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2\IPAS_Rpts\MANF\NotificationRolls\Prod\2023\"/>
    </mc:Choice>
  </mc:AlternateContent>
  <xr:revisionPtr revIDLastSave="0" documentId="13_ncr:1_{56855160-6393-4A30-A499-B46E9A475769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23MFGLST" sheetId="1" r:id="rId1"/>
  </sheets>
  <definedNames>
    <definedName name="_xlnm._FilterDatabase" localSheetId="0" hidden="1">'23MFGLST'!$A$4:$H$8175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E118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E144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E180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E211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E250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E295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E336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E394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E442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E485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E534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E579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E617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E654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E687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E728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E778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E814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E850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E889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E925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E962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1059" i="1"/>
  <c r="G1059" i="1"/>
  <c r="E1060" i="1"/>
  <c r="G1060" i="1"/>
  <c r="E1061" i="1"/>
  <c r="G1061" i="1"/>
  <c r="E1062" i="1"/>
  <c r="G1062" i="1"/>
  <c r="E1063" i="1"/>
  <c r="G1063" i="1"/>
  <c r="E1064" i="1"/>
  <c r="G1064" i="1"/>
  <c r="E1065" i="1"/>
  <c r="G1065" i="1"/>
  <c r="E1066" i="1"/>
  <c r="G1066" i="1"/>
  <c r="E1067" i="1"/>
  <c r="G1067" i="1"/>
  <c r="E1068" i="1"/>
  <c r="G1068" i="1"/>
  <c r="E1069" i="1"/>
  <c r="G1069" i="1"/>
  <c r="E1070" i="1"/>
  <c r="G1070" i="1"/>
  <c r="E1071" i="1"/>
  <c r="G1071" i="1"/>
  <c r="E1072" i="1"/>
  <c r="G1072" i="1"/>
  <c r="E1073" i="1"/>
  <c r="G1073" i="1"/>
  <c r="E1074" i="1"/>
  <c r="G1074" i="1"/>
  <c r="E1075" i="1"/>
  <c r="G1075" i="1"/>
  <c r="E1076" i="1"/>
  <c r="G1076" i="1"/>
  <c r="E1077" i="1"/>
  <c r="G1077" i="1"/>
  <c r="E1078" i="1"/>
  <c r="G1078" i="1"/>
  <c r="E1079" i="1"/>
  <c r="G1079" i="1"/>
  <c r="E1080" i="1"/>
  <c r="G1080" i="1"/>
  <c r="E1081" i="1"/>
  <c r="G1081" i="1"/>
  <c r="E1082" i="1"/>
  <c r="G1082" i="1"/>
  <c r="E1083" i="1"/>
  <c r="G1083" i="1"/>
  <c r="E1084" i="1"/>
  <c r="G1084" i="1"/>
  <c r="E1085" i="1"/>
  <c r="G1085" i="1"/>
  <c r="E1086" i="1"/>
  <c r="G1086" i="1"/>
  <c r="E1087" i="1"/>
  <c r="G1087" i="1"/>
  <c r="E1088" i="1"/>
  <c r="G1088" i="1"/>
  <c r="E1089" i="1"/>
  <c r="G1089" i="1"/>
  <c r="E1090" i="1"/>
  <c r="G1090" i="1"/>
  <c r="E1091" i="1"/>
  <c r="G1091" i="1"/>
  <c r="E1092" i="1"/>
  <c r="G1092" i="1"/>
  <c r="E1093" i="1"/>
  <c r="G1093" i="1"/>
  <c r="E1094" i="1"/>
  <c r="G1094" i="1"/>
  <c r="E1095" i="1"/>
  <c r="G1095" i="1"/>
  <c r="E1096" i="1"/>
  <c r="G1096" i="1"/>
  <c r="E1097" i="1"/>
  <c r="G1097" i="1"/>
  <c r="E1098" i="1"/>
  <c r="G1098" i="1"/>
  <c r="E1099" i="1"/>
  <c r="G1099" i="1"/>
  <c r="E1100" i="1"/>
  <c r="G1100" i="1"/>
  <c r="E1101" i="1"/>
  <c r="G1101" i="1"/>
  <c r="E1102" i="1"/>
  <c r="G1102" i="1"/>
  <c r="E1103" i="1"/>
  <c r="G1103" i="1"/>
  <c r="E1104" i="1"/>
  <c r="G1104" i="1"/>
  <c r="E1105" i="1"/>
  <c r="G1105" i="1"/>
  <c r="E1106" i="1"/>
  <c r="G1106" i="1"/>
  <c r="E1107" i="1"/>
  <c r="G1107" i="1"/>
  <c r="E1108" i="1"/>
  <c r="G1108" i="1"/>
  <c r="E1109" i="1"/>
  <c r="G1109" i="1"/>
  <c r="E1110" i="1"/>
  <c r="G1110" i="1"/>
  <c r="E1111" i="1"/>
  <c r="G1111" i="1"/>
  <c r="E1112" i="1"/>
  <c r="G1112" i="1"/>
  <c r="E1113" i="1"/>
  <c r="G1113" i="1"/>
  <c r="E1114" i="1"/>
  <c r="G1114" i="1"/>
  <c r="E1115" i="1"/>
  <c r="G1115" i="1"/>
  <c r="E1116" i="1"/>
  <c r="G1116" i="1"/>
  <c r="E1117" i="1"/>
  <c r="G1117" i="1"/>
  <c r="E1118" i="1"/>
  <c r="G1118" i="1"/>
  <c r="E1119" i="1"/>
  <c r="G1119" i="1"/>
  <c r="E1120" i="1"/>
  <c r="G1120" i="1"/>
  <c r="E1121" i="1"/>
  <c r="G1121" i="1"/>
  <c r="E1122" i="1"/>
  <c r="G1122" i="1"/>
  <c r="E1123" i="1"/>
  <c r="G1123" i="1"/>
  <c r="E1124" i="1"/>
  <c r="G1124" i="1"/>
  <c r="E1125" i="1"/>
  <c r="G1125" i="1"/>
  <c r="E1126" i="1"/>
  <c r="G1126" i="1"/>
  <c r="E1127" i="1"/>
  <c r="G1127" i="1"/>
  <c r="E1128" i="1"/>
  <c r="G1128" i="1"/>
  <c r="E1129" i="1"/>
  <c r="G1129" i="1"/>
  <c r="E1130" i="1"/>
  <c r="G1130" i="1"/>
  <c r="E1131" i="1"/>
  <c r="G1131" i="1"/>
  <c r="E1132" i="1"/>
  <c r="G1132" i="1"/>
  <c r="E1133" i="1"/>
  <c r="G1133" i="1"/>
  <c r="E1134" i="1"/>
  <c r="G1134" i="1"/>
  <c r="E1135" i="1"/>
  <c r="G1135" i="1"/>
  <c r="E1136" i="1"/>
  <c r="G1136" i="1"/>
  <c r="E1137" i="1"/>
  <c r="G1137" i="1"/>
  <c r="E1138" i="1"/>
  <c r="G1138" i="1"/>
  <c r="E1139" i="1"/>
  <c r="G1139" i="1"/>
  <c r="E1140" i="1"/>
  <c r="G1140" i="1"/>
  <c r="E1141" i="1"/>
  <c r="G1141" i="1"/>
  <c r="E1142" i="1"/>
  <c r="G1142" i="1"/>
  <c r="E1143" i="1"/>
  <c r="G1143" i="1"/>
  <c r="E1144" i="1"/>
  <c r="G1144" i="1"/>
  <c r="E1145" i="1"/>
  <c r="G1145" i="1"/>
  <c r="E1146" i="1"/>
  <c r="G1146" i="1"/>
  <c r="E1147" i="1"/>
  <c r="G1147" i="1"/>
  <c r="E1148" i="1"/>
  <c r="G1148" i="1"/>
  <c r="E1149" i="1"/>
  <c r="G1149" i="1"/>
  <c r="E1150" i="1"/>
  <c r="G1150" i="1"/>
  <c r="E1151" i="1"/>
  <c r="G1151" i="1"/>
  <c r="E1152" i="1"/>
  <c r="G1152" i="1"/>
  <c r="E1153" i="1"/>
  <c r="G1153" i="1"/>
  <c r="E1154" i="1"/>
  <c r="G1154" i="1"/>
  <c r="E1155" i="1"/>
  <c r="G1155" i="1"/>
  <c r="E1156" i="1"/>
  <c r="G1156" i="1"/>
  <c r="E1157" i="1"/>
  <c r="G1157" i="1"/>
  <c r="E1158" i="1"/>
  <c r="G1158" i="1"/>
  <c r="E1159" i="1"/>
  <c r="G1159" i="1"/>
  <c r="E1160" i="1"/>
  <c r="G1160" i="1"/>
  <c r="E1161" i="1"/>
  <c r="G1161" i="1"/>
  <c r="E1162" i="1"/>
  <c r="G1162" i="1"/>
  <c r="E1163" i="1"/>
  <c r="G1163" i="1"/>
  <c r="E1164" i="1"/>
  <c r="G1164" i="1"/>
  <c r="E1165" i="1"/>
  <c r="G1165" i="1"/>
  <c r="E1166" i="1"/>
  <c r="G1166" i="1"/>
  <c r="E1167" i="1"/>
  <c r="G1167" i="1"/>
  <c r="E1168" i="1"/>
  <c r="G1168" i="1"/>
  <c r="E1169" i="1"/>
  <c r="G1169" i="1"/>
  <c r="E1170" i="1"/>
  <c r="G1170" i="1"/>
  <c r="E1171" i="1"/>
  <c r="G1171" i="1"/>
  <c r="E1172" i="1"/>
  <c r="G1172" i="1"/>
  <c r="E1173" i="1"/>
  <c r="G1173" i="1"/>
  <c r="E1174" i="1"/>
  <c r="G1174" i="1"/>
  <c r="E1175" i="1"/>
  <c r="G1175" i="1"/>
  <c r="E1176" i="1"/>
  <c r="G1176" i="1"/>
  <c r="E1177" i="1"/>
  <c r="G1177" i="1"/>
  <c r="E1178" i="1"/>
  <c r="G1178" i="1"/>
  <c r="E1179" i="1"/>
  <c r="G1179" i="1"/>
  <c r="E1180" i="1"/>
  <c r="G1180" i="1"/>
  <c r="E1181" i="1"/>
  <c r="G1181" i="1"/>
  <c r="E1182" i="1"/>
  <c r="G1182" i="1"/>
  <c r="E1183" i="1"/>
  <c r="G1183" i="1"/>
  <c r="E1184" i="1"/>
  <c r="G1184" i="1"/>
  <c r="E1185" i="1"/>
  <c r="G1185" i="1"/>
  <c r="E1186" i="1"/>
  <c r="G1186" i="1"/>
  <c r="E1187" i="1"/>
  <c r="G1187" i="1"/>
  <c r="E1188" i="1"/>
  <c r="G1188" i="1"/>
  <c r="E1189" i="1"/>
  <c r="G1189" i="1"/>
  <c r="E1190" i="1"/>
  <c r="G1190" i="1"/>
  <c r="E1191" i="1"/>
  <c r="G1191" i="1"/>
  <c r="E1192" i="1"/>
  <c r="G1192" i="1"/>
  <c r="E1193" i="1"/>
  <c r="G1193" i="1"/>
  <c r="E1194" i="1"/>
  <c r="G1194" i="1"/>
  <c r="E1195" i="1"/>
  <c r="G1195" i="1"/>
  <c r="E1196" i="1"/>
  <c r="G1196" i="1"/>
  <c r="E1197" i="1"/>
  <c r="G1197" i="1"/>
  <c r="E1198" i="1"/>
  <c r="G1198" i="1"/>
  <c r="E1199" i="1"/>
  <c r="G1199" i="1"/>
  <c r="E1200" i="1"/>
  <c r="G1200" i="1"/>
  <c r="E1201" i="1"/>
  <c r="G1201" i="1"/>
  <c r="E1202" i="1"/>
  <c r="G1202" i="1"/>
  <c r="E1203" i="1"/>
  <c r="G1203" i="1"/>
  <c r="E1204" i="1"/>
  <c r="G1204" i="1"/>
  <c r="E1205" i="1"/>
  <c r="G1205" i="1"/>
  <c r="E1206" i="1"/>
  <c r="G1206" i="1"/>
  <c r="E1207" i="1"/>
  <c r="G1207" i="1"/>
  <c r="E1208" i="1"/>
  <c r="G1208" i="1"/>
  <c r="E1209" i="1"/>
  <c r="G1209" i="1"/>
  <c r="E1210" i="1"/>
  <c r="G1210" i="1"/>
  <c r="E1211" i="1"/>
  <c r="G1211" i="1"/>
  <c r="E1212" i="1"/>
  <c r="G1212" i="1"/>
  <c r="E1213" i="1"/>
  <c r="G1213" i="1"/>
  <c r="E1214" i="1"/>
  <c r="G1214" i="1"/>
  <c r="E1215" i="1"/>
  <c r="G1215" i="1"/>
  <c r="E1216" i="1"/>
  <c r="G1216" i="1"/>
  <c r="E1217" i="1"/>
  <c r="G1217" i="1"/>
  <c r="E1218" i="1"/>
  <c r="G1218" i="1"/>
  <c r="E1219" i="1"/>
  <c r="G1219" i="1"/>
  <c r="E1220" i="1"/>
  <c r="G1220" i="1"/>
  <c r="E1221" i="1"/>
  <c r="G1221" i="1"/>
  <c r="E1222" i="1"/>
  <c r="G1222" i="1"/>
  <c r="E1223" i="1"/>
  <c r="G1223" i="1"/>
  <c r="E1224" i="1"/>
  <c r="G1224" i="1"/>
  <c r="E1225" i="1"/>
  <c r="G1225" i="1"/>
  <c r="E1226" i="1"/>
  <c r="G1226" i="1"/>
  <c r="E1227" i="1"/>
  <c r="G1227" i="1"/>
  <c r="E1228" i="1"/>
  <c r="G1228" i="1"/>
  <c r="E1229" i="1"/>
  <c r="G1229" i="1"/>
  <c r="E1230" i="1"/>
  <c r="G1230" i="1"/>
  <c r="E1231" i="1"/>
  <c r="G1231" i="1"/>
  <c r="E1232" i="1"/>
  <c r="G1232" i="1"/>
  <c r="E1233" i="1"/>
  <c r="G1233" i="1"/>
  <c r="E1234" i="1"/>
  <c r="G1234" i="1"/>
  <c r="E1235" i="1"/>
  <c r="G1235" i="1"/>
  <c r="E1236" i="1"/>
  <c r="G1236" i="1"/>
  <c r="E1237" i="1"/>
  <c r="G1237" i="1"/>
  <c r="E1238" i="1"/>
  <c r="G1238" i="1"/>
  <c r="E1239" i="1"/>
  <c r="G1239" i="1"/>
  <c r="E1240" i="1"/>
  <c r="G1240" i="1"/>
  <c r="E1241" i="1"/>
  <c r="G1241" i="1"/>
  <c r="E1242" i="1"/>
  <c r="G1242" i="1"/>
  <c r="E1243" i="1"/>
  <c r="G1243" i="1"/>
  <c r="E1244" i="1"/>
  <c r="G1244" i="1"/>
  <c r="E1245" i="1"/>
  <c r="G1245" i="1"/>
  <c r="E1246" i="1"/>
  <c r="G1246" i="1"/>
  <c r="E1247" i="1"/>
  <c r="G1247" i="1"/>
  <c r="E1248" i="1"/>
  <c r="G1248" i="1"/>
  <c r="E1249" i="1"/>
  <c r="G1249" i="1"/>
  <c r="E1250" i="1"/>
  <c r="G1250" i="1"/>
  <c r="E1251" i="1"/>
  <c r="G1251" i="1"/>
  <c r="E1252" i="1"/>
  <c r="G1252" i="1"/>
  <c r="E1253" i="1"/>
  <c r="G1253" i="1"/>
  <c r="E1254" i="1"/>
  <c r="G1254" i="1"/>
  <c r="E1255" i="1"/>
  <c r="G1255" i="1"/>
  <c r="E1256" i="1"/>
  <c r="G1256" i="1"/>
  <c r="E1257" i="1"/>
  <c r="G1257" i="1"/>
  <c r="E1258" i="1"/>
  <c r="G1258" i="1"/>
  <c r="E1259" i="1"/>
  <c r="G1259" i="1"/>
  <c r="E1260" i="1"/>
  <c r="G1260" i="1"/>
  <c r="E1261" i="1"/>
  <c r="G1261" i="1"/>
  <c r="E1262" i="1"/>
  <c r="G1262" i="1"/>
  <c r="E1263" i="1"/>
  <c r="G1263" i="1"/>
  <c r="E1264" i="1"/>
  <c r="G1264" i="1"/>
  <c r="E1265" i="1"/>
  <c r="G1265" i="1"/>
  <c r="E1266" i="1"/>
  <c r="G1266" i="1"/>
  <c r="E1267" i="1"/>
  <c r="G1267" i="1"/>
  <c r="E1268" i="1"/>
  <c r="G1268" i="1"/>
  <c r="E1269" i="1"/>
  <c r="G1269" i="1"/>
  <c r="E1270" i="1"/>
  <c r="G1270" i="1"/>
  <c r="E1271" i="1"/>
  <c r="G1271" i="1"/>
  <c r="E1272" i="1"/>
  <c r="G1272" i="1"/>
  <c r="E1273" i="1"/>
  <c r="G1273" i="1"/>
  <c r="E1274" i="1"/>
  <c r="G1274" i="1"/>
  <c r="E1275" i="1"/>
  <c r="G1275" i="1"/>
  <c r="E1276" i="1"/>
  <c r="G1276" i="1"/>
  <c r="E1277" i="1"/>
  <c r="G1277" i="1"/>
  <c r="E1278" i="1"/>
  <c r="G1278" i="1"/>
  <c r="E1279" i="1"/>
  <c r="G1279" i="1"/>
  <c r="E1280" i="1"/>
  <c r="G1280" i="1"/>
  <c r="E1281" i="1"/>
  <c r="G1281" i="1"/>
  <c r="E1282" i="1"/>
  <c r="G1282" i="1"/>
  <c r="E1283" i="1"/>
  <c r="G1283" i="1"/>
  <c r="E1284" i="1"/>
  <c r="G1284" i="1"/>
  <c r="E1285" i="1"/>
  <c r="G1285" i="1"/>
  <c r="E1286" i="1"/>
  <c r="G1286" i="1"/>
  <c r="E1287" i="1"/>
  <c r="G1287" i="1"/>
  <c r="E1288" i="1"/>
  <c r="G1288" i="1"/>
  <c r="E1289" i="1"/>
  <c r="G1289" i="1"/>
  <c r="E1290" i="1"/>
  <c r="G1290" i="1"/>
  <c r="E1291" i="1"/>
  <c r="G1291" i="1"/>
  <c r="E1292" i="1"/>
  <c r="G1292" i="1"/>
  <c r="E1293" i="1"/>
  <c r="G1293" i="1"/>
  <c r="E1294" i="1"/>
  <c r="G1294" i="1"/>
  <c r="E1295" i="1"/>
  <c r="G1295" i="1"/>
  <c r="E1296" i="1"/>
  <c r="G1296" i="1"/>
  <c r="E1297" i="1"/>
  <c r="G1297" i="1"/>
  <c r="E1298" i="1"/>
  <c r="G1298" i="1"/>
  <c r="E1299" i="1"/>
  <c r="G1299" i="1"/>
  <c r="E1300" i="1"/>
  <c r="G1300" i="1"/>
  <c r="E1301" i="1"/>
  <c r="G1301" i="1"/>
  <c r="E1302" i="1"/>
  <c r="G1302" i="1"/>
  <c r="E1303" i="1"/>
  <c r="G1303" i="1"/>
  <c r="E1304" i="1"/>
  <c r="G1304" i="1"/>
  <c r="E1305" i="1"/>
  <c r="G1305" i="1"/>
  <c r="E1306" i="1"/>
  <c r="G1306" i="1"/>
  <c r="E1307" i="1"/>
  <c r="G1307" i="1"/>
  <c r="E1308" i="1"/>
  <c r="G1308" i="1"/>
  <c r="E1309" i="1"/>
  <c r="G1309" i="1"/>
  <c r="E1310" i="1"/>
  <c r="G1310" i="1"/>
  <c r="E1311" i="1"/>
  <c r="G1311" i="1"/>
  <c r="E1312" i="1"/>
  <c r="G1312" i="1"/>
  <c r="E1313" i="1"/>
  <c r="G1313" i="1"/>
  <c r="E1314" i="1"/>
  <c r="G1314" i="1"/>
  <c r="E1315" i="1"/>
  <c r="G1315" i="1"/>
  <c r="E1316" i="1"/>
  <c r="G1316" i="1"/>
  <c r="E1317" i="1"/>
  <c r="G1317" i="1"/>
  <c r="E1318" i="1"/>
  <c r="G1318" i="1"/>
  <c r="E1319" i="1"/>
  <c r="G1319" i="1"/>
  <c r="E1320" i="1"/>
  <c r="G1320" i="1"/>
  <c r="E1321" i="1"/>
  <c r="G1321" i="1"/>
  <c r="E1322" i="1"/>
  <c r="G1322" i="1"/>
  <c r="E1323" i="1"/>
  <c r="G1323" i="1"/>
  <c r="E1324" i="1"/>
  <c r="G1324" i="1"/>
  <c r="E1325" i="1"/>
  <c r="G1325" i="1"/>
  <c r="E1326" i="1"/>
  <c r="G1326" i="1"/>
  <c r="E1327" i="1"/>
  <c r="G1327" i="1"/>
  <c r="E1328" i="1"/>
  <c r="G1328" i="1"/>
  <c r="E1329" i="1"/>
  <c r="G1329" i="1"/>
  <c r="E1330" i="1"/>
  <c r="G1330" i="1"/>
  <c r="E1331" i="1"/>
  <c r="G1331" i="1"/>
  <c r="E1332" i="1"/>
  <c r="G1332" i="1"/>
  <c r="E1333" i="1"/>
  <c r="G1333" i="1"/>
  <c r="E1334" i="1"/>
  <c r="G1334" i="1"/>
  <c r="E1335" i="1"/>
  <c r="G1335" i="1"/>
  <c r="E1336" i="1"/>
  <c r="G1336" i="1"/>
  <c r="E1337" i="1"/>
  <c r="G1337" i="1"/>
  <c r="E1338" i="1"/>
  <c r="G1338" i="1"/>
  <c r="E1339" i="1"/>
  <c r="G1339" i="1"/>
  <c r="E1340" i="1"/>
  <c r="G1340" i="1"/>
  <c r="E1341" i="1"/>
  <c r="G1341" i="1"/>
  <c r="E1342" i="1"/>
  <c r="G1342" i="1"/>
  <c r="E1343" i="1"/>
  <c r="G1343" i="1"/>
  <c r="E1344" i="1"/>
  <c r="G1344" i="1"/>
  <c r="E1345" i="1"/>
  <c r="G1345" i="1"/>
  <c r="E1346" i="1"/>
  <c r="G1346" i="1"/>
  <c r="E1347" i="1"/>
  <c r="G1347" i="1"/>
  <c r="E1348" i="1"/>
  <c r="G1348" i="1"/>
  <c r="E1349" i="1"/>
  <c r="G1349" i="1"/>
  <c r="E1350" i="1"/>
  <c r="G1350" i="1"/>
  <c r="E1351" i="1"/>
  <c r="G1351" i="1"/>
  <c r="E1352" i="1"/>
  <c r="G1352" i="1"/>
  <c r="E1353" i="1"/>
  <c r="G1353" i="1"/>
  <c r="E1354" i="1"/>
  <c r="G1354" i="1"/>
  <c r="E1355" i="1"/>
  <c r="G1355" i="1"/>
  <c r="E1356" i="1"/>
  <c r="G1356" i="1"/>
  <c r="E1357" i="1"/>
  <c r="G1357" i="1"/>
  <c r="E1358" i="1"/>
  <c r="G1358" i="1"/>
  <c r="E1359" i="1"/>
  <c r="G1359" i="1"/>
  <c r="E1360" i="1"/>
  <c r="G1360" i="1"/>
  <c r="E1361" i="1"/>
  <c r="G1361" i="1"/>
  <c r="E1362" i="1"/>
  <c r="G1362" i="1"/>
  <c r="E1363" i="1"/>
  <c r="G1363" i="1"/>
  <c r="E1364" i="1"/>
  <c r="G1364" i="1"/>
  <c r="E1365" i="1"/>
  <c r="G1365" i="1"/>
  <c r="E1366" i="1"/>
  <c r="G1366" i="1"/>
  <c r="E1367" i="1"/>
  <c r="G1367" i="1"/>
  <c r="E1368" i="1"/>
  <c r="G1368" i="1"/>
  <c r="E1369" i="1"/>
  <c r="G1369" i="1"/>
  <c r="E1370" i="1"/>
  <c r="G1370" i="1"/>
  <c r="E1371" i="1"/>
  <c r="G1371" i="1"/>
  <c r="E1372" i="1"/>
  <c r="G1372" i="1"/>
  <c r="E1373" i="1"/>
  <c r="G1373" i="1"/>
  <c r="E1374" i="1"/>
  <c r="G1374" i="1"/>
  <c r="E1375" i="1"/>
  <c r="G1375" i="1"/>
  <c r="E1376" i="1"/>
  <c r="G1376" i="1"/>
  <c r="E1377" i="1"/>
  <c r="G1377" i="1"/>
  <c r="E1378" i="1"/>
  <c r="G1378" i="1"/>
  <c r="E1379" i="1"/>
  <c r="G1379" i="1"/>
  <c r="E1380" i="1"/>
  <c r="G1380" i="1"/>
  <c r="E1381" i="1"/>
  <c r="G1381" i="1"/>
  <c r="E1382" i="1"/>
  <c r="G1382" i="1"/>
  <c r="E1383" i="1"/>
  <c r="G1383" i="1"/>
  <c r="E1384" i="1"/>
  <c r="G1384" i="1"/>
  <c r="E1385" i="1"/>
  <c r="G1385" i="1"/>
  <c r="E1386" i="1"/>
  <c r="G1386" i="1"/>
  <c r="E1387" i="1"/>
  <c r="G1387" i="1"/>
  <c r="E1388" i="1"/>
  <c r="G1388" i="1"/>
  <c r="E1389" i="1"/>
  <c r="G1389" i="1"/>
  <c r="E1390" i="1"/>
  <c r="G1390" i="1"/>
  <c r="E1391" i="1"/>
  <c r="G1391" i="1"/>
  <c r="E1392" i="1"/>
  <c r="G1392" i="1"/>
  <c r="E1393" i="1"/>
  <c r="G1393" i="1"/>
  <c r="E1394" i="1"/>
  <c r="G1394" i="1"/>
  <c r="E1395" i="1"/>
  <c r="G1395" i="1"/>
  <c r="E1396" i="1"/>
  <c r="G1396" i="1"/>
  <c r="E1397" i="1"/>
  <c r="G1397" i="1"/>
  <c r="E1398" i="1"/>
  <c r="G1398" i="1"/>
  <c r="E1399" i="1"/>
  <c r="G1399" i="1"/>
  <c r="E1400" i="1"/>
  <c r="G1400" i="1"/>
  <c r="E1401" i="1"/>
  <c r="G1401" i="1"/>
  <c r="E1402" i="1"/>
  <c r="G1402" i="1"/>
  <c r="E1403" i="1"/>
  <c r="G1403" i="1"/>
  <c r="E1404" i="1"/>
  <c r="G1404" i="1"/>
  <c r="E1405" i="1"/>
  <c r="G1405" i="1"/>
  <c r="E1406" i="1"/>
  <c r="G1406" i="1"/>
  <c r="E1407" i="1"/>
  <c r="G1407" i="1"/>
  <c r="E1408" i="1"/>
  <c r="G1408" i="1"/>
  <c r="E1409" i="1"/>
  <c r="G1409" i="1"/>
  <c r="E1410" i="1"/>
  <c r="G1410" i="1"/>
  <c r="E1411" i="1"/>
  <c r="G1411" i="1"/>
  <c r="E1412" i="1"/>
  <c r="G1412" i="1"/>
  <c r="E1413" i="1"/>
  <c r="G1413" i="1"/>
  <c r="E1414" i="1"/>
  <c r="G1414" i="1"/>
  <c r="E1415" i="1"/>
  <c r="G1415" i="1"/>
  <c r="E1416" i="1"/>
  <c r="G1416" i="1"/>
  <c r="E1417" i="1"/>
  <c r="G1417" i="1"/>
  <c r="E1418" i="1"/>
  <c r="G1418" i="1"/>
  <c r="E1419" i="1"/>
  <c r="G1419" i="1"/>
  <c r="E1420" i="1"/>
  <c r="G1420" i="1"/>
  <c r="E1421" i="1"/>
  <c r="G1421" i="1"/>
  <c r="E1422" i="1"/>
  <c r="G1422" i="1"/>
  <c r="E1423" i="1"/>
  <c r="G1423" i="1"/>
  <c r="E1424" i="1"/>
  <c r="G1424" i="1"/>
  <c r="E1425" i="1"/>
  <c r="G1425" i="1"/>
  <c r="E1426" i="1"/>
  <c r="G1426" i="1"/>
  <c r="E1427" i="1"/>
  <c r="G1427" i="1"/>
  <c r="E1428" i="1"/>
  <c r="G1428" i="1"/>
  <c r="E1429" i="1"/>
  <c r="G1429" i="1"/>
  <c r="E1430" i="1"/>
  <c r="G1430" i="1"/>
  <c r="E1431" i="1"/>
  <c r="G1431" i="1"/>
  <c r="E1432" i="1"/>
  <c r="G1432" i="1"/>
  <c r="E1433" i="1"/>
  <c r="G1433" i="1"/>
  <c r="E1434" i="1"/>
  <c r="G1434" i="1"/>
  <c r="E1435" i="1"/>
  <c r="G1435" i="1"/>
  <c r="E1436" i="1"/>
  <c r="G1436" i="1"/>
  <c r="E1437" i="1"/>
  <c r="G1437" i="1"/>
  <c r="E1438" i="1"/>
  <c r="G1438" i="1"/>
  <c r="E1439" i="1"/>
  <c r="G1439" i="1"/>
  <c r="E1440" i="1"/>
  <c r="G1440" i="1"/>
  <c r="E1441" i="1"/>
  <c r="G1441" i="1"/>
  <c r="E1442" i="1"/>
  <c r="G1442" i="1"/>
  <c r="E1443" i="1"/>
  <c r="G1443" i="1"/>
  <c r="E1444" i="1"/>
  <c r="G1444" i="1"/>
  <c r="E1445" i="1"/>
  <c r="G1445" i="1"/>
  <c r="E1446" i="1"/>
  <c r="G1446" i="1"/>
  <c r="E1447" i="1"/>
  <c r="G1447" i="1"/>
  <c r="E1448" i="1"/>
  <c r="G1448" i="1"/>
  <c r="E1449" i="1"/>
  <c r="G1449" i="1"/>
  <c r="E1450" i="1"/>
  <c r="G1450" i="1"/>
  <c r="E1451" i="1"/>
  <c r="G1451" i="1"/>
  <c r="E1452" i="1"/>
  <c r="G1452" i="1"/>
  <c r="E1453" i="1"/>
  <c r="G1453" i="1"/>
  <c r="E1454" i="1"/>
  <c r="G1454" i="1"/>
  <c r="E1455" i="1"/>
  <c r="G1455" i="1"/>
  <c r="E1456" i="1"/>
  <c r="G1456" i="1"/>
  <c r="E1457" i="1"/>
  <c r="G1457" i="1"/>
  <c r="E1458" i="1"/>
  <c r="G1458" i="1"/>
  <c r="E1459" i="1"/>
  <c r="G1459" i="1"/>
  <c r="E1460" i="1"/>
  <c r="G1460" i="1"/>
  <c r="E1461" i="1"/>
  <c r="G1461" i="1"/>
  <c r="E1462" i="1"/>
  <c r="G1462" i="1"/>
  <c r="E1463" i="1"/>
  <c r="G1463" i="1"/>
  <c r="E1464" i="1"/>
  <c r="G1464" i="1"/>
  <c r="E1465" i="1"/>
  <c r="G1465" i="1"/>
  <c r="E1466" i="1"/>
  <c r="G1466" i="1"/>
  <c r="E1467" i="1"/>
  <c r="G1467" i="1"/>
  <c r="E1468" i="1"/>
  <c r="G1468" i="1"/>
  <c r="E1469" i="1"/>
  <c r="G1469" i="1"/>
  <c r="E1470" i="1"/>
  <c r="G1470" i="1"/>
  <c r="E1471" i="1"/>
  <c r="G1471" i="1"/>
  <c r="E1472" i="1"/>
  <c r="G1472" i="1"/>
  <c r="E1473" i="1"/>
  <c r="G1473" i="1"/>
  <c r="E1474" i="1"/>
  <c r="G1474" i="1"/>
  <c r="E1475" i="1"/>
  <c r="G1475" i="1"/>
  <c r="E1476" i="1"/>
  <c r="G1476" i="1"/>
  <c r="E1477" i="1"/>
  <c r="G1477" i="1"/>
  <c r="E1478" i="1"/>
  <c r="G1478" i="1"/>
  <c r="E1479" i="1"/>
  <c r="G1479" i="1"/>
  <c r="E1480" i="1"/>
  <c r="G1480" i="1"/>
  <c r="E1481" i="1"/>
  <c r="G1481" i="1"/>
  <c r="E1482" i="1"/>
  <c r="G1482" i="1"/>
  <c r="E1483" i="1"/>
  <c r="G1483" i="1"/>
  <c r="E1484" i="1"/>
  <c r="G1484" i="1"/>
  <c r="E1485" i="1"/>
  <c r="G1485" i="1"/>
  <c r="E1486" i="1"/>
  <c r="G1486" i="1"/>
  <c r="E1487" i="1"/>
  <c r="G1487" i="1"/>
  <c r="E1488" i="1"/>
  <c r="G1488" i="1"/>
  <c r="E1489" i="1"/>
  <c r="G1489" i="1"/>
  <c r="E1490" i="1"/>
  <c r="G1490" i="1"/>
  <c r="E1491" i="1"/>
  <c r="G1491" i="1"/>
  <c r="E1492" i="1"/>
  <c r="G1492" i="1"/>
  <c r="E1493" i="1"/>
  <c r="G1493" i="1"/>
  <c r="E1494" i="1"/>
  <c r="G1494" i="1"/>
  <c r="E1495" i="1"/>
  <c r="G1495" i="1"/>
  <c r="E1496" i="1"/>
  <c r="G1496" i="1"/>
  <c r="E1497" i="1"/>
  <c r="G1497" i="1"/>
  <c r="E1498" i="1"/>
  <c r="G1498" i="1"/>
  <c r="E1499" i="1"/>
  <c r="G1499" i="1"/>
  <c r="E1500" i="1"/>
  <c r="G1500" i="1"/>
  <c r="E1501" i="1"/>
  <c r="G1501" i="1"/>
  <c r="E1502" i="1"/>
  <c r="G1502" i="1"/>
  <c r="E1503" i="1"/>
  <c r="G1503" i="1"/>
  <c r="E1504" i="1"/>
  <c r="G1504" i="1"/>
  <c r="E1505" i="1"/>
  <c r="G1505" i="1"/>
  <c r="E1506" i="1"/>
  <c r="G1506" i="1"/>
  <c r="E1507" i="1"/>
  <c r="G1507" i="1"/>
  <c r="E1508" i="1"/>
  <c r="G1508" i="1"/>
  <c r="E1509" i="1"/>
  <c r="G1509" i="1"/>
  <c r="E1510" i="1"/>
  <c r="G1510" i="1"/>
  <c r="E1511" i="1"/>
  <c r="G1511" i="1"/>
  <c r="E1512" i="1"/>
  <c r="G1512" i="1"/>
  <c r="E1513" i="1"/>
  <c r="G1513" i="1"/>
  <c r="E1514" i="1"/>
  <c r="G1514" i="1"/>
  <c r="E1515" i="1"/>
  <c r="G1515" i="1"/>
  <c r="E1516" i="1"/>
  <c r="G1516" i="1"/>
  <c r="E1517" i="1"/>
  <c r="G1517" i="1"/>
  <c r="E1518" i="1"/>
  <c r="G1518" i="1"/>
  <c r="E1519" i="1"/>
  <c r="G1519" i="1"/>
  <c r="E1520" i="1"/>
  <c r="G1520" i="1"/>
  <c r="E1521" i="1"/>
  <c r="G1521" i="1"/>
  <c r="E1522" i="1"/>
  <c r="G1522" i="1"/>
  <c r="E1523" i="1"/>
  <c r="G1523" i="1"/>
  <c r="E1524" i="1"/>
  <c r="G1524" i="1"/>
  <c r="E1525" i="1"/>
  <c r="G1525" i="1"/>
  <c r="E1526" i="1"/>
  <c r="G1526" i="1"/>
  <c r="E1527" i="1"/>
  <c r="G1527" i="1"/>
  <c r="E1528" i="1"/>
  <c r="G1528" i="1"/>
  <c r="E1529" i="1"/>
  <c r="G1529" i="1"/>
  <c r="E1530" i="1"/>
  <c r="G1530" i="1"/>
  <c r="E1531" i="1"/>
  <c r="G1531" i="1"/>
  <c r="E1532" i="1"/>
  <c r="G1532" i="1"/>
  <c r="E1533" i="1"/>
  <c r="G1533" i="1"/>
  <c r="E1534" i="1"/>
  <c r="G1534" i="1"/>
  <c r="E1535" i="1"/>
  <c r="G1535" i="1"/>
  <c r="E1536" i="1"/>
  <c r="G1536" i="1"/>
  <c r="E1537" i="1"/>
  <c r="G1537" i="1"/>
  <c r="E1538" i="1"/>
  <c r="G1538" i="1"/>
  <c r="E1539" i="1"/>
  <c r="G1539" i="1"/>
  <c r="E1540" i="1"/>
  <c r="G1540" i="1"/>
  <c r="E1541" i="1"/>
  <c r="G1541" i="1"/>
  <c r="E1542" i="1"/>
  <c r="G1542" i="1"/>
  <c r="E1543" i="1"/>
  <c r="G1543" i="1"/>
  <c r="E1544" i="1"/>
  <c r="G1544" i="1"/>
  <c r="E1545" i="1"/>
  <c r="G1545" i="1"/>
  <c r="E1546" i="1"/>
  <c r="G1546" i="1"/>
  <c r="E1547" i="1"/>
  <c r="G1547" i="1"/>
  <c r="E1548" i="1"/>
  <c r="G1548" i="1"/>
  <c r="E1549" i="1"/>
  <c r="G1549" i="1"/>
  <c r="E1550" i="1"/>
  <c r="G1550" i="1"/>
  <c r="E1551" i="1"/>
  <c r="G1551" i="1"/>
  <c r="E1552" i="1"/>
  <c r="G1552" i="1"/>
  <c r="E1553" i="1"/>
  <c r="G1553" i="1"/>
  <c r="E1554" i="1"/>
  <c r="G1554" i="1"/>
  <c r="E1555" i="1"/>
  <c r="G1555" i="1"/>
  <c r="E1556" i="1"/>
  <c r="G1556" i="1"/>
  <c r="E1557" i="1"/>
  <c r="G1557" i="1"/>
  <c r="E1558" i="1"/>
  <c r="G1558" i="1"/>
  <c r="E1559" i="1"/>
  <c r="G1559" i="1"/>
  <c r="E1560" i="1"/>
  <c r="G1560" i="1"/>
  <c r="E1561" i="1"/>
  <c r="G1561" i="1"/>
  <c r="E1562" i="1"/>
  <c r="G1562" i="1"/>
  <c r="E1563" i="1"/>
  <c r="G1563" i="1"/>
  <c r="E1564" i="1"/>
  <c r="G1564" i="1"/>
  <c r="E1565" i="1"/>
  <c r="G1565" i="1"/>
  <c r="E1566" i="1"/>
  <c r="G1566" i="1"/>
  <c r="E1567" i="1"/>
  <c r="G1567" i="1"/>
  <c r="E1568" i="1"/>
  <c r="G1568" i="1"/>
  <c r="E1569" i="1"/>
  <c r="G1569" i="1"/>
  <c r="E1570" i="1"/>
  <c r="G1570" i="1"/>
  <c r="E1571" i="1"/>
  <c r="G1571" i="1"/>
  <c r="E1572" i="1"/>
  <c r="G1572" i="1"/>
  <c r="E1573" i="1"/>
  <c r="G1573" i="1"/>
  <c r="E1574" i="1"/>
  <c r="G1574" i="1"/>
  <c r="E1575" i="1"/>
  <c r="G1575" i="1"/>
  <c r="E1576" i="1"/>
  <c r="G1576" i="1"/>
  <c r="E1577" i="1"/>
  <c r="G1577" i="1"/>
  <c r="E1578" i="1"/>
  <c r="G1578" i="1"/>
  <c r="E1579" i="1"/>
  <c r="G1579" i="1"/>
  <c r="E1580" i="1"/>
  <c r="G1580" i="1"/>
  <c r="E1581" i="1"/>
  <c r="G1581" i="1"/>
  <c r="E1582" i="1"/>
  <c r="G1582" i="1"/>
  <c r="E1583" i="1"/>
  <c r="G1583" i="1"/>
  <c r="E1584" i="1"/>
  <c r="G1584" i="1"/>
  <c r="E1585" i="1"/>
  <c r="G1585" i="1"/>
  <c r="E1586" i="1"/>
  <c r="G1586" i="1"/>
  <c r="E1587" i="1"/>
  <c r="G1587" i="1"/>
  <c r="E1588" i="1"/>
  <c r="G1588" i="1"/>
  <c r="E1589" i="1"/>
  <c r="G1589" i="1"/>
  <c r="E1590" i="1"/>
  <c r="G1590" i="1"/>
  <c r="E1591" i="1"/>
  <c r="G1591" i="1"/>
  <c r="E1592" i="1"/>
  <c r="G1592" i="1"/>
  <c r="E1593" i="1"/>
  <c r="G1593" i="1"/>
  <c r="E1594" i="1"/>
  <c r="G1594" i="1"/>
  <c r="E1595" i="1"/>
  <c r="G1595" i="1"/>
  <c r="E1596" i="1"/>
  <c r="G1596" i="1"/>
  <c r="E1597" i="1"/>
  <c r="G1597" i="1"/>
  <c r="E1598" i="1"/>
  <c r="G1598" i="1"/>
  <c r="E1599" i="1"/>
  <c r="G1599" i="1"/>
  <c r="E1600" i="1"/>
  <c r="G1600" i="1"/>
  <c r="E1601" i="1"/>
  <c r="G1601" i="1"/>
  <c r="E1602" i="1"/>
  <c r="G1602" i="1"/>
  <c r="E1603" i="1"/>
  <c r="G1603" i="1"/>
  <c r="E1604" i="1"/>
  <c r="G1604" i="1"/>
  <c r="E1605" i="1"/>
  <c r="G1605" i="1"/>
  <c r="E1606" i="1"/>
  <c r="G1606" i="1"/>
  <c r="E1607" i="1"/>
  <c r="G1607" i="1"/>
  <c r="E1608" i="1"/>
  <c r="G1608" i="1"/>
  <c r="E1609" i="1"/>
  <c r="G1609" i="1"/>
  <c r="E1610" i="1"/>
  <c r="G1610" i="1"/>
  <c r="E1611" i="1"/>
  <c r="G1611" i="1"/>
  <c r="E1612" i="1"/>
  <c r="G1612" i="1"/>
  <c r="E1613" i="1"/>
  <c r="G1613" i="1"/>
  <c r="E1614" i="1"/>
  <c r="G1614" i="1"/>
  <c r="E1615" i="1"/>
  <c r="G1615" i="1"/>
  <c r="E1616" i="1"/>
  <c r="G1616" i="1"/>
  <c r="E1617" i="1"/>
  <c r="G1617" i="1"/>
  <c r="E1618" i="1"/>
  <c r="G1618" i="1"/>
  <c r="E1619" i="1"/>
  <c r="G1619" i="1"/>
  <c r="E1620" i="1"/>
  <c r="G1620" i="1"/>
  <c r="E1621" i="1"/>
  <c r="G1621" i="1"/>
  <c r="E1622" i="1"/>
  <c r="G1622" i="1"/>
  <c r="E1623" i="1"/>
  <c r="G1623" i="1"/>
  <c r="E1624" i="1"/>
  <c r="G1624" i="1"/>
  <c r="E1625" i="1"/>
  <c r="G1625" i="1"/>
  <c r="E1626" i="1"/>
  <c r="G1626" i="1"/>
  <c r="E1627" i="1"/>
  <c r="G1627" i="1"/>
  <c r="E1628" i="1"/>
  <c r="G1628" i="1"/>
  <c r="E1629" i="1"/>
  <c r="G1629" i="1"/>
  <c r="E1630" i="1"/>
  <c r="G1630" i="1"/>
  <c r="E1631" i="1"/>
  <c r="G1631" i="1"/>
  <c r="E1632" i="1"/>
  <c r="G1632" i="1"/>
  <c r="E1633" i="1"/>
  <c r="G1633" i="1"/>
  <c r="E1634" i="1"/>
  <c r="G1634" i="1"/>
  <c r="E1635" i="1"/>
  <c r="G1635" i="1"/>
  <c r="E1636" i="1"/>
  <c r="G1636" i="1"/>
  <c r="E1637" i="1"/>
  <c r="G1637" i="1"/>
  <c r="E1638" i="1"/>
  <c r="G1638" i="1"/>
  <c r="E1639" i="1"/>
  <c r="G1639" i="1"/>
  <c r="E1640" i="1"/>
  <c r="G1640" i="1"/>
  <c r="E1641" i="1"/>
  <c r="G1641" i="1"/>
  <c r="E1642" i="1"/>
  <c r="G1642" i="1"/>
  <c r="E1643" i="1"/>
  <c r="G1643" i="1"/>
  <c r="E1644" i="1"/>
  <c r="G1644" i="1"/>
  <c r="E1645" i="1"/>
  <c r="G1645" i="1"/>
  <c r="E1646" i="1"/>
  <c r="G1646" i="1"/>
  <c r="E1647" i="1"/>
  <c r="G1647" i="1"/>
  <c r="E1648" i="1"/>
  <c r="G1648" i="1"/>
  <c r="E1649" i="1"/>
  <c r="G1649" i="1"/>
  <c r="E1650" i="1"/>
  <c r="G1650" i="1"/>
  <c r="E1651" i="1"/>
  <c r="G1651" i="1"/>
  <c r="E1652" i="1"/>
  <c r="G1652" i="1"/>
  <c r="E1653" i="1"/>
  <c r="G1653" i="1"/>
  <c r="E1654" i="1"/>
  <c r="G1654" i="1"/>
  <c r="E1655" i="1"/>
  <c r="G1655" i="1"/>
  <c r="E1656" i="1"/>
  <c r="G1656" i="1"/>
  <c r="E1657" i="1"/>
  <c r="G1657" i="1"/>
  <c r="E1658" i="1"/>
  <c r="G1658" i="1"/>
  <c r="E1659" i="1"/>
  <c r="G1659" i="1"/>
  <c r="E1660" i="1"/>
  <c r="G1660" i="1"/>
  <c r="E1661" i="1"/>
  <c r="G1661" i="1"/>
  <c r="E1662" i="1"/>
  <c r="G1662" i="1"/>
  <c r="E1663" i="1"/>
  <c r="G1663" i="1"/>
  <c r="E1664" i="1"/>
  <c r="G1664" i="1"/>
  <c r="E1665" i="1"/>
  <c r="G1665" i="1"/>
  <c r="E1666" i="1"/>
  <c r="G1666" i="1"/>
  <c r="E1667" i="1"/>
  <c r="G1667" i="1"/>
  <c r="E1668" i="1"/>
  <c r="G1668" i="1"/>
  <c r="E1669" i="1"/>
  <c r="G1669" i="1"/>
  <c r="E1670" i="1"/>
  <c r="G1670" i="1"/>
  <c r="E1671" i="1"/>
  <c r="G1671" i="1"/>
  <c r="E1672" i="1"/>
  <c r="G1672" i="1"/>
  <c r="E1673" i="1"/>
  <c r="G1673" i="1"/>
  <c r="E1674" i="1"/>
  <c r="G1674" i="1"/>
  <c r="E1675" i="1"/>
  <c r="G1675" i="1"/>
  <c r="E1676" i="1"/>
  <c r="G1676" i="1"/>
  <c r="E1677" i="1"/>
  <c r="G1677" i="1"/>
  <c r="E1678" i="1"/>
  <c r="G1678" i="1"/>
  <c r="E1679" i="1"/>
  <c r="G1679" i="1"/>
  <c r="E1680" i="1"/>
  <c r="G1680" i="1"/>
  <c r="E1681" i="1"/>
  <c r="G1681" i="1"/>
  <c r="E1682" i="1"/>
  <c r="G1682" i="1"/>
  <c r="E1683" i="1"/>
  <c r="G1683" i="1"/>
  <c r="E1684" i="1"/>
  <c r="G1684" i="1"/>
  <c r="E1685" i="1"/>
  <c r="G1685" i="1"/>
  <c r="E1686" i="1"/>
  <c r="G1686" i="1"/>
  <c r="E1687" i="1"/>
  <c r="G1687" i="1"/>
  <c r="E1688" i="1"/>
  <c r="G1688" i="1"/>
  <c r="E1689" i="1"/>
  <c r="G1689" i="1"/>
  <c r="E1690" i="1"/>
  <c r="G1690" i="1"/>
  <c r="E1691" i="1"/>
  <c r="G1691" i="1"/>
  <c r="E1692" i="1"/>
  <c r="G1692" i="1"/>
  <c r="E1693" i="1"/>
  <c r="G1693" i="1"/>
  <c r="E1694" i="1"/>
  <c r="G1694" i="1"/>
  <c r="E1695" i="1"/>
  <c r="G1695" i="1"/>
  <c r="E1696" i="1"/>
  <c r="G1696" i="1"/>
  <c r="E1697" i="1"/>
  <c r="G1697" i="1"/>
  <c r="E1698" i="1"/>
  <c r="G1698" i="1"/>
  <c r="E1699" i="1"/>
  <c r="G1699" i="1"/>
  <c r="E1700" i="1"/>
  <c r="G1700" i="1"/>
  <c r="E1701" i="1"/>
  <c r="G1701" i="1"/>
  <c r="E1702" i="1"/>
  <c r="G1702" i="1"/>
  <c r="E1703" i="1"/>
  <c r="G1703" i="1"/>
  <c r="E1704" i="1"/>
  <c r="G1704" i="1"/>
  <c r="E1705" i="1"/>
  <c r="G1705" i="1"/>
  <c r="E1706" i="1"/>
  <c r="G1706" i="1"/>
  <c r="E1707" i="1"/>
  <c r="G1707" i="1"/>
  <c r="E1708" i="1"/>
  <c r="G1708" i="1"/>
  <c r="E1709" i="1"/>
  <c r="G1709" i="1"/>
  <c r="E1710" i="1"/>
  <c r="G1710" i="1"/>
  <c r="E1711" i="1"/>
  <c r="G1711" i="1"/>
  <c r="E1712" i="1"/>
  <c r="G1712" i="1"/>
  <c r="E1713" i="1"/>
  <c r="G1713" i="1"/>
  <c r="E1714" i="1"/>
  <c r="G1714" i="1"/>
  <c r="E1715" i="1"/>
  <c r="G1715" i="1"/>
  <c r="E1716" i="1"/>
  <c r="G1716" i="1"/>
  <c r="E1717" i="1"/>
  <c r="G1717" i="1"/>
  <c r="E1718" i="1"/>
  <c r="G1718" i="1"/>
  <c r="E1719" i="1"/>
  <c r="G1719" i="1"/>
  <c r="E1720" i="1"/>
  <c r="G1720" i="1"/>
  <c r="E1721" i="1"/>
  <c r="G1721" i="1"/>
  <c r="E1722" i="1"/>
  <c r="G1722" i="1"/>
  <c r="E1723" i="1"/>
  <c r="G1723" i="1"/>
  <c r="E1724" i="1"/>
  <c r="G1724" i="1"/>
  <c r="E1725" i="1"/>
  <c r="G1725" i="1"/>
  <c r="E1726" i="1"/>
  <c r="G1726" i="1"/>
  <c r="E1727" i="1"/>
  <c r="G1727" i="1"/>
  <c r="E1728" i="1"/>
  <c r="G1728" i="1"/>
  <c r="E1729" i="1"/>
  <c r="G1729" i="1"/>
  <c r="E1730" i="1"/>
  <c r="G1730" i="1"/>
  <c r="E1731" i="1"/>
  <c r="G1731" i="1"/>
  <c r="E1732" i="1"/>
  <c r="G1732" i="1"/>
  <c r="E1733" i="1"/>
  <c r="G1733" i="1"/>
  <c r="E1734" i="1"/>
  <c r="G1734" i="1"/>
  <c r="E1735" i="1"/>
  <c r="G1735" i="1"/>
  <c r="E1736" i="1"/>
  <c r="G1736" i="1"/>
  <c r="E1737" i="1"/>
  <c r="G1737" i="1"/>
  <c r="E1738" i="1"/>
  <c r="G1738" i="1"/>
  <c r="E1739" i="1"/>
  <c r="G1739" i="1"/>
  <c r="E1740" i="1"/>
  <c r="G1740" i="1"/>
  <c r="E1741" i="1"/>
  <c r="G1741" i="1"/>
  <c r="E1742" i="1"/>
  <c r="G1742" i="1"/>
  <c r="E1743" i="1"/>
  <c r="G1743" i="1"/>
  <c r="E1744" i="1"/>
  <c r="G1744" i="1"/>
  <c r="E1745" i="1"/>
  <c r="G1745" i="1"/>
  <c r="E1746" i="1"/>
  <c r="G1746" i="1"/>
  <c r="E1747" i="1"/>
  <c r="G1747" i="1"/>
  <c r="E1748" i="1"/>
  <c r="G1748" i="1"/>
  <c r="E1749" i="1"/>
  <c r="G1749" i="1"/>
  <c r="E1750" i="1"/>
  <c r="G1750" i="1"/>
  <c r="E1751" i="1"/>
  <c r="G1751" i="1"/>
  <c r="E1752" i="1"/>
  <c r="G1752" i="1"/>
  <c r="E1753" i="1"/>
  <c r="G1753" i="1"/>
  <c r="E1754" i="1"/>
  <c r="G1754" i="1"/>
  <c r="E1755" i="1"/>
  <c r="G1755" i="1"/>
  <c r="E1756" i="1"/>
  <c r="G1756" i="1"/>
  <c r="E1757" i="1"/>
  <c r="G1757" i="1"/>
  <c r="E1758" i="1"/>
  <c r="G1758" i="1"/>
  <c r="E1759" i="1"/>
  <c r="G1759" i="1"/>
  <c r="E1760" i="1"/>
  <c r="G1760" i="1"/>
  <c r="E1761" i="1"/>
  <c r="G1761" i="1"/>
  <c r="E1762" i="1"/>
  <c r="G1762" i="1"/>
  <c r="E1763" i="1"/>
  <c r="G1763" i="1"/>
  <c r="E1764" i="1"/>
  <c r="G1764" i="1"/>
  <c r="E1765" i="1"/>
  <c r="G1765" i="1"/>
  <c r="E1766" i="1"/>
  <c r="G1766" i="1"/>
  <c r="E1767" i="1"/>
  <c r="G1767" i="1"/>
  <c r="E1768" i="1"/>
  <c r="G1768" i="1"/>
  <c r="E1769" i="1"/>
  <c r="G1769" i="1"/>
  <c r="E1770" i="1"/>
  <c r="G1770" i="1"/>
  <c r="E1771" i="1"/>
  <c r="G1771" i="1"/>
  <c r="E1772" i="1"/>
  <c r="G1772" i="1"/>
  <c r="E1773" i="1"/>
  <c r="G1773" i="1"/>
  <c r="E1774" i="1"/>
  <c r="G1774" i="1"/>
  <c r="E1775" i="1"/>
  <c r="G1775" i="1"/>
  <c r="E1776" i="1"/>
  <c r="G1776" i="1"/>
  <c r="E1777" i="1"/>
  <c r="G1777" i="1"/>
  <c r="E1778" i="1"/>
  <c r="G1778" i="1"/>
  <c r="E1779" i="1"/>
  <c r="G1779" i="1"/>
  <c r="E1780" i="1"/>
  <c r="G1780" i="1"/>
  <c r="E1781" i="1"/>
  <c r="G1781" i="1"/>
  <c r="E1782" i="1"/>
  <c r="G1782" i="1"/>
  <c r="E1783" i="1"/>
  <c r="G1783" i="1"/>
  <c r="E1784" i="1"/>
  <c r="G1784" i="1"/>
  <c r="E1785" i="1"/>
  <c r="G1785" i="1"/>
  <c r="E1786" i="1"/>
  <c r="G1786" i="1"/>
  <c r="E1787" i="1"/>
  <c r="G1787" i="1"/>
  <c r="E1788" i="1"/>
  <c r="G1788" i="1"/>
  <c r="E1789" i="1"/>
  <c r="G1789" i="1"/>
  <c r="E1790" i="1"/>
  <c r="G1790" i="1"/>
  <c r="E1791" i="1"/>
  <c r="G1791" i="1"/>
  <c r="E1792" i="1"/>
  <c r="G1792" i="1"/>
  <c r="E1793" i="1"/>
  <c r="G1793" i="1"/>
  <c r="E1794" i="1"/>
  <c r="G1794" i="1"/>
  <c r="E1795" i="1"/>
  <c r="G1795" i="1"/>
  <c r="E1796" i="1"/>
  <c r="G1796" i="1"/>
  <c r="E1797" i="1"/>
  <c r="G1797" i="1"/>
  <c r="E1798" i="1"/>
  <c r="G1798" i="1"/>
  <c r="E1799" i="1"/>
  <c r="G1799" i="1"/>
  <c r="E1800" i="1"/>
  <c r="G1800" i="1"/>
  <c r="E1801" i="1"/>
  <c r="G1801" i="1"/>
  <c r="E1802" i="1"/>
  <c r="G1802" i="1"/>
  <c r="E1803" i="1"/>
  <c r="G1803" i="1"/>
  <c r="E1804" i="1"/>
  <c r="G1804" i="1"/>
  <c r="E1805" i="1"/>
  <c r="G1805" i="1"/>
  <c r="E1806" i="1"/>
  <c r="G1806" i="1"/>
  <c r="E1807" i="1"/>
  <c r="G1807" i="1"/>
  <c r="E1808" i="1"/>
  <c r="G1808" i="1"/>
  <c r="E1809" i="1"/>
  <c r="G1809" i="1"/>
  <c r="E1810" i="1"/>
  <c r="G1810" i="1"/>
  <c r="E1811" i="1"/>
  <c r="G1811" i="1"/>
  <c r="E1812" i="1"/>
  <c r="G1812" i="1"/>
  <c r="E1813" i="1"/>
  <c r="G1813" i="1"/>
  <c r="E1814" i="1"/>
  <c r="G1814" i="1"/>
  <c r="E1815" i="1"/>
  <c r="G1815" i="1"/>
  <c r="E1816" i="1"/>
  <c r="G1816" i="1"/>
  <c r="E1817" i="1"/>
  <c r="G1817" i="1"/>
  <c r="E1818" i="1"/>
  <c r="G1818" i="1"/>
  <c r="E1819" i="1"/>
  <c r="G1819" i="1"/>
  <c r="E1820" i="1"/>
  <c r="G1820" i="1"/>
  <c r="E1821" i="1"/>
  <c r="G1821" i="1"/>
  <c r="E1822" i="1"/>
  <c r="G1822" i="1"/>
  <c r="E1823" i="1"/>
  <c r="G1823" i="1"/>
  <c r="E1824" i="1"/>
  <c r="G1824" i="1"/>
  <c r="E1825" i="1"/>
  <c r="G1825" i="1"/>
  <c r="E1826" i="1"/>
  <c r="G1826" i="1"/>
  <c r="E1827" i="1"/>
  <c r="G1827" i="1"/>
  <c r="E1828" i="1"/>
  <c r="G1828" i="1"/>
  <c r="E1829" i="1"/>
  <c r="G1829" i="1"/>
  <c r="E1830" i="1"/>
  <c r="G1830" i="1"/>
  <c r="E1831" i="1"/>
  <c r="G1831" i="1"/>
  <c r="E1832" i="1"/>
  <c r="G1832" i="1"/>
  <c r="E1833" i="1"/>
  <c r="G1833" i="1"/>
  <c r="E1834" i="1"/>
  <c r="G1834" i="1"/>
  <c r="E1835" i="1"/>
  <c r="G1835" i="1"/>
  <c r="E1836" i="1"/>
  <c r="G1836" i="1"/>
  <c r="E1837" i="1"/>
  <c r="G1837" i="1"/>
  <c r="E1838" i="1"/>
  <c r="G1838" i="1"/>
  <c r="E1839" i="1"/>
  <c r="G1839" i="1"/>
  <c r="E1840" i="1"/>
  <c r="G1840" i="1"/>
  <c r="E1841" i="1"/>
  <c r="G1841" i="1"/>
  <c r="E1842" i="1"/>
  <c r="G1842" i="1"/>
  <c r="E1843" i="1"/>
  <c r="G1843" i="1"/>
  <c r="E1844" i="1"/>
  <c r="G1844" i="1"/>
  <c r="E1845" i="1"/>
  <c r="G1845" i="1"/>
  <c r="E1846" i="1"/>
  <c r="G1846" i="1"/>
  <c r="E1847" i="1"/>
  <c r="G1847" i="1"/>
  <c r="E1848" i="1"/>
  <c r="G1848" i="1"/>
  <c r="E1849" i="1"/>
  <c r="G1849" i="1"/>
  <c r="E1850" i="1"/>
  <c r="G1850" i="1"/>
  <c r="E1851" i="1"/>
  <c r="G1851" i="1"/>
  <c r="E1852" i="1"/>
  <c r="G1852" i="1"/>
  <c r="E1853" i="1"/>
  <c r="G1853" i="1"/>
  <c r="E1854" i="1"/>
  <c r="G1854" i="1"/>
  <c r="E1855" i="1"/>
  <c r="G1855" i="1"/>
  <c r="E1856" i="1"/>
  <c r="G1856" i="1"/>
  <c r="E1857" i="1"/>
  <c r="G1857" i="1"/>
  <c r="E1858" i="1"/>
  <c r="G1858" i="1"/>
  <c r="E1859" i="1"/>
  <c r="G1859" i="1"/>
  <c r="E1860" i="1"/>
  <c r="G1860" i="1"/>
  <c r="E1861" i="1"/>
  <c r="G1861" i="1"/>
  <c r="E1862" i="1"/>
  <c r="G1862" i="1"/>
  <c r="E1863" i="1"/>
  <c r="G1863" i="1"/>
  <c r="E1864" i="1"/>
  <c r="G1864" i="1"/>
  <c r="E1865" i="1"/>
  <c r="G1865" i="1"/>
  <c r="E1866" i="1"/>
  <c r="G1866" i="1"/>
  <c r="E1867" i="1"/>
  <c r="G1867" i="1"/>
  <c r="E1868" i="1"/>
  <c r="G1868" i="1"/>
  <c r="E1869" i="1"/>
  <c r="G1869" i="1"/>
  <c r="E1870" i="1"/>
  <c r="G1870" i="1"/>
  <c r="E1871" i="1"/>
  <c r="G1871" i="1"/>
  <c r="E1872" i="1"/>
  <c r="G1872" i="1"/>
  <c r="E1873" i="1"/>
  <c r="G1873" i="1"/>
  <c r="E1874" i="1"/>
  <c r="G1874" i="1"/>
  <c r="E1875" i="1"/>
  <c r="G1875" i="1"/>
  <c r="E1876" i="1"/>
  <c r="G1876" i="1"/>
  <c r="E1877" i="1"/>
  <c r="G1877" i="1"/>
  <c r="E1878" i="1"/>
  <c r="G1878" i="1"/>
  <c r="E1879" i="1"/>
  <c r="G1879" i="1"/>
  <c r="E1880" i="1"/>
  <c r="G1880" i="1"/>
  <c r="E1881" i="1"/>
  <c r="G1881" i="1"/>
  <c r="E1882" i="1"/>
  <c r="G1882" i="1"/>
  <c r="E1883" i="1"/>
  <c r="G1883" i="1"/>
  <c r="E1884" i="1"/>
  <c r="G1884" i="1"/>
  <c r="E1885" i="1"/>
  <c r="G1885" i="1"/>
  <c r="E1886" i="1"/>
  <c r="G1886" i="1"/>
  <c r="E1887" i="1"/>
  <c r="G1887" i="1"/>
  <c r="E1888" i="1"/>
  <c r="G1888" i="1"/>
  <c r="E1889" i="1"/>
  <c r="G1889" i="1"/>
  <c r="E1890" i="1"/>
  <c r="G1890" i="1"/>
  <c r="E1891" i="1"/>
  <c r="G1891" i="1"/>
  <c r="E1892" i="1"/>
  <c r="G1892" i="1"/>
  <c r="E1893" i="1"/>
  <c r="G1893" i="1"/>
  <c r="E1894" i="1"/>
  <c r="G1894" i="1"/>
  <c r="E1895" i="1"/>
  <c r="G1895" i="1"/>
  <c r="E1896" i="1"/>
  <c r="G1896" i="1"/>
  <c r="E1897" i="1"/>
  <c r="G1897" i="1"/>
  <c r="E1898" i="1"/>
  <c r="G1898" i="1"/>
  <c r="E1899" i="1"/>
  <c r="G1899" i="1"/>
  <c r="E1900" i="1"/>
  <c r="G1900" i="1"/>
  <c r="E1901" i="1"/>
  <c r="G1901" i="1"/>
  <c r="E1902" i="1"/>
  <c r="G1902" i="1"/>
  <c r="E1903" i="1"/>
  <c r="G1903" i="1"/>
  <c r="E1904" i="1"/>
  <c r="G1904" i="1"/>
  <c r="E1905" i="1"/>
  <c r="G1905" i="1"/>
  <c r="E1906" i="1"/>
  <c r="G1906" i="1"/>
  <c r="E1907" i="1"/>
  <c r="G1907" i="1"/>
  <c r="E1908" i="1"/>
  <c r="G1908" i="1"/>
  <c r="E1909" i="1"/>
  <c r="G1909" i="1"/>
  <c r="E1910" i="1"/>
  <c r="G1910" i="1"/>
  <c r="E1911" i="1"/>
  <c r="G1911" i="1"/>
  <c r="E1912" i="1"/>
  <c r="G1912" i="1"/>
  <c r="E1913" i="1"/>
  <c r="G1913" i="1"/>
  <c r="E1914" i="1"/>
  <c r="G1914" i="1"/>
  <c r="E1915" i="1"/>
  <c r="G1915" i="1"/>
  <c r="E1916" i="1"/>
  <c r="G1916" i="1"/>
  <c r="E1917" i="1"/>
  <c r="G1917" i="1"/>
  <c r="E1918" i="1"/>
  <c r="G1918" i="1"/>
  <c r="E1919" i="1"/>
  <c r="G1919" i="1"/>
  <c r="E1920" i="1"/>
  <c r="G1920" i="1"/>
  <c r="E1921" i="1"/>
  <c r="G1921" i="1"/>
  <c r="E1922" i="1"/>
  <c r="G1922" i="1"/>
  <c r="E1923" i="1"/>
  <c r="G1923" i="1"/>
  <c r="E1924" i="1"/>
  <c r="G1924" i="1"/>
  <c r="E1925" i="1"/>
  <c r="G1925" i="1"/>
  <c r="E1926" i="1"/>
  <c r="G1926" i="1"/>
  <c r="E1927" i="1"/>
  <c r="G1927" i="1"/>
  <c r="E1928" i="1"/>
  <c r="G1928" i="1"/>
  <c r="E1929" i="1"/>
  <c r="G1929" i="1"/>
  <c r="E1930" i="1"/>
  <c r="G1930" i="1"/>
  <c r="E1931" i="1"/>
  <c r="G1931" i="1"/>
  <c r="E1932" i="1"/>
  <c r="G1932" i="1"/>
  <c r="E1933" i="1"/>
  <c r="G1933" i="1"/>
  <c r="E1934" i="1"/>
  <c r="G1934" i="1"/>
  <c r="E1935" i="1"/>
  <c r="G1935" i="1"/>
  <c r="E1936" i="1"/>
  <c r="G1936" i="1"/>
  <c r="E1937" i="1"/>
  <c r="G1937" i="1"/>
  <c r="E1938" i="1"/>
  <c r="G1938" i="1"/>
  <c r="E1939" i="1"/>
  <c r="G1939" i="1"/>
  <c r="E1940" i="1"/>
  <c r="G1940" i="1"/>
  <c r="E1941" i="1"/>
  <c r="G1941" i="1"/>
  <c r="E1942" i="1"/>
  <c r="G1942" i="1"/>
  <c r="E1943" i="1"/>
  <c r="G1943" i="1"/>
  <c r="E1944" i="1"/>
  <c r="G1944" i="1"/>
  <c r="E1945" i="1"/>
  <c r="G1945" i="1"/>
  <c r="E1946" i="1"/>
  <c r="G1946" i="1"/>
  <c r="E1947" i="1"/>
  <c r="G1947" i="1"/>
  <c r="E1948" i="1"/>
  <c r="G1948" i="1"/>
  <c r="E1949" i="1"/>
  <c r="G1949" i="1"/>
  <c r="E1950" i="1"/>
  <c r="G1950" i="1"/>
  <c r="E1951" i="1"/>
  <c r="G1951" i="1"/>
  <c r="E1952" i="1"/>
  <c r="G1952" i="1"/>
  <c r="E1953" i="1"/>
  <c r="G1953" i="1"/>
  <c r="E1954" i="1"/>
  <c r="G1954" i="1"/>
  <c r="E1955" i="1"/>
  <c r="G1955" i="1"/>
  <c r="E1956" i="1"/>
  <c r="G1956" i="1"/>
  <c r="E1957" i="1"/>
  <c r="G1957" i="1"/>
  <c r="E1958" i="1"/>
  <c r="G1958" i="1"/>
  <c r="E1959" i="1"/>
  <c r="G1959" i="1"/>
  <c r="E1960" i="1"/>
  <c r="G1960" i="1"/>
  <c r="E1961" i="1"/>
  <c r="G1961" i="1"/>
  <c r="E1962" i="1"/>
  <c r="G1962" i="1"/>
  <c r="E1963" i="1"/>
  <c r="G1963" i="1"/>
  <c r="E1964" i="1"/>
  <c r="G1964" i="1"/>
  <c r="E1965" i="1"/>
  <c r="G1965" i="1"/>
  <c r="E1966" i="1"/>
  <c r="G1966" i="1"/>
  <c r="E1967" i="1"/>
  <c r="G1967" i="1"/>
  <c r="E1968" i="1"/>
  <c r="G1968" i="1"/>
  <c r="E1969" i="1"/>
  <c r="G1969" i="1"/>
  <c r="E1970" i="1"/>
  <c r="G1970" i="1"/>
  <c r="E1971" i="1"/>
  <c r="G1971" i="1"/>
  <c r="E1972" i="1"/>
  <c r="G1972" i="1"/>
  <c r="E1973" i="1"/>
  <c r="G1973" i="1"/>
  <c r="E1974" i="1"/>
  <c r="G1974" i="1"/>
  <c r="E1975" i="1"/>
  <c r="G1975" i="1"/>
  <c r="E1976" i="1"/>
  <c r="G1976" i="1"/>
  <c r="E1977" i="1"/>
  <c r="G1977" i="1"/>
  <c r="E1978" i="1"/>
  <c r="G1978" i="1"/>
  <c r="E1979" i="1"/>
  <c r="G1979" i="1"/>
  <c r="E1980" i="1"/>
  <c r="G1980" i="1"/>
  <c r="E1981" i="1"/>
  <c r="G1981" i="1"/>
  <c r="E1982" i="1"/>
  <c r="G1982" i="1"/>
  <c r="E1983" i="1"/>
  <c r="G1983" i="1"/>
  <c r="E1984" i="1"/>
  <c r="G1984" i="1"/>
  <c r="E1985" i="1"/>
  <c r="G1985" i="1"/>
  <c r="E1986" i="1"/>
  <c r="G1986" i="1"/>
  <c r="E1987" i="1"/>
  <c r="G1987" i="1"/>
  <c r="E1988" i="1"/>
  <c r="G1988" i="1"/>
  <c r="E1989" i="1"/>
  <c r="G1989" i="1"/>
  <c r="E1990" i="1"/>
  <c r="G1990" i="1"/>
  <c r="E1991" i="1"/>
  <c r="G1991" i="1"/>
  <c r="E1992" i="1"/>
  <c r="G1992" i="1"/>
  <c r="E1993" i="1"/>
  <c r="G1993" i="1"/>
  <c r="E1994" i="1"/>
  <c r="G1994" i="1"/>
  <c r="E1995" i="1"/>
  <c r="G1995" i="1"/>
  <c r="E1996" i="1"/>
  <c r="G1996" i="1"/>
  <c r="E1997" i="1"/>
  <c r="G1997" i="1"/>
  <c r="E1998" i="1"/>
  <c r="G1998" i="1"/>
  <c r="E1999" i="1"/>
  <c r="G1999" i="1"/>
  <c r="E2000" i="1"/>
  <c r="G2000" i="1"/>
  <c r="E2001" i="1"/>
  <c r="G2001" i="1"/>
  <c r="E2002" i="1"/>
  <c r="G2002" i="1"/>
  <c r="E2003" i="1"/>
  <c r="G2003" i="1"/>
  <c r="E2004" i="1"/>
  <c r="G2004" i="1"/>
  <c r="E2005" i="1"/>
  <c r="G2005" i="1"/>
  <c r="E2006" i="1"/>
  <c r="G2006" i="1"/>
  <c r="E2007" i="1"/>
  <c r="G2007" i="1"/>
  <c r="E2008" i="1"/>
  <c r="G2008" i="1"/>
  <c r="E2009" i="1"/>
  <c r="G2009" i="1"/>
  <c r="E2010" i="1"/>
  <c r="G2010" i="1"/>
  <c r="E2011" i="1"/>
  <c r="G2011" i="1"/>
  <c r="E2012" i="1"/>
  <c r="G2012" i="1"/>
  <c r="E2013" i="1"/>
  <c r="G2013" i="1"/>
  <c r="E2014" i="1"/>
  <c r="G2014" i="1"/>
  <c r="E2015" i="1"/>
  <c r="G2015" i="1"/>
  <c r="E2016" i="1"/>
  <c r="G2016" i="1"/>
  <c r="E2017" i="1"/>
  <c r="G2017" i="1"/>
  <c r="E2018" i="1"/>
  <c r="G2018" i="1"/>
  <c r="E2019" i="1"/>
  <c r="G2019" i="1"/>
  <c r="E2020" i="1"/>
  <c r="G2020" i="1"/>
  <c r="E2021" i="1"/>
  <c r="G2021" i="1"/>
  <c r="E2022" i="1"/>
  <c r="G2022" i="1"/>
  <c r="E2023" i="1"/>
  <c r="G2023" i="1"/>
  <c r="E2024" i="1"/>
  <c r="G2024" i="1"/>
  <c r="E2025" i="1"/>
  <c r="G2025" i="1"/>
  <c r="E2026" i="1"/>
  <c r="G2026" i="1"/>
  <c r="E2027" i="1"/>
  <c r="G2027" i="1"/>
  <c r="E2028" i="1"/>
  <c r="G2028" i="1"/>
  <c r="E2029" i="1"/>
  <c r="G2029" i="1"/>
  <c r="E2030" i="1"/>
  <c r="G2030" i="1"/>
  <c r="E2031" i="1"/>
  <c r="G2031" i="1"/>
  <c r="E2032" i="1"/>
  <c r="G2032" i="1"/>
  <c r="E2033" i="1"/>
  <c r="G2033" i="1"/>
  <c r="E2034" i="1"/>
  <c r="G2034" i="1"/>
  <c r="E2035" i="1"/>
  <c r="G2035" i="1"/>
  <c r="E2036" i="1"/>
  <c r="G2036" i="1"/>
  <c r="E2037" i="1"/>
  <c r="G2037" i="1"/>
  <c r="E2038" i="1"/>
  <c r="G2038" i="1"/>
  <c r="E2039" i="1"/>
  <c r="G2039" i="1"/>
  <c r="E2040" i="1"/>
  <c r="G2040" i="1"/>
  <c r="E2041" i="1"/>
  <c r="G2041" i="1"/>
  <c r="E2042" i="1"/>
  <c r="G2042" i="1"/>
  <c r="E2043" i="1"/>
  <c r="G2043" i="1"/>
  <c r="E2044" i="1"/>
  <c r="G2044" i="1"/>
  <c r="E2045" i="1"/>
  <c r="G2045" i="1"/>
  <c r="E2046" i="1"/>
  <c r="G2046" i="1"/>
  <c r="E2047" i="1"/>
  <c r="G2047" i="1"/>
  <c r="E2048" i="1"/>
  <c r="G2048" i="1"/>
  <c r="E2049" i="1"/>
  <c r="G2049" i="1"/>
  <c r="E2050" i="1"/>
  <c r="G2050" i="1"/>
  <c r="E2051" i="1"/>
  <c r="G2051" i="1"/>
  <c r="E2052" i="1"/>
  <c r="G2052" i="1"/>
  <c r="E2053" i="1"/>
  <c r="G2053" i="1"/>
  <c r="E2054" i="1"/>
  <c r="G2054" i="1"/>
  <c r="E2055" i="1"/>
  <c r="G2055" i="1"/>
  <c r="E2056" i="1"/>
  <c r="G2056" i="1"/>
  <c r="E2057" i="1"/>
  <c r="G2057" i="1"/>
  <c r="E2058" i="1"/>
  <c r="G2058" i="1"/>
  <c r="E2059" i="1"/>
  <c r="G2059" i="1"/>
  <c r="E2060" i="1"/>
  <c r="G2060" i="1"/>
  <c r="E2061" i="1"/>
  <c r="G2061" i="1"/>
  <c r="E2062" i="1"/>
  <c r="G2062" i="1"/>
  <c r="E2063" i="1"/>
  <c r="G2063" i="1"/>
  <c r="E2064" i="1"/>
  <c r="G2064" i="1"/>
  <c r="E2065" i="1"/>
  <c r="G2065" i="1"/>
  <c r="E2066" i="1"/>
  <c r="G2066" i="1"/>
  <c r="E2067" i="1"/>
  <c r="G2067" i="1"/>
  <c r="E2068" i="1"/>
  <c r="G2068" i="1"/>
  <c r="E2069" i="1"/>
  <c r="G2069" i="1"/>
  <c r="E2070" i="1"/>
  <c r="G2070" i="1"/>
  <c r="E2071" i="1"/>
  <c r="G2071" i="1"/>
  <c r="E2072" i="1"/>
  <c r="G2072" i="1"/>
  <c r="E2073" i="1"/>
  <c r="G2073" i="1"/>
  <c r="E2074" i="1"/>
  <c r="G2074" i="1"/>
  <c r="E2075" i="1"/>
  <c r="G2075" i="1"/>
  <c r="E2076" i="1"/>
  <c r="G2076" i="1"/>
  <c r="E2077" i="1"/>
  <c r="G2077" i="1"/>
  <c r="E2078" i="1"/>
  <c r="G2078" i="1"/>
  <c r="E2079" i="1"/>
  <c r="G2079" i="1"/>
  <c r="E2080" i="1"/>
  <c r="G2080" i="1"/>
  <c r="E2081" i="1"/>
  <c r="G2081" i="1"/>
  <c r="E2082" i="1"/>
  <c r="G2082" i="1"/>
  <c r="E2083" i="1"/>
  <c r="G2083" i="1"/>
  <c r="E2084" i="1"/>
  <c r="G2084" i="1"/>
  <c r="E2085" i="1"/>
  <c r="G2085" i="1"/>
  <c r="E2086" i="1"/>
  <c r="G2086" i="1"/>
  <c r="E2087" i="1"/>
  <c r="G2087" i="1"/>
  <c r="E2088" i="1"/>
  <c r="G2088" i="1"/>
  <c r="E2089" i="1"/>
  <c r="G2089" i="1"/>
  <c r="E2090" i="1"/>
  <c r="G2090" i="1"/>
  <c r="E2091" i="1"/>
  <c r="G2091" i="1"/>
  <c r="E2092" i="1"/>
  <c r="G2092" i="1"/>
  <c r="E2093" i="1"/>
  <c r="G2093" i="1"/>
  <c r="E2094" i="1"/>
  <c r="G2094" i="1"/>
  <c r="E2095" i="1"/>
  <c r="G2095" i="1"/>
  <c r="E2096" i="1"/>
  <c r="G2096" i="1"/>
  <c r="E2097" i="1"/>
  <c r="G2097" i="1"/>
  <c r="E2098" i="1"/>
  <c r="G2098" i="1"/>
  <c r="E2099" i="1"/>
  <c r="G2099" i="1"/>
  <c r="E2100" i="1"/>
  <c r="G2100" i="1"/>
  <c r="E2101" i="1"/>
  <c r="G2101" i="1"/>
  <c r="E2102" i="1"/>
  <c r="G2102" i="1"/>
  <c r="E2103" i="1"/>
  <c r="G2103" i="1"/>
  <c r="E2104" i="1"/>
  <c r="G2104" i="1"/>
  <c r="E2105" i="1"/>
  <c r="G2105" i="1"/>
  <c r="E2106" i="1"/>
  <c r="G2106" i="1"/>
  <c r="E2107" i="1"/>
  <c r="G2107" i="1"/>
  <c r="E2108" i="1"/>
  <c r="G2108" i="1"/>
  <c r="E2109" i="1"/>
  <c r="G2109" i="1"/>
  <c r="E2110" i="1"/>
  <c r="G2110" i="1"/>
  <c r="E2111" i="1"/>
  <c r="G2111" i="1"/>
  <c r="E2112" i="1"/>
  <c r="G2112" i="1"/>
  <c r="E2113" i="1"/>
  <c r="G2113" i="1"/>
  <c r="E2114" i="1"/>
  <c r="G2114" i="1"/>
  <c r="E2115" i="1"/>
  <c r="G2115" i="1"/>
  <c r="E2116" i="1"/>
  <c r="G2116" i="1"/>
  <c r="E2117" i="1"/>
  <c r="G2117" i="1"/>
  <c r="E2118" i="1"/>
  <c r="G2118" i="1"/>
  <c r="E2119" i="1"/>
  <c r="G2119" i="1"/>
  <c r="E2120" i="1"/>
  <c r="G2120" i="1"/>
  <c r="E2121" i="1"/>
  <c r="G2121" i="1"/>
  <c r="E2122" i="1"/>
  <c r="G2122" i="1"/>
  <c r="E2123" i="1"/>
  <c r="G2123" i="1"/>
  <c r="E2124" i="1"/>
  <c r="G2124" i="1"/>
  <c r="E2125" i="1"/>
  <c r="G2125" i="1"/>
  <c r="E2126" i="1"/>
  <c r="G2126" i="1"/>
  <c r="E2127" i="1"/>
  <c r="G2127" i="1"/>
  <c r="E2128" i="1"/>
  <c r="G2128" i="1"/>
  <c r="E2129" i="1"/>
  <c r="G2129" i="1"/>
  <c r="E2130" i="1"/>
  <c r="G2130" i="1"/>
  <c r="E2131" i="1"/>
  <c r="G2131" i="1"/>
  <c r="E2132" i="1"/>
  <c r="G2132" i="1"/>
  <c r="E2133" i="1"/>
  <c r="G2133" i="1"/>
  <c r="E2134" i="1"/>
  <c r="G2134" i="1"/>
  <c r="E2135" i="1"/>
  <c r="G2135" i="1"/>
  <c r="E2136" i="1"/>
  <c r="G2136" i="1"/>
  <c r="E2137" i="1"/>
  <c r="G2137" i="1"/>
  <c r="E2138" i="1"/>
  <c r="G2138" i="1"/>
  <c r="E2139" i="1"/>
  <c r="G2139" i="1"/>
  <c r="E2140" i="1"/>
  <c r="G2140" i="1"/>
  <c r="E2141" i="1"/>
  <c r="G2141" i="1"/>
  <c r="E2142" i="1"/>
  <c r="G2142" i="1"/>
  <c r="E2143" i="1"/>
  <c r="G2143" i="1"/>
  <c r="E2144" i="1"/>
  <c r="G2144" i="1"/>
  <c r="E2145" i="1"/>
  <c r="G2145" i="1"/>
  <c r="E2146" i="1"/>
  <c r="G2146" i="1"/>
  <c r="E2147" i="1"/>
  <c r="G2147" i="1"/>
  <c r="E2148" i="1"/>
  <c r="G2148" i="1"/>
  <c r="E2149" i="1"/>
  <c r="G2149" i="1"/>
  <c r="E2150" i="1"/>
  <c r="G2150" i="1"/>
  <c r="E2151" i="1"/>
  <c r="G2151" i="1"/>
  <c r="E2152" i="1"/>
  <c r="G2152" i="1"/>
  <c r="E2153" i="1"/>
  <c r="G2153" i="1"/>
  <c r="E2154" i="1"/>
  <c r="G2154" i="1"/>
  <c r="E2155" i="1"/>
  <c r="G2155" i="1"/>
  <c r="E2156" i="1"/>
  <c r="G2156" i="1"/>
  <c r="E2157" i="1"/>
  <c r="G2157" i="1"/>
  <c r="E2158" i="1"/>
  <c r="G2158" i="1"/>
  <c r="E2159" i="1"/>
  <c r="G2159" i="1"/>
  <c r="E2160" i="1"/>
  <c r="G2160" i="1"/>
  <c r="E2161" i="1"/>
  <c r="G2161" i="1"/>
  <c r="E2162" i="1"/>
  <c r="G2162" i="1"/>
  <c r="E2163" i="1"/>
  <c r="G2163" i="1"/>
  <c r="E2164" i="1"/>
  <c r="G2164" i="1"/>
  <c r="E2165" i="1"/>
  <c r="G2165" i="1"/>
  <c r="E2166" i="1"/>
  <c r="G2166" i="1"/>
  <c r="E2167" i="1"/>
  <c r="G2167" i="1"/>
  <c r="E2168" i="1"/>
  <c r="G2168" i="1"/>
  <c r="E2169" i="1"/>
  <c r="G2169" i="1"/>
  <c r="E2170" i="1"/>
  <c r="G2170" i="1"/>
  <c r="E2171" i="1"/>
  <c r="G2171" i="1"/>
  <c r="E2172" i="1"/>
  <c r="G2172" i="1"/>
  <c r="E2173" i="1"/>
  <c r="G2173" i="1"/>
  <c r="E2174" i="1"/>
  <c r="G2174" i="1"/>
  <c r="E2175" i="1"/>
  <c r="G2175" i="1"/>
  <c r="E2176" i="1"/>
  <c r="G2176" i="1"/>
  <c r="E2177" i="1"/>
  <c r="G2177" i="1"/>
  <c r="E2178" i="1"/>
  <c r="G2178" i="1"/>
  <c r="E2179" i="1"/>
  <c r="G2179" i="1"/>
  <c r="E2180" i="1"/>
  <c r="G2180" i="1"/>
  <c r="E2181" i="1"/>
  <c r="G2181" i="1"/>
  <c r="E2182" i="1"/>
  <c r="G2182" i="1"/>
  <c r="E2183" i="1"/>
  <c r="G2183" i="1"/>
  <c r="E2184" i="1"/>
  <c r="G2184" i="1"/>
  <c r="E2185" i="1"/>
  <c r="G2185" i="1"/>
  <c r="E2186" i="1"/>
  <c r="G2186" i="1"/>
  <c r="E2187" i="1"/>
  <c r="G2187" i="1"/>
  <c r="E2188" i="1"/>
  <c r="G2188" i="1"/>
  <c r="E2189" i="1"/>
  <c r="G2189" i="1"/>
  <c r="E2190" i="1"/>
  <c r="G2190" i="1"/>
  <c r="E2191" i="1"/>
  <c r="G2191" i="1"/>
  <c r="E2192" i="1"/>
  <c r="G2192" i="1"/>
  <c r="E2193" i="1"/>
  <c r="G2193" i="1"/>
  <c r="E2194" i="1"/>
  <c r="G2194" i="1"/>
  <c r="E2195" i="1"/>
  <c r="G2195" i="1"/>
  <c r="E2196" i="1"/>
  <c r="G2196" i="1"/>
  <c r="E2197" i="1"/>
  <c r="G2197" i="1"/>
  <c r="E2198" i="1"/>
  <c r="G2198" i="1"/>
  <c r="E2199" i="1"/>
  <c r="G2199" i="1"/>
  <c r="E2200" i="1"/>
  <c r="G2200" i="1"/>
  <c r="E2201" i="1"/>
  <c r="G2201" i="1"/>
  <c r="E2202" i="1"/>
  <c r="G2202" i="1"/>
  <c r="E2203" i="1"/>
  <c r="G2203" i="1"/>
  <c r="E2204" i="1"/>
  <c r="G2204" i="1"/>
  <c r="E2205" i="1"/>
  <c r="G2205" i="1"/>
  <c r="E2206" i="1"/>
  <c r="G2206" i="1"/>
  <c r="E2207" i="1"/>
  <c r="G2207" i="1"/>
  <c r="E2208" i="1"/>
  <c r="G2208" i="1"/>
  <c r="E2209" i="1"/>
  <c r="G2209" i="1"/>
  <c r="E2210" i="1"/>
  <c r="G2210" i="1"/>
  <c r="E2211" i="1"/>
  <c r="G2211" i="1"/>
  <c r="E2212" i="1"/>
  <c r="G2212" i="1"/>
  <c r="E2213" i="1"/>
  <c r="G2213" i="1"/>
  <c r="E2214" i="1"/>
  <c r="G2214" i="1"/>
  <c r="E2215" i="1"/>
  <c r="G2215" i="1"/>
  <c r="E2216" i="1"/>
  <c r="G2216" i="1"/>
  <c r="E2217" i="1"/>
  <c r="G2217" i="1"/>
  <c r="E2218" i="1"/>
  <c r="G2218" i="1"/>
  <c r="E2219" i="1"/>
  <c r="G2219" i="1"/>
  <c r="E2220" i="1"/>
  <c r="G2220" i="1"/>
  <c r="E2221" i="1"/>
  <c r="G2221" i="1"/>
  <c r="E2222" i="1"/>
  <c r="G2222" i="1"/>
  <c r="E2223" i="1"/>
  <c r="G2223" i="1"/>
  <c r="E2224" i="1"/>
  <c r="G2224" i="1"/>
  <c r="E2225" i="1"/>
  <c r="G2225" i="1"/>
  <c r="E2226" i="1"/>
  <c r="G2226" i="1"/>
  <c r="E2227" i="1"/>
  <c r="G2227" i="1"/>
  <c r="E2228" i="1"/>
  <c r="G2228" i="1"/>
  <c r="E2229" i="1"/>
  <c r="G2229" i="1"/>
  <c r="E2230" i="1"/>
  <c r="G2230" i="1"/>
  <c r="E2231" i="1"/>
  <c r="G2231" i="1"/>
  <c r="E2232" i="1"/>
  <c r="G2232" i="1"/>
  <c r="E2233" i="1"/>
  <c r="G2233" i="1"/>
  <c r="E2234" i="1"/>
  <c r="G2234" i="1"/>
  <c r="E2235" i="1"/>
  <c r="G2235" i="1"/>
  <c r="E2236" i="1"/>
  <c r="G2236" i="1"/>
  <c r="E2237" i="1"/>
  <c r="G2237" i="1"/>
  <c r="E2238" i="1"/>
  <c r="G2238" i="1"/>
  <c r="E2239" i="1"/>
  <c r="G2239" i="1"/>
  <c r="E2240" i="1"/>
  <c r="G2240" i="1"/>
  <c r="E2241" i="1"/>
  <c r="G2241" i="1"/>
  <c r="E2242" i="1"/>
  <c r="G2242" i="1"/>
  <c r="E2243" i="1"/>
  <c r="G2243" i="1"/>
  <c r="E2244" i="1"/>
  <c r="G2244" i="1"/>
  <c r="E2245" i="1"/>
  <c r="G2245" i="1"/>
  <c r="E2246" i="1"/>
  <c r="G2246" i="1"/>
  <c r="E2247" i="1"/>
  <c r="G2247" i="1"/>
  <c r="E2248" i="1"/>
  <c r="G2248" i="1"/>
  <c r="E2249" i="1"/>
  <c r="G2249" i="1"/>
  <c r="E2250" i="1"/>
  <c r="G2250" i="1"/>
  <c r="E2251" i="1"/>
  <c r="G2251" i="1"/>
  <c r="E2252" i="1"/>
  <c r="G2252" i="1"/>
  <c r="E2253" i="1"/>
  <c r="G2253" i="1"/>
  <c r="E2254" i="1"/>
  <c r="G2254" i="1"/>
  <c r="E2255" i="1"/>
  <c r="G2255" i="1"/>
  <c r="E2256" i="1"/>
  <c r="G2256" i="1"/>
  <c r="E2257" i="1"/>
  <c r="G2257" i="1"/>
  <c r="E2258" i="1"/>
  <c r="G2258" i="1"/>
  <c r="E2259" i="1"/>
  <c r="G2259" i="1"/>
  <c r="E2260" i="1"/>
  <c r="G2260" i="1"/>
  <c r="E2261" i="1"/>
  <c r="G2261" i="1"/>
  <c r="E2262" i="1"/>
  <c r="G2262" i="1"/>
  <c r="E2263" i="1"/>
  <c r="G2263" i="1"/>
  <c r="E2264" i="1"/>
  <c r="G2264" i="1"/>
  <c r="E2265" i="1"/>
  <c r="G2265" i="1"/>
  <c r="E2266" i="1"/>
  <c r="G2266" i="1"/>
  <c r="E2267" i="1"/>
  <c r="G2267" i="1"/>
  <c r="E2268" i="1"/>
  <c r="G2268" i="1"/>
  <c r="E2269" i="1"/>
  <c r="G2269" i="1"/>
  <c r="E2270" i="1"/>
  <c r="G2270" i="1"/>
  <c r="E2271" i="1"/>
  <c r="G2271" i="1"/>
  <c r="E2272" i="1"/>
  <c r="G2272" i="1"/>
  <c r="E2273" i="1"/>
  <c r="G2273" i="1"/>
  <c r="E2274" i="1"/>
  <c r="G2274" i="1"/>
  <c r="E2275" i="1"/>
  <c r="G2275" i="1"/>
  <c r="E2276" i="1"/>
  <c r="G2276" i="1"/>
  <c r="E2277" i="1"/>
  <c r="G2277" i="1"/>
  <c r="E2278" i="1"/>
  <c r="G2278" i="1"/>
  <c r="E2279" i="1"/>
  <c r="G2279" i="1"/>
  <c r="E2280" i="1"/>
  <c r="G2280" i="1"/>
  <c r="E2281" i="1"/>
  <c r="G2281" i="1"/>
  <c r="E2282" i="1"/>
  <c r="G2282" i="1"/>
  <c r="E2283" i="1"/>
  <c r="G2283" i="1"/>
  <c r="E2284" i="1"/>
  <c r="G2284" i="1"/>
  <c r="E2285" i="1"/>
  <c r="G2285" i="1"/>
  <c r="E2286" i="1"/>
  <c r="G2286" i="1"/>
  <c r="E2287" i="1"/>
  <c r="G2287" i="1"/>
  <c r="E2288" i="1"/>
  <c r="G2288" i="1"/>
  <c r="E2289" i="1"/>
  <c r="G2289" i="1"/>
  <c r="E2290" i="1"/>
  <c r="G2290" i="1"/>
  <c r="E2291" i="1"/>
  <c r="G2291" i="1"/>
  <c r="E2292" i="1"/>
  <c r="G2292" i="1"/>
  <c r="E2293" i="1"/>
  <c r="G2293" i="1"/>
  <c r="E2294" i="1"/>
  <c r="G2294" i="1"/>
  <c r="E2295" i="1"/>
  <c r="G2295" i="1"/>
  <c r="E2296" i="1"/>
  <c r="G2296" i="1"/>
  <c r="E2297" i="1"/>
  <c r="G2297" i="1"/>
  <c r="E2298" i="1"/>
  <c r="G2298" i="1"/>
  <c r="E2299" i="1"/>
  <c r="G2299" i="1"/>
  <c r="E2300" i="1"/>
  <c r="G2300" i="1"/>
  <c r="E2301" i="1"/>
  <c r="G2301" i="1"/>
  <c r="E2302" i="1"/>
  <c r="G2302" i="1"/>
  <c r="E2303" i="1"/>
  <c r="G2303" i="1"/>
  <c r="E2304" i="1"/>
  <c r="G2304" i="1"/>
  <c r="E2305" i="1"/>
  <c r="G2305" i="1"/>
  <c r="E2306" i="1"/>
  <c r="G2306" i="1"/>
  <c r="E2307" i="1"/>
  <c r="G2307" i="1"/>
  <c r="E2308" i="1"/>
  <c r="G2308" i="1"/>
  <c r="E2309" i="1"/>
  <c r="G2309" i="1"/>
  <c r="E2310" i="1"/>
  <c r="G2310" i="1"/>
  <c r="E2311" i="1"/>
  <c r="G2311" i="1"/>
  <c r="E2312" i="1"/>
  <c r="G2312" i="1"/>
  <c r="E2313" i="1"/>
  <c r="G2313" i="1"/>
  <c r="E2314" i="1"/>
  <c r="G2314" i="1"/>
  <c r="E2315" i="1"/>
  <c r="G2315" i="1"/>
  <c r="E2316" i="1"/>
  <c r="G2316" i="1"/>
  <c r="E2317" i="1"/>
  <c r="G2317" i="1"/>
  <c r="E2318" i="1"/>
  <c r="G2318" i="1"/>
  <c r="E2319" i="1"/>
  <c r="G2319" i="1"/>
  <c r="E2320" i="1"/>
  <c r="G2320" i="1"/>
  <c r="E2321" i="1"/>
  <c r="G2321" i="1"/>
  <c r="E2322" i="1"/>
  <c r="G2322" i="1"/>
  <c r="E2323" i="1"/>
  <c r="G2323" i="1"/>
  <c r="E2324" i="1"/>
  <c r="G2324" i="1"/>
  <c r="E2325" i="1"/>
  <c r="G2325" i="1"/>
  <c r="E2326" i="1"/>
  <c r="G2326" i="1"/>
  <c r="E2327" i="1"/>
  <c r="G2327" i="1"/>
  <c r="E2328" i="1"/>
  <c r="G2328" i="1"/>
  <c r="E2329" i="1"/>
  <c r="G2329" i="1"/>
  <c r="E2330" i="1"/>
  <c r="G2330" i="1"/>
  <c r="E2331" i="1"/>
  <c r="G2331" i="1"/>
  <c r="E2332" i="1"/>
  <c r="G2332" i="1"/>
  <c r="E2333" i="1"/>
  <c r="G2333" i="1"/>
  <c r="E2334" i="1"/>
  <c r="G2334" i="1"/>
  <c r="E2335" i="1"/>
  <c r="G2335" i="1"/>
  <c r="E2336" i="1"/>
  <c r="G2336" i="1"/>
  <c r="E2337" i="1"/>
  <c r="G2337" i="1"/>
  <c r="E2338" i="1"/>
  <c r="G2338" i="1"/>
  <c r="E2339" i="1"/>
  <c r="G2339" i="1"/>
  <c r="E2340" i="1"/>
  <c r="G2340" i="1"/>
  <c r="E2341" i="1"/>
  <c r="G2341" i="1"/>
  <c r="E2342" i="1"/>
  <c r="G2342" i="1"/>
  <c r="E2343" i="1"/>
  <c r="G2343" i="1"/>
  <c r="E2344" i="1"/>
  <c r="G2344" i="1"/>
  <c r="E2345" i="1"/>
  <c r="G2345" i="1"/>
  <c r="E2346" i="1"/>
  <c r="G2346" i="1"/>
  <c r="E2347" i="1"/>
  <c r="G2347" i="1"/>
  <c r="E2348" i="1"/>
  <c r="G2348" i="1"/>
  <c r="E2349" i="1"/>
  <c r="G2349" i="1"/>
  <c r="E2350" i="1"/>
  <c r="G2350" i="1"/>
  <c r="E2351" i="1"/>
  <c r="G2351" i="1"/>
  <c r="E2352" i="1"/>
  <c r="G2352" i="1"/>
  <c r="E2353" i="1"/>
  <c r="G2353" i="1"/>
  <c r="E2354" i="1"/>
  <c r="G2354" i="1"/>
  <c r="E2355" i="1"/>
  <c r="G2355" i="1"/>
  <c r="E2356" i="1"/>
  <c r="G2356" i="1"/>
  <c r="E2357" i="1"/>
  <c r="G2357" i="1"/>
  <c r="E2358" i="1"/>
  <c r="G2358" i="1"/>
  <c r="E2359" i="1"/>
  <c r="G2359" i="1"/>
  <c r="E2360" i="1"/>
  <c r="G2360" i="1"/>
  <c r="E2361" i="1"/>
  <c r="G2361" i="1"/>
  <c r="E2362" i="1"/>
  <c r="G2362" i="1"/>
  <c r="E2363" i="1"/>
  <c r="G2363" i="1"/>
  <c r="E2364" i="1"/>
  <c r="G2364" i="1"/>
  <c r="E2365" i="1"/>
  <c r="G2365" i="1"/>
  <c r="E2366" i="1"/>
  <c r="G2366" i="1"/>
  <c r="E2367" i="1"/>
  <c r="G2367" i="1"/>
  <c r="E2368" i="1"/>
  <c r="G2368" i="1"/>
  <c r="E2369" i="1"/>
  <c r="G2369" i="1"/>
  <c r="E2370" i="1"/>
  <c r="G2370" i="1"/>
  <c r="E2371" i="1"/>
  <c r="G2371" i="1"/>
  <c r="E2372" i="1"/>
  <c r="G2372" i="1"/>
  <c r="E2373" i="1"/>
  <c r="G2373" i="1"/>
  <c r="E2374" i="1"/>
  <c r="G2374" i="1"/>
  <c r="E2375" i="1"/>
  <c r="G2375" i="1"/>
  <c r="E2376" i="1"/>
  <c r="G2376" i="1"/>
  <c r="E2377" i="1"/>
  <c r="G2377" i="1"/>
  <c r="E2378" i="1"/>
  <c r="G2378" i="1"/>
  <c r="E2379" i="1"/>
  <c r="G2379" i="1"/>
  <c r="E2380" i="1"/>
  <c r="G2380" i="1"/>
  <c r="E2381" i="1"/>
  <c r="G2381" i="1"/>
  <c r="E2382" i="1"/>
  <c r="G2382" i="1"/>
  <c r="E2383" i="1"/>
  <c r="G2383" i="1"/>
  <c r="E2384" i="1"/>
  <c r="G2384" i="1"/>
  <c r="E2385" i="1"/>
  <c r="G2385" i="1"/>
  <c r="E2386" i="1"/>
  <c r="G2386" i="1"/>
  <c r="E2387" i="1"/>
  <c r="G2387" i="1"/>
  <c r="E2388" i="1"/>
  <c r="G2388" i="1"/>
  <c r="E2389" i="1"/>
  <c r="G2389" i="1"/>
  <c r="E2390" i="1"/>
  <c r="G2390" i="1"/>
  <c r="E2391" i="1"/>
  <c r="G2391" i="1"/>
  <c r="E2392" i="1"/>
  <c r="G2392" i="1"/>
  <c r="E2393" i="1"/>
  <c r="G2393" i="1"/>
  <c r="E2394" i="1"/>
  <c r="G2394" i="1"/>
  <c r="E2395" i="1"/>
  <c r="G2395" i="1"/>
  <c r="E2396" i="1"/>
  <c r="G2396" i="1"/>
  <c r="E2397" i="1"/>
  <c r="G2397" i="1"/>
  <c r="E2398" i="1"/>
  <c r="G2398" i="1"/>
  <c r="E2399" i="1"/>
  <c r="G2399" i="1"/>
  <c r="E2400" i="1"/>
  <c r="G2400" i="1"/>
  <c r="E2401" i="1"/>
  <c r="G2401" i="1"/>
  <c r="E2402" i="1"/>
  <c r="G2402" i="1"/>
  <c r="E2403" i="1"/>
  <c r="G2403" i="1"/>
  <c r="E2404" i="1"/>
  <c r="G2404" i="1"/>
  <c r="E2405" i="1"/>
  <c r="G2405" i="1"/>
  <c r="E2406" i="1"/>
  <c r="G2406" i="1"/>
  <c r="E2407" i="1"/>
  <c r="G2407" i="1"/>
  <c r="E2408" i="1"/>
  <c r="G2408" i="1"/>
  <c r="E2409" i="1"/>
  <c r="G2409" i="1"/>
  <c r="E2410" i="1"/>
  <c r="G2410" i="1"/>
  <c r="E2411" i="1"/>
  <c r="G2411" i="1"/>
  <c r="E2412" i="1"/>
  <c r="G2412" i="1"/>
  <c r="E2413" i="1"/>
  <c r="G2413" i="1"/>
  <c r="E2414" i="1"/>
  <c r="G2414" i="1"/>
  <c r="E2415" i="1"/>
  <c r="G2415" i="1"/>
  <c r="E2416" i="1"/>
  <c r="G2416" i="1"/>
  <c r="E2417" i="1"/>
  <c r="G2417" i="1"/>
  <c r="E2418" i="1"/>
  <c r="G2418" i="1"/>
  <c r="E2419" i="1"/>
  <c r="G2419" i="1"/>
  <c r="E2420" i="1"/>
  <c r="G2420" i="1"/>
  <c r="E2421" i="1"/>
  <c r="G2421" i="1"/>
  <c r="E2422" i="1"/>
  <c r="G2422" i="1"/>
  <c r="E2423" i="1"/>
  <c r="G2423" i="1"/>
  <c r="E2424" i="1"/>
  <c r="G2424" i="1"/>
  <c r="E2425" i="1"/>
  <c r="G2425" i="1"/>
  <c r="E2426" i="1"/>
  <c r="G2426" i="1"/>
  <c r="E2427" i="1"/>
  <c r="G2427" i="1"/>
  <c r="E2428" i="1"/>
  <c r="G2428" i="1"/>
  <c r="E2429" i="1"/>
  <c r="G2429" i="1"/>
  <c r="E2430" i="1"/>
  <c r="G2430" i="1"/>
  <c r="E2431" i="1"/>
  <c r="G2431" i="1"/>
  <c r="E2432" i="1"/>
  <c r="G2432" i="1"/>
  <c r="E2433" i="1"/>
  <c r="G2433" i="1"/>
  <c r="E2434" i="1"/>
  <c r="G2434" i="1"/>
  <c r="E2435" i="1"/>
  <c r="G2435" i="1"/>
  <c r="E2436" i="1"/>
  <c r="G2436" i="1"/>
  <c r="E2437" i="1"/>
  <c r="G2437" i="1"/>
  <c r="E2438" i="1"/>
  <c r="G2438" i="1"/>
  <c r="E2439" i="1"/>
  <c r="G2439" i="1"/>
  <c r="E2440" i="1"/>
  <c r="G2440" i="1"/>
  <c r="E2441" i="1"/>
  <c r="G2441" i="1"/>
  <c r="E2442" i="1"/>
  <c r="G2442" i="1"/>
  <c r="E2443" i="1"/>
  <c r="G2443" i="1"/>
  <c r="E2444" i="1"/>
  <c r="G2444" i="1"/>
  <c r="E2445" i="1"/>
  <c r="G2445" i="1"/>
  <c r="E2446" i="1"/>
  <c r="G2446" i="1"/>
  <c r="E2447" i="1"/>
  <c r="G2447" i="1"/>
  <c r="E2448" i="1"/>
  <c r="G2448" i="1"/>
  <c r="E2449" i="1"/>
  <c r="G2449" i="1"/>
  <c r="E2450" i="1"/>
  <c r="G2450" i="1"/>
  <c r="E2451" i="1"/>
  <c r="G2451" i="1"/>
  <c r="E2452" i="1"/>
  <c r="G2452" i="1"/>
  <c r="E2453" i="1"/>
  <c r="G2453" i="1"/>
  <c r="E2454" i="1"/>
  <c r="G2454" i="1"/>
  <c r="E2455" i="1"/>
  <c r="G2455" i="1"/>
  <c r="E2456" i="1"/>
  <c r="G2456" i="1"/>
  <c r="E2457" i="1"/>
  <c r="G2457" i="1"/>
  <c r="E2458" i="1"/>
  <c r="G2458" i="1"/>
  <c r="E2459" i="1"/>
  <c r="G2459" i="1"/>
  <c r="E2460" i="1"/>
  <c r="G2460" i="1"/>
  <c r="E2461" i="1"/>
  <c r="G2461" i="1"/>
  <c r="E2462" i="1"/>
  <c r="G2462" i="1"/>
  <c r="E2463" i="1"/>
  <c r="G2463" i="1"/>
  <c r="E2464" i="1"/>
  <c r="G2464" i="1"/>
  <c r="E2465" i="1"/>
  <c r="G2465" i="1"/>
  <c r="E2466" i="1"/>
  <c r="G2466" i="1"/>
  <c r="E2467" i="1"/>
  <c r="G2467" i="1"/>
  <c r="E2468" i="1"/>
  <c r="G2468" i="1"/>
  <c r="E2469" i="1"/>
  <c r="G2469" i="1"/>
  <c r="E2470" i="1"/>
  <c r="G2470" i="1"/>
  <c r="E2471" i="1"/>
  <c r="G2471" i="1"/>
  <c r="E2472" i="1"/>
  <c r="G2472" i="1"/>
  <c r="E2473" i="1"/>
  <c r="G2473" i="1"/>
  <c r="E2474" i="1"/>
  <c r="G2474" i="1"/>
  <c r="E2475" i="1"/>
  <c r="G2475" i="1"/>
  <c r="E2476" i="1"/>
  <c r="G2476" i="1"/>
  <c r="E2477" i="1"/>
  <c r="G2477" i="1"/>
  <c r="E2478" i="1"/>
  <c r="G2478" i="1"/>
  <c r="E2479" i="1"/>
  <c r="G2479" i="1"/>
  <c r="E2480" i="1"/>
  <c r="G2480" i="1"/>
  <c r="E2481" i="1"/>
  <c r="G2481" i="1"/>
  <c r="E2482" i="1"/>
  <c r="G2482" i="1"/>
  <c r="E2483" i="1"/>
  <c r="G2483" i="1"/>
  <c r="E2484" i="1"/>
  <c r="G2484" i="1"/>
  <c r="E2485" i="1"/>
  <c r="G2485" i="1"/>
  <c r="E2486" i="1"/>
  <c r="G2486" i="1"/>
  <c r="E2487" i="1"/>
  <c r="G2487" i="1"/>
  <c r="E2488" i="1"/>
  <c r="G2488" i="1"/>
  <c r="E2489" i="1"/>
  <c r="G2489" i="1"/>
  <c r="E2490" i="1"/>
  <c r="G2490" i="1"/>
  <c r="E2491" i="1"/>
  <c r="G2491" i="1"/>
  <c r="E2492" i="1"/>
  <c r="G2492" i="1"/>
  <c r="E2493" i="1"/>
  <c r="G2493" i="1"/>
  <c r="E2494" i="1"/>
  <c r="G2494" i="1"/>
  <c r="E2495" i="1"/>
  <c r="G2495" i="1"/>
  <c r="E2496" i="1"/>
  <c r="G2496" i="1"/>
  <c r="E2497" i="1"/>
  <c r="G2497" i="1"/>
  <c r="E2498" i="1"/>
  <c r="G2498" i="1"/>
  <c r="E2499" i="1"/>
  <c r="G2499" i="1"/>
  <c r="E2500" i="1"/>
  <c r="G2500" i="1"/>
  <c r="E2501" i="1"/>
  <c r="G2501" i="1"/>
  <c r="E2502" i="1"/>
  <c r="G2502" i="1"/>
  <c r="E2503" i="1"/>
  <c r="G2503" i="1"/>
  <c r="E2504" i="1"/>
  <c r="G2504" i="1"/>
  <c r="E2505" i="1"/>
  <c r="G2505" i="1"/>
  <c r="E2506" i="1"/>
  <c r="G2506" i="1"/>
  <c r="E2507" i="1"/>
  <c r="G2507" i="1"/>
  <c r="E2508" i="1"/>
  <c r="G2508" i="1"/>
  <c r="E2509" i="1"/>
  <c r="G2509" i="1"/>
  <c r="E2510" i="1"/>
  <c r="G2510" i="1"/>
  <c r="E2511" i="1"/>
  <c r="G2511" i="1"/>
  <c r="E2512" i="1"/>
  <c r="G2512" i="1"/>
  <c r="E2513" i="1"/>
  <c r="G2513" i="1"/>
  <c r="E2514" i="1"/>
  <c r="G2514" i="1"/>
  <c r="E2515" i="1"/>
  <c r="G2515" i="1"/>
  <c r="E2516" i="1"/>
  <c r="G2516" i="1"/>
  <c r="E2517" i="1"/>
  <c r="G2517" i="1"/>
  <c r="E2518" i="1"/>
  <c r="G2518" i="1"/>
  <c r="E2519" i="1"/>
  <c r="G2519" i="1"/>
  <c r="E2520" i="1"/>
  <c r="G2520" i="1"/>
  <c r="E2521" i="1"/>
  <c r="G2521" i="1"/>
  <c r="E2522" i="1"/>
  <c r="G2522" i="1"/>
  <c r="E2523" i="1"/>
  <c r="G2523" i="1"/>
  <c r="E2524" i="1"/>
  <c r="G2524" i="1"/>
  <c r="E2525" i="1"/>
  <c r="G2525" i="1"/>
  <c r="E2526" i="1"/>
  <c r="G2526" i="1"/>
  <c r="E2527" i="1"/>
  <c r="G2527" i="1"/>
  <c r="E2528" i="1"/>
  <c r="G2528" i="1"/>
  <c r="E2529" i="1"/>
  <c r="G2529" i="1"/>
  <c r="E2530" i="1"/>
  <c r="G2530" i="1"/>
  <c r="E2531" i="1"/>
  <c r="G2531" i="1"/>
  <c r="E2532" i="1"/>
  <c r="G2532" i="1"/>
  <c r="E2533" i="1"/>
  <c r="G2533" i="1"/>
  <c r="E2534" i="1"/>
  <c r="G2534" i="1"/>
  <c r="E2535" i="1"/>
  <c r="G2535" i="1"/>
  <c r="E2536" i="1"/>
  <c r="G2536" i="1"/>
  <c r="E2537" i="1"/>
  <c r="G2537" i="1"/>
  <c r="E2538" i="1"/>
  <c r="G2538" i="1"/>
  <c r="E2539" i="1"/>
  <c r="G2539" i="1"/>
  <c r="E2540" i="1"/>
  <c r="G2540" i="1"/>
  <c r="E2541" i="1"/>
  <c r="G2541" i="1"/>
  <c r="E2542" i="1"/>
  <c r="G2542" i="1"/>
  <c r="E2543" i="1"/>
  <c r="G2543" i="1"/>
  <c r="E2544" i="1"/>
  <c r="G2544" i="1"/>
  <c r="E2545" i="1"/>
  <c r="G2545" i="1"/>
  <c r="E2546" i="1"/>
  <c r="G2546" i="1"/>
  <c r="E2547" i="1"/>
  <c r="G2547" i="1"/>
  <c r="E2548" i="1"/>
  <c r="G2548" i="1"/>
  <c r="E2549" i="1"/>
  <c r="G2549" i="1"/>
  <c r="E2550" i="1"/>
  <c r="G2550" i="1"/>
  <c r="E2551" i="1"/>
  <c r="G2551" i="1"/>
  <c r="E2552" i="1"/>
  <c r="G2552" i="1"/>
  <c r="E2553" i="1"/>
  <c r="G2553" i="1"/>
  <c r="E2554" i="1"/>
  <c r="G2554" i="1"/>
  <c r="E2555" i="1"/>
  <c r="G2555" i="1"/>
  <c r="E2556" i="1"/>
  <c r="G2556" i="1"/>
  <c r="E2557" i="1"/>
  <c r="G2557" i="1"/>
  <c r="E2558" i="1"/>
  <c r="G2558" i="1"/>
  <c r="E2559" i="1"/>
  <c r="G2559" i="1"/>
  <c r="E2560" i="1"/>
  <c r="G2560" i="1"/>
  <c r="E2561" i="1"/>
  <c r="G2561" i="1"/>
  <c r="E2562" i="1"/>
  <c r="G2562" i="1"/>
  <c r="E2563" i="1"/>
  <c r="G2563" i="1"/>
  <c r="E2564" i="1"/>
  <c r="G2564" i="1"/>
  <c r="E2565" i="1"/>
  <c r="G2565" i="1"/>
  <c r="E2566" i="1"/>
  <c r="G2566" i="1"/>
  <c r="E2567" i="1"/>
  <c r="G2567" i="1"/>
  <c r="E2568" i="1"/>
  <c r="G2568" i="1"/>
  <c r="E2569" i="1"/>
  <c r="G2569" i="1"/>
  <c r="E2570" i="1"/>
  <c r="G2570" i="1"/>
  <c r="E2571" i="1"/>
  <c r="G2571" i="1"/>
  <c r="E2572" i="1"/>
  <c r="G2572" i="1"/>
  <c r="E2573" i="1"/>
  <c r="G2573" i="1"/>
  <c r="E2574" i="1"/>
  <c r="G2574" i="1"/>
  <c r="E2575" i="1"/>
  <c r="G2575" i="1"/>
  <c r="E2576" i="1"/>
  <c r="G2576" i="1"/>
  <c r="E2577" i="1"/>
  <c r="G2577" i="1"/>
  <c r="E2578" i="1"/>
  <c r="G2578" i="1"/>
  <c r="E2579" i="1"/>
  <c r="G2579" i="1"/>
  <c r="E2580" i="1"/>
  <c r="G2580" i="1"/>
  <c r="E2581" i="1"/>
  <c r="G2581" i="1"/>
  <c r="E2582" i="1"/>
  <c r="G2582" i="1"/>
  <c r="E2583" i="1"/>
  <c r="G2583" i="1"/>
  <c r="E2584" i="1"/>
  <c r="G2584" i="1"/>
  <c r="E2585" i="1"/>
  <c r="G2585" i="1"/>
  <c r="E2586" i="1"/>
  <c r="G2586" i="1"/>
  <c r="E2587" i="1"/>
  <c r="G2587" i="1"/>
  <c r="E2588" i="1"/>
  <c r="G2588" i="1"/>
  <c r="E2589" i="1"/>
  <c r="G2589" i="1"/>
  <c r="E2590" i="1"/>
  <c r="G2590" i="1"/>
  <c r="E2591" i="1"/>
  <c r="G2591" i="1"/>
  <c r="E2592" i="1"/>
  <c r="G2592" i="1"/>
  <c r="E2593" i="1"/>
  <c r="G2593" i="1"/>
  <c r="E2594" i="1"/>
  <c r="G2594" i="1"/>
  <c r="E2595" i="1"/>
  <c r="G2595" i="1"/>
  <c r="E2596" i="1"/>
  <c r="G2596" i="1"/>
  <c r="E2597" i="1"/>
  <c r="G2597" i="1"/>
  <c r="E2598" i="1"/>
  <c r="G2598" i="1"/>
  <c r="E2599" i="1"/>
  <c r="G2599" i="1"/>
  <c r="E2600" i="1"/>
  <c r="G2600" i="1"/>
  <c r="E2601" i="1"/>
  <c r="G2601" i="1"/>
  <c r="E2602" i="1"/>
  <c r="G2602" i="1"/>
  <c r="E2603" i="1"/>
  <c r="G2603" i="1"/>
  <c r="E2604" i="1"/>
  <c r="G2604" i="1"/>
  <c r="E2605" i="1"/>
  <c r="G2605" i="1"/>
  <c r="E2606" i="1"/>
  <c r="G2606" i="1"/>
  <c r="E2607" i="1"/>
  <c r="G2607" i="1"/>
  <c r="E2608" i="1"/>
  <c r="G2608" i="1"/>
  <c r="E2609" i="1"/>
  <c r="G2609" i="1"/>
  <c r="E2610" i="1"/>
  <c r="G2610" i="1"/>
  <c r="E2611" i="1"/>
  <c r="G2611" i="1"/>
  <c r="E2612" i="1"/>
  <c r="G2612" i="1"/>
  <c r="E2613" i="1"/>
  <c r="G2613" i="1"/>
  <c r="E2614" i="1"/>
  <c r="G2614" i="1"/>
  <c r="E2615" i="1"/>
  <c r="G2615" i="1"/>
  <c r="E2616" i="1"/>
  <c r="G2616" i="1"/>
  <c r="E2617" i="1"/>
  <c r="G2617" i="1"/>
  <c r="E2618" i="1"/>
  <c r="G2618" i="1"/>
  <c r="E2619" i="1"/>
  <c r="G2619" i="1"/>
  <c r="E2620" i="1"/>
  <c r="G2620" i="1"/>
  <c r="E2621" i="1"/>
  <c r="G2621" i="1"/>
  <c r="E2622" i="1"/>
  <c r="G2622" i="1"/>
  <c r="E2623" i="1"/>
  <c r="G2623" i="1"/>
  <c r="E2624" i="1"/>
  <c r="G2624" i="1"/>
  <c r="E2625" i="1"/>
  <c r="G2625" i="1"/>
  <c r="E2626" i="1"/>
  <c r="G2626" i="1"/>
  <c r="E2627" i="1"/>
  <c r="G2627" i="1"/>
  <c r="E2628" i="1"/>
  <c r="G2628" i="1"/>
  <c r="E2629" i="1"/>
  <c r="G2629" i="1"/>
  <c r="E2630" i="1"/>
  <c r="G2630" i="1"/>
  <c r="E2631" i="1"/>
  <c r="G2631" i="1"/>
  <c r="E2632" i="1"/>
  <c r="G2632" i="1"/>
  <c r="E2633" i="1"/>
  <c r="G2633" i="1"/>
  <c r="E2634" i="1"/>
  <c r="G2634" i="1"/>
  <c r="E2635" i="1"/>
  <c r="G2635" i="1"/>
  <c r="E2636" i="1"/>
  <c r="G2636" i="1"/>
  <c r="E2637" i="1"/>
  <c r="G2637" i="1"/>
  <c r="E2638" i="1"/>
  <c r="G2638" i="1"/>
  <c r="E2639" i="1"/>
  <c r="G2639" i="1"/>
  <c r="E2640" i="1"/>
  <c r="G2640" i="1"/>
  <c r="E2641" i="1"/>
  <c r="G2641" i="1"/>
  <c r="E2642" i="1"/>
  <c r="G2642" i="1"/>
  <c r="E2643" i="1"/>
  <c r="G2643" i="1"/>
  <c r="E2644" i="1"/>
  <c r="G2644" i="1"/>
  <c r="E2645" i="1"/>
  <c r="G2645" i="1"/>
  <c r="E2646" i="1"/>
  <c r="G2646" i="1"/>
  <c r="E2647" i="1"/>
  <c r="G2647" i="1"/>
  <c r="E2648" i="1"/>
  <c r="G2648" i="1"/>
  <c r="E2649" i="1"/>
  <c r="G2649" i="1"/>
  <c r="E2650" i="1"/>
  <c r="G2650" i="1"/>
  <c r="E2651" i="1"/>
  <c r="G2651" i="1"/>
  <c r="E2652" i="1"/>
  <c r="G2652" i="1"/>
  <c r="E2653" i="1"/>
  <c r="G2653" i="1"/>
  <c r="E2654" i="1"/>
  <c r="G2654" i="1"/>
  <c r="E2655" i="1"/>
  <c r="G2655" i="1"/>
  <c r="E2656" i="1"/>
  <c r="G2656" i="1"/>
  <c r="E2657" i="1"/>
  <c r="G2657" i="1"/>
  <c r="E2658" i="1"/>
  <c r="G2658" i="1"/>
  <c r="E2659" i="1"/>
  <c r="G2659" i="1"/>
  <c r="E2660" i="1"/>
  <c r="G2660" i="1"/>
  <c r="E2661" i="1"/>
  <c r="G2661" i="1"/>
  <c r="E2662" i="1"/>
  <c r="G2662" i="1"/>
  <c r="E2663" i="1"/>
  <c r="G2663" i="1"/>
  <c r="E2664" i="1"/>
  <c r="G2664" i="1"/>
  <c r="E2665" i="1"/>
  <c r="G2665" i="1"/>
  <c r="E2666" i="1"/>
  <c r="G2666" i="1"/>
  <c r="E2667" i="1"/>
  <c r="G2667" i="1"/>
  <c r="E2668" i="1"/>
  <c r="G2668" i="1"/>
  <c r="E2669" i="1"/>
  <c r="G2669" i="1"/>
  <c r="E2670" i="1"/>
  <c r="G2670" i="1"/>
  <c r="E2671" i="1"/>
  <c r="G2671" i="1"/>
  <c r="E2672" i="1"/>
  <c r="G2672" i="1"/>
  <c r="E2673" i="1"/>
  <c r="G2673" i="1"/>
  <c r="E2674" i="1"/>
  <c r="G2674" i="1"/>
  <c r="E2675" i="1"/>
  <c r="G2675" i="1"/>
  <c r="E2676" i="1"/>
  <c r="G2676" i="1"/>
  <c r="E2677" i="1"/>
  <c r="G2677" i="1"/>
  <c r="E2678" i="1"/>
  <c r="G2678" i="1"/>
  <c r="E2679" i="1"/>
  <c r="G2679" i="1"/>
  <c r="E2680" i="1"/>
  <c r="G2680" i="1"/>
  <c r="E2681" i="1"/>
  <c r="G2681" i="1"/>
  <c r="E2682" i="1"/>
  <c r="G2682" i="1"/>
  <c r="E2683" i="1"/>
  <c r="G2683" i="1"/>
  <c r="E2684" i="1"/>
  <c r="G2684" i="1"/>
  <c r="E2685" i="1"/>
  <c r="G2685" i="1"/>
  <c r="E2686" i="1"/>
  <c r="G2686" i="1"/>
  <c r="E2687" i="1"/>
  <c r="G2687" i="1"/>
  <c r="E2688" i="1"/>
  <c r="G2688" i="1"/>
  <c r="E2689" i="1"/>
  <c r="G2689" i="1"/>
  <c r="E2690" i="1"/>
  <c r="G2690" i="1"/>
  <c r="E2691" i="1"/>
  <c r="G2691" i="1"/>
  <c r="E2692" i="1"/>
  <c r="G2692" i="1"/>
  <c r="E2693" i="1"/>
  <c r="G2693" i="1"/>
  <c r="E2694" i="1"/>
  <c r="G2694" i="1"/>
  <c r="E2695" i="1"/>
  <c r="G2695" i="1"/>
  <c r="E2696" i="1"/>
  <c r="G2696" i="1"/>
  <c r="E2697" i="1"/>
  <c r="G2697" i="1"/>
  <c r="E2698" i="1"/>
  <c r="G2698" i="1"/>
  <c r="E2699" i="1"/>
  <c r="G2699" i="1"/>
  <c r="E2700" i="1"/>
  <c r="G2700" i="1"/>
  <c r="E2701" i="1"/>
  <c r="G2701" i="1"/>
  <c r="E2702" i="1"/>
  <c r="G2702" i="1"/>
  <c r="E2703" i="1"/>
  <c r="G2703" i="1"/>
  <c r="E2704" i="1"/>
  <c r="G2704" i="1"/>
  <c r="E2705" i="1"/>
  <c r="G2705" i="1"/>
  <c r="E2706" i="1"/>
  <c r="G2706" i="1"/>
  <c r="E2707" i="1"/>
  <c r="G2707" i="1"/>
  <c r="E2708" i="1"/>
  <c r="G2708" i="1"/>
  <c r="E2709" i="1"/>
  <c r="G2709" i="1"/>
  <c r="E2710" i="1"/>
  <c r="G2710" i="1"/>
  <c r="E2711" i="1"/>
  <c r="G2711" i="1"/>
  <c r="E2712" i="1"/>
  <c r="G2712" i="1"/>
  <c r="E2713" i="1"/>
  <c r="G2713" i="1"/>
  <c r="E2714" i="1"/>
  <c r="G2714" i="1"/>
  <c r="E2715" i="1"/>
  <c r="G2715" i="1"/>
  <c r="E2716" i="1"/>
  <c r="G2716" i="1"/>
  <c r="E2717" i="1"/>
  <c r="G2717" i="1"/>
  <c r="E2718" i="1"/>
  <c r="G2718" i="1"/>
  <c r="E2719" i="1"/>
  <c r="G2719" i="1"/>
  <c r="E2720" i="1"/>
  <c r="G2720" i="1"/>
  <c r="E2721" i="1"/>
  <c r="G2721" i="1"/>
  <c r="E2722" i="1"/>
  <c r="G2722" i="1"/>
  <c r="E2723" i="1"/>
  <c r="G2723" i="1"/>
  <c r="E2724" i="1"/>
  <c r="G2724" i="1"/>
  <c r="E2725" i="1"/>
  <c r="G2725" i="1"/>
  <c r="E2726" i="1"/>
  <c r="G2726" i="1"/>
  <c r="E2727" i="1"/>
  <c r="G2727" i="1"/>
  <c r="E2728" i="1"/>
  <c r="G2728" i="1"/>
  <c r="E2729" i="1"/>
  <c r="G2729" i="1"/>
  <c r="E2730" i="1"/>
  <c r="G2730" i="1"/>
  <c r="E2731" i="1"/>
  <c r="G2731" i="1"/>
  <c r="E2732" i="1"/>
  <c r="G2732" i="1"/>
  <c r="E2733" i="1"/>
  <c r="G2733" i="1"/>
  <c r="E2734" i="1"/>
  <c r="G2734" i="1"/>
  <c r="E2735" i="1"/>
  <c r="G2735" i="1"/>
  <c r="E2736" i="1"/>
  <c r="G2736" i="1"/>
  <c r="E2737" i="1"/>
  <c r="G2737" i="1"/>
  <c r="E2738" i="1"/>
  <c r="G2738" i="1"/>
  <c r="E2739" i="1"/>
  <c r="G2739" i="1"/>
  <c r="E2740" i="1"/>
  <c r="G2740" i="1"/>
  <c r="E2741" i="1"/>
  <c r="G2741" i="1"/>
  <c r="E2742" i="1"/>
  <c r="G2742" i="1"/>
  <c r="E2743" i="1"/>
  <c r="G2743" i="1"/>
  <c r="E2744" i="1"/>
  <c r="G2744" i="1"/>
  <c r="E2745" i="1"/>
  <c r="G2745" i="1"/>
  <c r="E2746" i="1"/>
  <c r="G2746" i="1"/>
  <c r="E2747" i="1"/>
  <c r="G2747" i="1"/>
  <c r="E2748" i="1"/>
  <c r="G2748" i="1"/>
  <c r="E2749" i="1"/>
  <c r="G2749" i="1"/>
  <c r="E2750" i="1"/>
  <c r="G2750" i="1"/>
  <c r="E2751" i="1"/>
  <c r="G2751" i="1"/>
  <c r="E2752" i="1"/>
  <c r="G2752" i="1"/>
  <c r="E2753" i="1"/>
  <c r="G2753" i="1"/>
  <c r="E2754" i="1"/>
  <c r="G2754" i="1"/>
  <c r="E2755" i="1"/>
  <c r="G2755" i="1"/>
  <c r="E2756" i="1"/>
  <c r="G2756" i="1"/>
  <c r="E2757" i="1"/>
  <c r="G2757" i="1"/>
  <c r="E2758" i="1"/>
  <c r="G2758" i="1"/>
  <c r="E2759" i="1"/>
  <c r="G2759" i="1"/>
  <c r="E2760" i="1"/>
  <c r="G2760" i="1"/>
  <c r="E2761" i="1"/>
  <c r="G2761" i="1"/>
  <c r="E2762" i="1"/>
  <c r="G2762" i="1"/>
  <c r="E2763" i="1"/>
  <c r="G2763" i="1"/>
  <c r="E2764" i="1"/>
  <c r="G2764" i="1"/>
  <c r="E2765" i="1"/>
  <c r="G2765" i="1"/>
  <c r="E2766" i="1"/>
  <c r="G2766" i="1"/>
  <c r="E2767" i="1"/>
  <c r="G2767" i="1"/>
  <c r="E2768" i="1"/>
  <c r="G2768" i="1"/>
  <c r="E2769" i="1"/>
  <c r="G2769" i="1"/>
  <c r="E2770" i="1"/>
  <c r="G2770" i="1"/>
  <c r="E2771" i="1"/>
  <c r="G2771" i="1"/>
  <c r="E2772" i="1"/>
  <c r="G2772" i="1"/>
  <c r="E2773" i="1"/>
  <c r="G2773" i="1"/>
  <c r="E2774" i="1"/>
  <c r="G2774" i="1"/>
  <c r="E2775" i="1"/>
  <c r="G2775" i="1"/>
  <c r="E2776" i="1"/>
  <c r="G2776" i="1"/>
  <c r="E2777" i="1"/>
  <c r="G2777" i="1"/>
  <c r="E2778" i="1"/>
  <c r="G2778" i="1"/>
  <c r="E2779" i="1"/>
  <c r="G2779" i="1"/>
  <c r="E2780" i="1"/>
  <c r="G2780" i="1"/>
  <c r="E2781" i="1"/>
  <c r="G2781" i="1"/>
  <c r="E2782" i="1"/>
  <c r="G2782" i="1"/>
  <c r="E2783" i="1"/>
  <c r="G2783" i="1"/>
  <c r="E2784" i="1"/>
  <c r="G2784" i="1"/>
  <c r="E2785" i="1"/>
  <c r="G2785" i="1"/>
  <c r="E2786" i="1"/>
  <c r="G2786" i="1"/>
  <c r="E2787" i="1"/>
  <c r="G2787" i="1"/>
  <c r="E2788" i="1"/>
  <c r="G2788" i="1"/>
  <c r="E2789" i="1"/>
  <c r="G2789" i="1"/>
  <c r="E2790" i="1"/>
  <c r="G2790" i="1"/>
  <c r="E2791" i="1"/>
  <c r="G2791" i="1"/>
  <c r="E2792" i="1"/>
  <c r="G2792" i="1"/>
  <c r="E2793" i="1"/>
  <c r="G2793" i="1"/>
  <c r="E2794" i="1"/>
  <c r="G2794" i="1"/>
  <c r="E2795" i="1"/>
  <c r="G2795" i="1"/>
  <c r="E2796" i="1"/>
  <c r="G2796" i="1"/>
  <c r="E2797" i="1"/>
  <c r="G2797" i="1"/>
  <c r="E2798" i="1"/>
  <c r="G2798" i="1"/>
  <c r="E2799" i="1"/>
  <c r="G2799" i="1"/>
  <c r="E2800" i="1"/>
  <c r="G2800" i="1"/>
  <c r="E2801" i="1"/>
  <c r="G2801" i="1"/>
  <c r="E2802" i="1"/>
  <c r="G2802" i="1"/>
  <c r="E2803" i="1"/>
  <c r="G2803" i="1"/>
  <c r="E2804" i="1"/>
  <c r="G2804" i="1"/>
  <c r="E2805" i="1"/>
  <c r="G2805" i="1"/>
  <c r="E2806" i="1"/>
  <c r="G2806" i="1"/>
  <c r="E2807" i="1"/>
  <c r="G2807" i="1"/>
  <c r="E2808" i="1"/>
  <c r="G2808" i="1"/>
  <c r="E2809" i="1"/>
  <c r="G2809" i="1"/>
  <c r="E2810" i="1"/>
  <c r="G2810" i="1"/>
  <c r="E2811" i="1"/>
  <c r="G2811" i="1"/>
  <c r="E2812" i="1"/>
  <c r="G2812" i="1"/>
  <c r="E2813" i="1"/>
  <c r="G2813" i="1"/>
  <c r="E2814" i="1"/>
  <c r="G2814" i="1"/>
  <c r="E2815" i="1"/>
  <c r="G2815" i="1"/>
  <c r="E2816" i="1"/>
  <c r="G2816" i="1"/>
  <c r="E2817" i="1"/>
  <c r="G2817" i="1"/>
  <c r="E2818" i="1"/>
  <c r="G2818" i="1"/>
  <c r="E2819" i="1"/>
  <c r="G2819" i="1"/>
  <c r="E2820" i="1"/>
  <c r="G2820" i="1"/>
  <c r="E2821" i="1"/>
  <c r="G2821" i="1"/>
  <c r="E2822" i="1"/>
  <c r="G2822" i="1"/>
  <c r="E2823" i="1"/>
  <c r="G2823" i="1"/>
  <c r="E2824" i="1"/>
  <c r="G2824" i="1"/>
  <c r="E2825" i="1"/>
  <c r="G2825" i="1"/>
  <c r="E2826" i="1"/>
  <c r="G2826" i="1"/>
  <c r="E2827" i="1"/>
  <c r="G2827" i="1"/>
  <c r="E2828" i="1"/>
  <c r="G2828" i="1"/>
  <c r="E2829" i="1"/>
  <c r="G2829" i="1"/>
  <c r="E2830" i="1"/>
  <c r="G2830" i="1"/>
  <c r="E2831" i="1"/>
  <c r="G2831" i="1"/>
  <c r="E2832" i="1"/>
  <c r="G2832" i="1"/>
  <c r="E2833" i="1"/>
  <c r="G2833" i="1"/>
  <c r="E2834" i="1"/>
  <c r="G2834" i="1"/>
  <c r="E2835" i="1"/>
  <c r="G2835" i="1"/>
  <c r="E2836" i="1"/>
  <c r="G2836" i="1"/>
  <c r="E2837" i="1"/>
  <c r="G2837" i="1"/>
  <c r="E2838" i="1"/>
  <c r="G2838" i="1"/>
  <c r="E2839" i="1"/>
  <c r="G2839" i="1"/>
  <c r="E2840" i="1"/>
  <c r="G2840" i="1"/>
  <c r="E2841" i="1"/>
  <c r="G2841" i="1"/>
  <c r="E2842" i="1"/>
  <c r="G2842" i="1"/>
  <c r="E2843" i="1"/>
  <c r="G2843" i="1"/>
  <c r="E2844" i="1"/>
  <c r="G2844" i="1"/>
  <c r="E2845" i="1"/>
  <c r="G2845" i="1"/>
  <c r="E2846" i="1"/>
  <c r="G2846" i="1"/>
  <c r="E2847" i="1"/>
  <c r="G2847" i="1"/>
  <c r="E2848" i="1"/>
  <c r="G2848" i="1"/>
  <c r="E2849" i="1"/>
  <c r="G2849" i="1"/>
  <c r="E2850" i="1"/>
  <c r="G2850" i="1"/>
  <c r="E2851" i="1"/>
  <c r="G2851" i="1"/>
  <c r="E2852" i="1"/>
  <c r="G2852" i="1"/>
  <c r="E2853" i="1"/>
  <c r="G2853" i="1"/>
  <c r="E2854" i="1"/>
  <c r="G2854" i="1"/>
  <c r="E2855" i="1"/>
  <c r="G2855" i="1"/>
  <c r="E2856" i="1"/>
  <c r="G2856" i="1"/>
  <c r="E2857" i="1"/>
  <c r="G2857" i="1"/>
  <c r="E2858" i="1"/>
  <c r="G2858" i="1"/>
  <c r="E2859" i="1"/>
  <c r="G2859" i="1"/>
  <c r="E2860" i="1"/>
  <c r="G2860" i="1"/>
  <c r="E2861" i="1"/>
  <c r="G2861" i="1"/>
  <c r="E2862" i="1"/>
  <c r="G2862" i="1"/>
  <c r="E2863" i="1"/>
  <c r="G2863" i="1"/>
  <c r="E2864" i="1"/>
  <c r="G2864" i="1"/>
  <c r="E2865" i="1"/>
  <c r="G2865" i="1"/>
  <c r="E2866" i="1"/>
  <c r="G2866" i="1"/>
  <c r="E2867" i="1"/>
  <c r="G2867" i="1"/>
  <c r="E2868" i="1"/>
  <c r="G2868" i="1"/>
  <c r="E2869" i="1"/>
  <c r="G2869" i="1"/>
  <c r="E2870" i="1"/>
  <c r="G2870" i="1"/>
  <c r="E2871" i="1"/>
  <c r="G2871" i="1"/>
  <c r="E2872" i="1"/>
  <c r="G2872" i="1"/>
  <c r="E2873" i="1"/>
  <c r="G2873" i="1"/>
  <c r="E2874" i="1"/>
  <c r="G2874" i="1"/>
  <c r="E2875" i="1"/>
  <c r="G2875" i="1"/>
  <c r="E2876" i="1"/>
  <c r="G2876" i="1"/>
  <c r="E2877" i="1"/>
  <c r="G2877" i="1"/>
  <c r="E2878" i="1"/>
  <c r="G2878" i="1"/>
  <c r="E2879" i="1"/>
  <c r="G2879" i="1"/>
  <c r="E2880" i="1"/>
  <c r="G2880" i="1"/>
  <c r="E2881" i="1"/>
  <c r="G2881" i="1"/>
  <c r="E2882" i="1"/>
  <c r="G2882" i="1"/>
  <c r="E2883" i="1"/>
  <c r="G2883" i="1"/>
  <c r="E2884" i="1"/>
  <c r="G2884" i="1"/>
  <c r="E2885" i="1"/>
  <c r="G2885" i="1"/>
  <c r="E2886" i="1"/>
  <c r="G2886" i="1"/>
  <c r="E2887" i="1"/>
  <c r="G2887" i="1"/>
  <c r="E2888" i="1"/>
  <c r="G2888" i="1"/>
  <c r="E2889" i="1"/>
  <c r="G2889" i="1"/>
  <c r="E2890" i="1"/>
  <c r="G2890" i="1"/>
  <c r="E2891" i="1"/>
  <c r="G2891" i="1"/>
  <c r="E2892" i="1"/>
  <c r="G2892" i="1"/>
  <c r="E2893" i="1"/>
  <c r="G2893" i="1"/>
  <c r="E2894" i="1"/>
  <c r="G2894" i="1"/>
  <c r="E2895" i="1"/>
  <c r="G2895" i="1"/>
  <c r="E2896" i="1"/>
  <c r="G2896" i="1"/>
  <c r="E2897" i="1"/>
  <c r="G2897" i="1"/>
  <c r="E2898" i="1"/>
  <c r="G2898" i="1"/>
  <c r="E2899" i="1"/>
  <c r="G2899" i="1"/>
  <c r="E2900" i="1"/>
  <c r="G2900" i="1"/>
  <c r="E2901" i="1"/>
  <c r="G2901" i="1"/>
  <c r="E2902" i="1"/>
  <c r="G2902" i="1"/>
  <c r="E2903" i="1"/>
  <c r="G2903" i="1"/>
  <c r="E2904" i="1"/>
  <c r="G2904" i="1"/>
  <c r="E2905" i="1"/>
  <c r="G2905" i="1"/>
  <c r="E2906" i="1"/>
  <c r="G2906" i="1"/>
  <c r="E2907" i="1"/>
  <c r="G2907" i="1"/>
  <c r="E2908" i="1"/>
  <c r="G2908" i="1"/>
  <c r="E2909" i="1"/>
  <c r="G2909" i="1"/>
  <c r="E2910" i="1"/>
  <c r="G2910" i="1"/>
  <c r="E2911" i="1"/>
  <c r="G2911" i="1"/>
  <c r="E2912" i="1"/>
  <c r="G2912" i="1"/>
  <c r="E2913" i="1"/>
  <c r="G2913" i="1"/>
  <c r="E2914" i="1"/>
  <c r="G2914" i="1"/>
  <c r="E2915" i="1"/>
  <c r="G2915" i="1"/>
  <c r="E2916" i="1"/>
  <c r="G2916" i="1"/>
  <c r="E2917" i="1"/>
  <c r="G2917" i="1"/>
  <c r="E2918" i="1"/>
  <c r="G2918" i="1"/>
  <c r="E2919" i="1"/>
  <c r="G2919" i="1"/>
  <c r="E2920" i="1"/>
  <c r="G2920" i="1"/>
  <c r="E2921" i="1"/>
  <c r="G2921" i="1"/>
  <c r="E2922" i="1"/>
  <c r="G2922" i="1"/>
  <c r="E2923" i="1"/>
  <c r="G2923" i="1"/>
  <c r="E2924" i="1"/>
  <c r="G2924" i="1"/>
  <c r="E2925" i="1"/>
  <c r="G2925" i="1"/>
  <c r="E2926" i="1"/>
  <c r="G2926" i="1"/>
  <c r="E2927" i="1"/>
  <c r="G2927" i="1"/>
  <c r="E2928" i="1"/>
  <c r="G2928" i="1"/>
  <c r="E2929" i="1"/>
  <c r="G2929" i="1"/>
  <c r="E2930" i="1"/>
  <c r="G2930" i="1"/>
  <c r="E2931" i="1"/>
  <c r="G2931" i="1"/>
  <c r="E2932" i="1"/>
  <c r="G2932" i="1"/>
  <c r="E2933" i="1"/>
  <c r="G2933" i="1"/>
  <c r="E2934" i="1"/>
  <c r="G2934" i="1"/>
  <c r="E2935" i="1"/>
  <c r="G2935" i="1"/>
  <c r="E2936" i="1"/>
  <c r="G2936" i="1"/>
  <c r="E2937" i="1"/>
  <c r="G2937" i="1"/>
  <c r="E2938" i="1"/>
  <c r="G2938" i="1"/>
  <c r="E2939" i="1"/>
  <c r="G2939" i="1"/>
  <c r="E2940" i="1"/>
  <c r="G2940" i="1"/>
  <c r="E2941" i="1"/>
  <c r="G2941" i="1"/>
  <c r="E2942" i="1"/>
  <c r="G2942" i="1"/>
  <c r="E2943" i="1"/>
  <c r="G2943" i="1"/>
  <c r="E2944" i="1"/>
  <c r="G2944" i="1"/>
  <c r="E2945" i="1"/>
  <c r="G2945" i="1"/>
  <c r="E2946" i="1"/>
  <c r="G2946" i="1"/>
  <c r="E2947" i="1"/>
  <c r="G2947" i="1"/>
  <c r="E2948" i="1"/>
  <c r="G2948" i="1"/>
  <c r="E2949" i="1"/>
  <c r="G2949" i="1"/>
  <c r="E2950" i="1"/>
  <c r="G2950" i="1"/>
  <c r="E2951" i="1"/>
  <c r="G2951" i="1"/>
  <c r="E2952" i="1"/>
  <c r="G2952" i="1"/>
  <c r="E2953" i="1"/>
  <c r="G2953" i="1"/>
  <c r="E2954" i="1"/>
  <c r="G2954" i="1"/>
  <c r="E2955" i="1"/>
  <c r="G2955" i="1"/>
  <c r="E2956" i="1"/>
  <c r="G2956" i="1"/>
  <c r="E2957" i="1"/>
  <c r="G2957" i="1"/>
  <c r="E2958" i="1"/>
  <c r="G2958" i="1"/>
  <c r="E2959" i="1"/>
  <c r="G2959" i="1"/>
  <c r="E2960" i="1"/>
  <c r="G2960" i="1"/>
  <c r="E2961" i="1"/>
  <c r="G2961" i="1"/>
  <c r="E2962" i="1"/>
  <c r="G2962" i="1"/>
  <c r="E2963" i="1"/>
  <c r="G2963" i="1"/>
  <c r="E2964" i="1"/>
  <c r="G2964" i="1"/>
  <c r="E2965" i="1"/>
  <c r="G2965" i="1"/>
  <c r="E2966" i="1"/>
  <c r="G2966" i="1"/>
  <c r="E2967" i="1"/>
  <c r="G2967" i="1"/>
  <c r="E2968" i="1"/>
  <c r="G2968" i="1"/>
  <c r="E2969" i="1"/>
  <c r="G2969" i="1"/>
  <c r="E2970" i="1"/>
  <c r="G2970" i="1"/>
  <c r="E2971" i="1"/>
  <c r="G2971" i="1"/>
  <c r="E2972" i="1"/>
  <c r="G2972" i="1"/>
  <c r="E2973" i="1"/>
  <c r="G2973" i="1"/>
  <c r="E2974" i="1"/>
  <c r="G2974" i="1"/>
  <c r="E2975" i="1"/>
  <c r="G2975" i="1"/>
  <c r="E2976" i="1"/>
  <c r="G2976" i="1"/>
  <c r="E2977" i="1"/>
  <c r="G2977" i="1"/>
  <c r="E2978" i="1"/>
  <c r="G2978" i="1"/>
  <c r="E2979" i="1"/>
  <c r="G2979" i="1"/>
  <c r="E2980" i="1"/>
  <c r="G2980" i="1"/>
  <c r="E2981" i="1"/>
  <c r="G2981" i="1"/>
  <c r="E2982" i="1"/>
  <c r="G2982" i="1"/>
  <c r="E2983" i="1"/>
  <c r="G2983" i="1"/>
  <c r="E2984" i="1"/>
  <c r="G2984" i="1"/>
  <c r="E2985" i="1"/>
  <c r="G2985" i="1"/>
  <c r="E2986" i="1"/>
  <c r="G2986" i="1"/>
  <c r="E2987" i="1"/>
  <c r="G2987" i="1"/>
  <c r="E2988" i="1"/>
  <c r="G2988" i="1"/>
  <c r="E2989" i="1"/>
  <c r="G2989" i="1"/>
  <c r="E2990" i="1"/>
  <c r="G2990" i="1"/>
  <c r="E2991" i="1"/>
  <c r="G2991" i="1"/>
  <c r="E2992" i="1"/>
  <c r="G2992" i="1"/>
  <c r="E2993" i="1"/>
  <c r="G2993" i="1"/>
  <c r="E2994" i="1"/>
  <c r="G2994" i="1"/>
  <c r="E2995" i="1"/>
  <c r="G2995" i="1"/>
  <c r="E2996" i="1"/>
  <c r="G2996" i="1"/>
  <c r="E2997" i="1"/>
  <c r="G2997" i="1"/>
  <c r="E2998" i="1"/>
  <c r="G2998" i="1"/>
  <c r="E2999" i="1"/>
  <c r="G2999" i="1"/>
  <c r="E3000" i="1"/>
  <c r="G3000" i="1"/>
  <c r="E3001" i="1"/>
  <c r="G3001" i="1"/>
  <c r="E3002" i="1"/>
  <c r="G3002" i="1"/>
  <c r="E3003" i="1"/>
  <c r="G3003" i="1"/>
  <c r="E3004" i="1"/>
  <c r="G3004" i="1"/>
  <c r="E3005" i="1"/>
  <c r="G3005" i="1"/>
  <c r="E3006" i="1"/>
  <c r="G3006" i="1"/>
  <c r="E3007" i="1"/>
  <c r="G3007" i="1"/>
  <c r="E3008" i="1"/>
  <c r="G3008" i="1"/>
  <c r="E3009" i="1"/>
  <c r="G3009" i="1"/>
  <c r="E3010" i="1"/>
  <c r="G3010" i="1"/>
  <c r="E3011" i="1"/>
  <c r="G3011" i="1"/>
  <c r="E3012" i="1"/>
  <c r="G3012" i="1"/>
  <c r="E3013" i="1"/>
  <c r="G3013" i="1"/>
  <c r="E3014" i="1"/>
  <c r="G3014" i="1"/>
  <c r="E3015" i="1"/>
  <c r="G3015" i="1"/>
  <c r="E3016" i="1"/>
  <c r="G3016" i="1"/>
  <c r="E3017" i="1"/>
  <c r="G3017" i="1"/>
  <c r="E3018" i="1"/>
  <c r="G3018" i="1"/>
  <c r="E3019" i="1"/>
  <c r="G3019" i="1"/>
  <c r="E3020" i="1"/>
  <c r="G3020" i="1"/>
  <c r="E3021" i="1"/>
  <c r="G3021" i="1"/>
  <c r="E3022" i="1"/>
  <c r="G3022" i="1"/>
  <c r="E3023" i="1"/>
  <c r="G3023" i="1"/>
  <c r="E3024" i="1"/>
  <c r="G3024" i="1"/>
  <c r="E3025" i="1"/>
  <c r="G3025" i="1"/>
  <c r="E3026" i="1"/>
  <c r="G3026" i="1"/>
  <c r="E3027" i="1"/>
  <c r="G3027" i="1"/>
  <c r="E3028" i="1"/>
  <c r="G3028" i="1"/>
  <c r="E3029" i="1"/>
  <c r="G3029" i="1"/>
  <c r="E3030" i="1"/>
  <c r="G3030" i="1"/>
  <c r="E3031" i="1"/>
  <c r="G3031" i="1"/>
  <c r="E3032" i="1"/>
  <c r="G3032" i="1"/>
  <c r="E3033" i="1"/>
  <c r="G3033" i="1"/>
  <c r="E3034" i="1"/>
  <c r="G3034" i="1"/>
  <c r="E3035" i="1"/>
  <c r="G3035" i="1"/>
  <c r="E3036" i="1"/>
  <c r="G3036" i="1"/>
  <c r="E3037" i="1"/>
  <c r="G3037" i="1"/>
  <c r="E3038" i="1"/>
  <c r="G3038" i="1"/>
  <c r="E3039" i="1"/>
  <c r="G3039" i="1"/>
  <c r="E3040" i="1"/>
  <c r="G3040" i="1"/>
  <c r="E3041" i="1"/>
  <c r="G3041" i="1"/>
  <c r="E3042" i="1"/>
  <c r="G3042" i="1"/>
  <c r="E3043" i="1"/>
  <c r="G3043" i="1"/>
  <c r="E3044" i="1"/>
  <c r="G3044" i="1"/>
  <c r="E3045" i="1"/>
  <c r="G3045" i="1"/>
  <c r="E3046" i="1"/>
  <c r="G3046" i="1"/>
  <c r="E3047" i="1"/>
  <c r="G3047" i="1"/>
  <c r="E3048" i="1"/>
  <c r="G3048" i="1"/>
  <c r="E3049" i="1"/>
  <c r="G3049" i="1"/>
  <c r="E3050" i="1"/>
  <c r="G3050" i="1"/>
  <c r="E3051" i="1"/>
  <c r="G3051" i="1"/>
  <c r="E3052" i="1"/>
  <c r="G3052" i="1"/>
  <c r="E3053" i="1"/>
  <c r="G3053" i="1"/>
  <c r="E3054" i="1"/>
  <c r="G3054" i="1"/>
  <c r="E3055" i="1"/>
  <c r="G3055" i="1"/>
  <c r="E3056" i="1"/>
  <c r="G3056" i="1"/>
  <c r="E3057" i="1"/>
  <c r="G3057" i="1"/>
  <c r="E3058" i="1"/>
  <c r="G3058" i="1"/>
  <c r="E3059" i="1"/>
  <c r="G3059" i="1"/>
  <c r="E3060" i="1"/>
  <c r="G3060" i="1"/>
  <c r="E3061" i="1"/>
  <c r="G3061" i="1"/>
  <c r="E3062" i="1"/>
  <c r="G3062" i="1"/>
  <c r="E3063" i="1"/>
  <c r="G3063" i="1"/>
  <c r="E3064" i="1"/>
  <c r="G3064" i="1"/>
  <c r="E3065" i="1"/>
  <c r="G3065" i="1"/>
  <c r="E3066" i="1"/>
  <c r="G3066" i="1"/>
  <c r="E3067" i="1"/>
  <c r="G3067" i="1"/>
  <c r="E3068" i="1"/>
  <c r="G3068" i="1"/>
  <c r="E3069" i="1"/>
  <c r="G3069" i="1"/>
  <c r="E3070" i="1"/>
  <c r="G3070" i="1"/>
  <c r="E3071" i="1"/>
  <c r="G3071" i="1"/>
  <c r="E3072" i="1"/>
  <c r="G3072" i="1"/>
  <c r="E3073" i="1"/>
  <c r="G3073" i="1"/>
  <c r="E3074" i="1"/>
  <c r="G3074" i="1"/>
  <c r="E3075" i="1"/>
  <c r="G3075" i="1"/>
  <c r="E3076" i="1"/>
  <c r="G3076" i="1"/>
  <c r="E3077" i="1"/>
  <c r="G3077" i="1"/>
  <c r="E3078" i="1"/>
  <c r="G3078" i="1"/>
  <c r="E3079" i="1"/>
  <c r="G3079" i="1"/>
  <c r="E3080" i="1"/>
  <c r="G3080" i="1"/>
  <c r="E3081" i="1"/>
  <c r="G3081" i="1"/>
  <c r="E3082" i="1"/>
  <c r="G3082" i="1"/>
  <c r="E3083" i="1"/>
  <c r="G3083" i="1"/>
  <c r="E3084" i="1"/>
  <c r="G3084" i="1"/>
  <c r="E3085" i="1"/>
  <c r="G3085" i="1"/>
  <c r="E3086" i="1"/>
  <c r="G3086" i="1"/>
  <c r="E3087" i="1"/>
  <c r="G3087" i="1"/>
  <c r="E3088" i="1"/>
  <c r="G3088" i="1"/>
  <c r="E3089" i="1"/>
  <c r="G3089" i="1"/>
  <c r="E3090" i="1"/>
  <c r="G3090" i="1"/>
  <c r="E3091" i="1"/>
  <c r="G3091" i="1"/>
  <c r="E3092" i="1"/>
  <c r="G3092" i="1"/>
  <c r="E3093" i="1"/>
  <c r="G3093" i="1"/>
  <c r="E3094" i="1"/>
  <c r="G3094" i="1"/>
  <c r="E3095" i="1"/>
  <c r="G3095" i="1"/>
  <c r="E3096" i="1"/>
  <c r="G3096" i="1"/>
  <c r="E3097" i="1"/>
  <c r="G3097" i="1"/>
  <c r="E3098" i="1"/>
  <c r="G3098" i="1"/>
  <c r="E3099" i="1"/>
  <c r="G3099" i="1"/>
  <c r="E3100" i="1"/>
  <c r="G3100" i="1"/>
  <c r="E3101" i="1"/>
  <c r="G3101" i="1"/>
  <c r="E3102" i="1"/>
  <c r="G3102" i="1"/>
  <c r="E3103" i="1"/>
  <c r="G3103" i="1"/>
  <c r="E3104" i="1"/>
  <c r="G3104" i="1"/>
  <c r="E3105" i="1"/>
  <c r="G3105" i="1"/>
  <c r="E3106" i="1"/>
  <c r="G3106" i="1"/>
  <c r="E3107" i="1"/>
  <c r="G3107" i="1"/>
  <c r="E3108" i="1"/>
  <c r="G3108" i="1"/>
  <c r="E3109" i="1"/>
  <c r="G3109" i="1"/>
  <c r="E3110" i="1"/>
  <c r="G3110" i="1"/>
  <c r="E3111" i="1"/>
  <c r="G3111" i="1"/>
  <c r="E3112" i="1"/>
  <c r="G3112" i="1"/>
  <c r="E3113" i="1"/>
  <c r="G3113" i="1"/>
  <c r="E3114" i="1"/>
  <c r="G3114" i="1"/>
  <c r="E3115" i="1"/>
  <c r="G3115" i="1"/>
  <c r="E3116" i="1"/>
  <c r="G3116" i="1"/>
  <c r="E3117" i="1"/>
  <c r="G3117" i="1"/>
  <c r="E3118" i="1"/>
  <c r="G3118" i="1"/>
  <c r="E3119" i="1"/>
  <c r="G3119" i="1"/>
  <c r="E3120" i="1"/>
  <c r="G3120" i="1"/>
  <c r="E3121" i="1"/>
  <c r="G3121" i="1"/>
  <c r="E3122" i="1"/>
  <c r="G3122" i="1"/>
  <c r="E3123" i="1"/>
  <c r="G3123" i="1"/>
  <c r="E3124" i="1"/>
  <c r="G3124" i="1"/>
  <c r="E3125" i="1"/>
  <c r="G3125" i="1"/>
  <c r="E3126" i="1"/>
  <c r="G3126" i="1"/>
  <c r="E3127" i="1"/>
  <c r="G3127" i="1"/>
  <c r="E3128" i="1"/>
  <c r="G3128" i="1"/>
  <c r="E3129" i="1"/>
  <c r="G3129" i="1"/>
  <c r="E3130" i="1"/>
  <c r="G3130" i="1"/>
  <c r="E3131" i="1"/>
  <c r="G3131" i="1"/>
  <c r="E3132" i="1"/>
  <c r="G3132" i="1"/>
  <c r="E3133" i="1"/>
  <c r="G3133" i="1"/>
  <c r="E3134" i="1"/>
  <c r="G3134" i="1"/>
  <c r="E3135" i="1"/>
  <c r="G3135" i="1"/>
  <c r="E3136" i="1"/>
  <c r="G3136" i="1"/>
  <c r="E3137" i="1"/>
  <c r="G3137" i="1"/>
  <c r="E3138" i="1"/>
  <c r="G3138" i="1"/>
  <c r="E3139" i="1"/>
  <c r="G3139" i="1"/>
  <c r="E3140" i="1"/>
  <c r="G3140" i="1"/>
  <c r="E3141" i="1"/>
  <c r="G3141" i="1"/>
  <c r="E3142" i="1"/>
  <c r="G3142" i="1"/>
  <c r="E3143" i="1"/>
  <c r="G3143" i="1"/>
  <c r="E3144" i="1"/>
  <c r="G3144" i="1"/>
  <c r="E3145" i="1"/>
  <c r="G3145" i="1"/>
  <c r="E3146" i="1"/>
  <c r="G3146" i="1"/>
  <c r="E3147" i="1"/>
  <c r="G3147" i="1"/>
  <c r="E3148" i="1"/>
  <c r="G3148" i="1"/>
  <c r="E3149" i="1"/>
  <c r="G3149" i="1"/>
  <c r="E3150" i="1"/>
  <c r="G3150" i="1"/>
  <c r="E3151" i="1"/>
  <c r="G3151" i="1"/>
  <c r="E3152" i="1"/>
  <c r="G3152" i="1"/>
  <c r="E3153" i="1"/>
  <c r="G3153" i="1"/>
  <c r="E3154" i="1"/>
  <c r="G3154" i="1"/>
  <c r="E3155" i="1"/>
  <c r="G3155" i="1"/>
  <c r="E3156" i="1"/>
  <c r="G3156" i="1"/>
  <c r="E3157" i="1"/>
  <c r="G3157" i="1"/>
  <c r="E3158" i="1"/>
  <c r="G3158" i="1"/>
  <c r="E3159" i="1"/>
  <c r="G3159" i="1"/>
  <c r="E3160" i="1"/>
  <c r="G3160" i="1"/>
  <c r="E3161" i="1"/>
  <c r="G3161" i="1"/>
  <c r="E3162" i="1"/>
  <c r="G3162" i="1"/>
  <c r="E3163" i="1"/>
  <c r="G3163" i="1"/>
  <c r="E3164" i="1"/>
  <c r="G3164" i="1"/>
  <c r="E3165" i="1"/>
  <c r="G3165" i="1"/>
  <c r="E3166" i="1"/>
  <c r="G3166" i="1"/>
  <c r="E3167" i="1"/>
  <c r="G3167" i="1"/>
  <c r="E3168" i="1"/>
  <c r="G3168" i="1"/>
  <c r="E3169" i="1"/>
  <c r="G3169" i="1"/>
  <c r="E3170" i="1"/>
  <c r="G3170" i="1"/>
  <c r="E3171" i="1"/>
  <c r="G3171" i="1"/>
  <c r="E3172" i="1"/>
  <c r="G3172" i="1"/>
  <c r="E3173" i="1"/>
  <c r="G3173" i="1"/>
  <c r="E3174" i="1"/>
  <c r="G3174" i="1"/>
  <c r="E3175" i="1"/>
  <c r="G3175" i="1"/>
  <c r="E3176" i="1"/>
  <c r="G3176" i="1"/>
  <c r="E3177" i="1"/>
  <c r="G3177" i="1"/>
  <c r="E3178" i="1"/>
  <c r="G3178" i="1"/>
  <c r="E3179" i="1"/>
  <c r="G3179" i="1"/>
  <c r="E3180" i="1"/>
  <c r="G3180" i="1"/>
  <c r="E3181" i="1"/>
  <c r="G3181" i="1"/>
  <c r="E3182" i="1"/>
  <c r="G3182" i="1"/>
  <c r="E3183" i="1"/>
  <c r="G3183" i="1"/>
  <c r="E3184" i="1"/>
  <c r="G3184" i="1"/>
  <c r="E3185" i="1"/>
  <c r="G3185" i="1"/>
  <c r="E3186" i="1"/>
  <c r="G3186" i="1"/>
  <c r="E3187" i="1"/>
  <c r="G3187" i="1"/>
  <c r="E3188" i="1"/>
  <c r="G3188" i="1"/>
  <c r="E3189" i="1"/>
  <c r="G3189" i="1"/>
  <c r="E3190" i="1"/>
  <c r="G3190" i="1"/>
  <c r="E3191" i="1"/>
  <c r="G3191" i="1"/>
  <c r="E3192" i="1"/>
  <c r="G3192" i="1"/>
  <c r="E3193" i="1"/>
  <c r="G3193" i="1"/>
  <c r="E3194" i="1"/>
  <c r="G3194" i="1"/>
  <c r="E3195" i="1"/>
  <c r="G3195" i="1"/>
  <c r="E3196" i="1"/>
  <c r="G3196" i="1"/>
  <c r="E3197" i="1"/>
  <c r="G3197" i="1"/>
  <c r="E3198" i="1"/>
  <c r="G3198" i="1"/>
  <c r="E3199" i="1"/>
  <c r="G3199" i="1"/>
  <c r="E3200" i="1"/>
  <c r="G3200" i="1"/>
  <c r="E3201" i="1"/>
  <c r="G3201" i="1"/>
  <c r="E3202" i="1"/>
  <c r="G3202" i="1"/>
  <c r="E3203" i="1"/>
  <c r="G3203" i="1"/>
  <c r="E3204" i="1"/>
  <c r="G3204" i="1"/>
  <c r="E3205" i="1"/>
  <c r="G3205" i="1"/>
  <c r="E3206" i="1"/>
  <c r="G3206" i="1"/>
  <c r="E3207" i="1"/>
  <c r="G3207" i="1"/>
  <c r="E3208" i="1"/>
  <c r="G3208" i="1"/>
  <c r="E3209" i="1"/>
  <c r="G3209" i="1"/>
  <c r="E3210" i="1"/>
  <c r="G3210" i="1"/>
  <c r="E3211" i="1"/>
  <c r="G3211" i="1"/>
  <c r="E3212" i="1"/>
  <c r="G3212" i="1"/>
  <c r="E3213" i="1"/>
  <c r="G3213" i="1"/>
  <c r="E3214" i="1"/>
  <c r="G3214" i="1"/>
  <c r="E3215" i="1"/>
  <c r="G3215" i="1"/>
  <c r="E3216" i="1"/>
  <c r="G3216" i="1"/>
  <c r="E3217" i="1"/>
  <c r="G3217" i="1"/>
  <c r="E3218" i="1"/>
  <c r="G3218" i="1"/>
  <c r="E3219" i="1"/>
  <c r="G3219" i="1"/>
  <c r="E3220" i="1"/>
  <c r="G3220" i="1"/>
  <c r="E3221" i="1"/>
  <c r="G3221" i="1"/>
  <c r="E3222" i="1"/>
  <c r="G3222" i="1"/>
  <c r="E3223" i="1"/>
  <c r="G3223" i="1"/>
  <c r="E3224" i="1"/>
  <c r="G3224" i="1"/>
  <c r="E3225" i="1"/>
  <c r="G3225" i="1"/>
  <c r="E3226" i="1"/>
  <c r="G3226" i="1"/>
  <c r="E3227" i="1"/>
  <c r="G3227" i="1"/>
  <c r="E3228" i="1"/>
  <c r="G3228" i="1"/>
  <c r="E3229" i="1"/>
  <c r="G3229" i="1"/>
  <c r="E3230" i="1"/>
  <c r="G3230" i="1"/>
  <c r="E3231" i="1"/>
  <c r="G3231" i="1"/>
  <c r="E3232" i="1"/>
  <c r="G3232" i="1"/>
  <c r="E3233" i="1"/>
  <c r="G3233" i="1"/>
  <c r="E3234" i="1"/>
  <c r="G3234" i="1"/>
  <c r="E3235" i="1"/>
  <c r="G3235" i="1"/>
  <c r="E3236" i="1"/>
  <c r="G3236" i="1"/>
  <c r="E3237" i="1"/>
  <c r="G3237" i="1"/>
  <c r="E3238" i="1"/>
  <c r="G3238" i="1"/>
  <c r="E3239" i="1"/>
  <c r="G3239" i="1"/>
  <c r="E3240" i="1"/>
  <c r="G3240" i="1"/>
  <c r="E3241" i="1"/>
  <c r="G3241" i="1"/>
  <c r="E3242" i="1"/>
  <c r="G3242" i="1"/>
  <c r="E3243" i="1"/>
  <c r="G3243" i="1"/>
  <c r="E3244" i="1"/>
  <c r="G3244" i="1"/>
  <c r="E3245" i="1"/>
  <c r="G3245" i="1"/>
  <c r="E3246" i="1"/>
  <c r="G3246" i="1"/>
  <c r="E3247" i="1"/>
  <c r="G3247" i="1"/>
  <c r="E3248" i="1"/>
  <c r="G3248" i="1"/>
  <c r="E3249" i="1"/>
  <c r="G3249" i="1"/>
  <c r="E3250" i="1"/>
  <c r="G3250" i="1"/>
  <c r="E3251" i="1"/>
  <c r="G3251" i="1"/>
  <c r="E3252" i="1"/>
  <c r="G3252" i="1"/>
  <c r="E3253" i="1"/>
  <c r="G3253" i="1"/>
  <c r="E3254" i="1"/>
  <c r="G3254" i="1"/>
  <c r="E3255" i="1"/>
  <c r="G3255" i="1"/>
  <c r="E3256" i="1"/>
  <c r="G3256" i="1"/>
  <c r="E3257" i="1"/>
  <c r="G3257" i="1"/>
  <c r="E3258" i="1"/>
  <c r="G3258" i="1"/>
  <c r="E3259" i="1"/>
  <c r="G3259" i="1"/>
  <c r="E3260" i="1"/>
  <c r="G3260" i="1"/>
  <c r="E3261" i="1"/>
  <c r="G3261" i="1"/>
  <c r="E3262" i="1"/>
  <c r="G3262" i="1"/>
  <c r="E3263" i="1"/>
  <c r="G3263" i="1"/>
  <c r="E3264" i="1"/>
  <c r="G3264" i="1"/>
  <c r="E3265" i="1"/>
  <c r="G3265" i="1"/>
  <c r="E3266" i="1"/>
  <c r="G3266" i="1"/>
  <c r="E3267" i="1"/>
  <c r="G3267" i="1"/>
  <c r="E3268" i="1"/>
  <c r="G3268" i="1"/>
  <c r="E3269" i="1"/>
  <c r="G3269" i="1"/>
  <c r="E3270" i="1"/>
  <c r="G3270" i="1"/>
  <c r="E3271" i="1"/>
  <c r="G3271" i="1"/>
  <c r="E3272" i="1"/>
  <c r="G3272" i="1"/>
  <c r="E3273" i="1"/>
  <c r="G3273" i="1"/>
  <c r="E3274" i="1"/>
  <c r="G3274" i="1"/>
  <c r="E3275" i="1"/>
  <c r="G3275" i="1"/>
  <c r="E3276" i="1"/>
  <c r="G3276" i="1"/>
  <c r="E3277" i="1"/>
  <c r="G3277" i="1"/>
  <c r="E3278" i="1"/>
  <c r="G3278" i="1"/>
  <c r="E3279" i="1"/>
  <c r="G3279" i="1"/>
  <c r="E3280" i="1"/>
  <c r="G3280" i="1"/>
  <c r="E3281" i="1"/>
  <c r="G3281" i="1"/>
  <c r="E3282" i="1"/>
  <c r="G3282" i="1"/>
  <c r="E3283" i="1"/>
  <c r="G3283" i="1"/>
  <c r="E3284" i="1"/>
  <c r="G3284" i="1"/>
  <c r="E3285" i="1"/>
  <c r="G3285" i="1"/>
  <c r="E3286" i="1"/>
  <c r="G3286" i="1"/>
  <c r="E3287" i="1"/>
  <c r="G3287" i="1"/>
  <c r="E3288" i="1"/>
  <c r="G3288" i="1"/>
  <c r="E3289" i="1"/>
  <c r="G3289" i="1"/>
  <c r="E3290" i="1"/>
  <c r="G3290" i="1"/>
  <c r="E3291" i="1"/>
  <c r="G3291" i="1"/>
  <c r="E3292" i="1"/>
  <c r="G3292" i="1"/>
  <c r="E3293" i="1"/>
  <c r="G3293" i="1"/>
  <c r="E3294" i="1"/>
  <c r="G3294" i="1"/>
  <c r="E3295" i="1"/>
  <c r="G3295" i="1"/>
  <c r="E3296" i="1"/>
  <c r="G3296" i="1"/>
  <c r="E3297" i="1"/>
  <c r="G3297" i="1"/>
  <c r="E3298" i="1"/>
  <c r="G3298" i="1"/>
  <c r="E3299" i="1"/>
  <c r="G3299" i="1"/>
  <c r="E3300" i="1"/>
  <c r="G3300" i="1"/>
  <c r="E3301" i="1"/>
  <c r="G3301" i="1"/>
  <c r="E3302" i="1"/>
  <c r="G3302" i="1"/>
  <c r="E3303" i="1"/>
  <c r="G3303" i="1"/>
  <c r="E3304" i="1"/>
  <c r="G3304" i="1"/>
  <c r="E3305" i="1"/>
  <c r="G3305" i="1"/>
  <c r="E3306" i="1"/>
  <c r="G3306" i="1"/>
  <c r="E3307" i="1"/>
  <c r="G3307" i="1"/>
  <c r="E3308" i="1"/>
  <c r="G3308" i="1"/>
  <c r="E3309" i="1"/>
  <c r="G3309" i="1"/>
  <c r="E3310" i="1"/>
  <c r="G3310" i="1"/>
  <c r="E3311" i="1"/>
  <c r="G3311" i="1"/>
  <c r="E3312" i="1"/>
  <c r="G3312" i="1"/>
  <c r="E3313" i="1"/>
  <c r="G3313" i="1"/>
  <c r="E3314" i="1"/>
  <c r="G3314" i="1"/>
  <c r="E3315" i="1"/>
  <c r="G3315" i="1"/>
  <c r="E3316" i="1"/>
  <c r="G3316" i="1"/>
  <c r="E3317" i="1"/>
  <c r="G3317" i="1"/>
  <c r="E3318" i="1"/>
  <c r="G3318" i="1"/>
  <c r="E3319" i="1"/>
  <c r="G3319" i="1"/>
  <c r="E3320" i="1"/>
  <c r="G3320" i="1"/>
  <c r="E3321" i="1"/>
  <c r="G3321" i="1"/>
  <c r="E3322" i="1"/>
  <c r="G3322" i="1"/>
  <c r="E3323" i="1"/>
  <c r="G3323" i="1"/>
  <c r="E3324" i="1"/>
  <c r="G3324" i="1"/>
  <c r="E3325" i="1"/>
  <c r="G3325" i="1"/>
  <c r="E3326" i="1"/>
  <c r="G3326" i="1"/>
  <c r="E3327" i="1"/>
  <c r="G3327" i="1"/>
  <c r="E3328" i="1"/>
  <c r="G3328" i="1"/>
  <c r="E3329" i="1"/>
  <c r="G3329" i="1"/>
  <c r="E3330" i="1"/>
  <c r="G3330" i="1"/>
  <c r="E3331" i="1"/>
  <c r="G3331" i="1"/>
  <c r="E3332" i="1"/>
  <c r="G3332" i="1"/>
  <c r="E3333" i="1"/>
  <c r="G3333" i="1"/>
  <c r="E3334" i="1"/>
  <c r="G3334" i="1"/>
  <c r="E3335" i="1"/>
  <c r="G3335" i="1"/>
  <c r="E3336" i="1"/>
  <c r="G3336" i="1"/>
  <c r="E3337" i="1"/>
  <c r="G3337" i="1"/>
  <c r="E3338" i="1"/>
  <c r="G3338" i="1"/>
  <c r="E3339" i="1"/>
  <c r="G3339" i="1"/>
  <c r="E3340" i="1"/>
  <c r="G3340" i="1"/>
  <c r="E3341" i="1"/>
  <c r="G3341" i="1"/>
  <c r="E3342" i="1"/>
  <c r="G3342" i="1"/>
  <c r="E3343" i="1"/>
  <c r="G3343" i="1"/>
  <c r="E3344" i="1"/>
  <c r="G3344" i="1"/>
  <c r="E3345" i="1"/>
  <c r="G3345" i="1"/>
  <c r="E3346" i="1"/>
  <c r="G3346" i="1"/>
  <c r="E3347" i="1"/>
  <c r="G3347" i="1"/>
  <c r="E3348" i="1"/>
  <c r="G3348" i="1"/>
  <c r="E3349" i="1"/>
  <c r="G3349" i="1"/>
  <c r="E3350" i="1"/>
  <c r="G3350" i="1"/>
  <c r="E3351" i="1"/>
  <c r="G3351" i="1"/>
  <c r="E3352" i="1"/>
  <c r="G3352" i="1"/>
  <c r="E3353" i="1"/>
  <c r="G3353" i="1"/>
  <c r="E3354" i="1"/>
  <c r="G3354" i="1"/>
  <c r="E3355" i="1"/>
  <c r="G3355" i="1"/>
  <c r="E3356" i="1"/>
  <c r="G3356" i="1"/>
  <c r="E3357" i="1"/>
  <c r="G3357" i="1"/>
  <c r="E3358" i="1"/>
  <c r="G3358" i="1"/>
  <c r="E3359" i="1"/>
  <c r="G3359" i="1"/>
  <c r="E3360" i="1"/>
  <c r="G3360" i="1"/>
  <c r="E3361" i="1"/>
  <c r="G3361" i="1"/>
  <c r="E3362" i="1"/>
  <c r="G3362" i="1"/>
  <c r="E3363" i="1"/>
  <c r="G3363" i="1"/>
  <c r="E3364" i="1"/>
  <c r="G3364" i="1"/>
  <c r="E3365" i="1"/>
  <c r="G3365" i="1"/>
  <c r="E3366" i="1"/>
  <c r="G3366" i="1"/>
  <c r="E3367" i="1"/>
  <c r="G3367" i="1"/>
  <c r="E3368" i="1"/>
  <c r="G3368" i="1"/>
  <c r="E3369" i="1"/>
  <c r="G3369" i="1"/>
  <c r="E3370" i="1"/>
  <c r="G3370" i="1"/>
  <c r="E3371" i="1"/>
  <c r="G3371" i="1"/>
  <c r="E3372" i="1"/>
  <c r="G3372" i="1"/>
  <c r="E3373" i="1"/>
  <c r="G3373" i="1"/>
  <c r="E3374" i="1"/>
  <c r="G3374" i="1"/>
  <c r="E3375" i="1"/>
  <c r="G3375" i="1"/>
  <c r="E3376" i="1"/>
  <c r="G3376" i="1"/>
  <c r="E3377" i="1"/>
  <c r="G3377" i="1"/>
  <c r="E3378" i="1"/>
  <c r="G3378" i="1"/>
  <c r="E3379" i="1"/>
  <c r="G3379" i="1"/>
  <c r="E3380" i="1"/>
  <c r="G3380" i="1"/>
  <c r="E3381" i="1"/>
  <c r="G3381" i="1"/>
  <c r="E3382" i="1"/>
  <c r="G3382" i="1"/>
  <c r="E3383" i="1"/>
  <c r="G3383" i="1"/>
  <c r="E3384" i="1"/>
  <c r="G3384" i="1"/>
  <c r="E3385" i="1"/>
  <c r="G3385" i="1"/>
  <c r="E3386" i="1"/>
  <c r="G3386" i="1"/>
  <c r="E3387" i="1"/>
  <c r="G3387" i="1"/>
  <c r="E3388" i="1"/>
  <c r="G3388" i="1"/>
  <c r="E3389" i="1"/>
  <c r="G3389" i="1"/>
  <c r="E3390" i="1"/>
  <c r="G3390" i="1"/>
  <c r="E3391" i="1"/>
  <c r="G3391" i="1"/>
  <c r="E3392" i="1"/>
  <c r="G3392" i="1"/>
  <c r="E3393" i="1"/>
  <c r="G3393" i="1"/>
  <c r="E3394" i="1"/>
  <c r="G3394" i="1"/>
  <c r="E3395" i="1"/>
  <c r="G3395" i="1"/>
  <c r="E3396" i="1"/>
  <c r="G3396" i="1"/>
  <c r="E3397" i="1"/>
  <c r="G3397" i="1"/>
  <c r="E3398" i="1"/>
  <c r="G3398" i="1"/>
  <c r="E3399" i="1"/>
  <c r="G3399" i="1"/>
  <c r="E3400" i="1"/>
  <c r="G3400" i="1"/>
  <c r="E3401" i="1"/>
  <c r="G3401" i="1"/>
  <c r="E3402" i="1"/>
  <c r="G3402" i="1"/>
  <c r="E3403" i="1"/>
  <c r="G3403" i="1"/>
  <c r="E3404" i="1"/>
  <c r="G3404" i="1"/>
  <c r="E3405" i="1"/>
  <c r="G3405" i="1"/>
  <c r="E3406" i="1"/>
  <c r="G3406" i="1"/>
  <c r="E3407" i="1"/>
  <c r="G3407" i="1"/>
  <c r="E3408" i="1"/>
  <c r="G3408" i="1"/>
  <c r="E3409" i="1"/>
  <c r="G3409" i="1"/>
  <c r="E3410" i="1"/>
  <c r="G3410" i="1"/>
  <c r="E3411" i="1"/>
  <c r="G3411" i="1"/>
  <c r="E3412" i="1"/>
  <c r="G3412" i="1"/>
  <c r="E3413" i="1"/>
  <c r="G3413" i="1"/>
  <c r="E3414" i="1"/>
  <c r="G3414" i="1"/>
  <c r="E3415" i="1"/>
  <c r="G3415" i="1"/>
  <c r="E3416" i="1"/>
  <c r="G3416" i="1"/>
  <c r="E3417" i="1"/>
  <c r="G3417" i="1"/>
  <c r="E3418" i="1"/>
  <c r="G3418" i="1"/>
  <c r="E3419" i="1"/>
  <c r="G3419" i="1"/>
  <c r="E3420" i="1"/>
  <c r="G3420" i="1"/>
  <c r="E3421" i="1"/>
  <c r="G3421" i="1"/>
  <c r="E3422" i="1"/>
  <c r="G3422" i="1"/>
  <c r="E3423" i="1"/>
  <c r="G3423" i="1"/>
  <c r="E3424" i="1"/>
  <c r="G3424" i="1"/>
  <c r="E3425" i="1"/>
  <c r="G3425" i="1"/>
  <c r="E3426" i="1"/>
  <c r="G3426" i="1"/>
  <c r="E3427" i="1"/>
  <c r="G3427" i="1"/>
  <c r="E3428" i="1"/>
  <c r="G3428" i="1"/>
  <c r="E3429" i="1"/>
  <c r="G3429" i="1"/>
  <c r="E3430" i="1"/>
  <c r="G3430" i="1"/>
  <c r="E3431" i="1"/>
  <c r="G3431" i="1"/>
  <c r="E3432" i="1"/>
  <c r="G3432" i="1"/>
  <c r="E3433" i="1"/>
  <c r="G3433" i="1"/>
  <c r="E3434" i="1"/>
  <c r="G3434" i="1"/>
  <c r="E3435" i="1"/>
  <c r="G3435" i="1"/>
  <c r="E3436" i="1"/>
  <c r="G3436" i="1"/>
  <c r="E3437" i="1"/>
  <c r="G3437" i="1"/>
  <c r="E3438" i="1"/>
  <c r="G3438" i="1"/>
  <c r="E3439" i="1"/>
  <c r="G3439" i="1"/>
  <c r="E3440" i="1"/>
  <c r="G3440" i="1"/>
  <c r="E3441" i="1"/>
  <c r="G3441" i="1"/>
  <c r="E3442" i="1"/>
  <c r="G3442" i="1"/>
  <c r="E3443" i="1"/>
  <c r="G3443" i="1"/>
  <c r="E3444" i="1"/>
  <c r="G3444" i="1"/>
  <c r="E3445" i="1"/>
  <c r="G3445" i="1"/>
  <c r="E3446" i="1"/>
  <c r="G3446" i="1"/>
  <c r="E3447" i="1"/>
  <c r="G3447" i="1"/>
  <c r="E3448" i="1"/>
  <c r="G3448" i="1"/>
  <c r="E3449" i="1"/>
  <c r="G3449" i="1"/>
  <c r="E3450" i="1"/>
  <c r="G3450" i="1"/>
  <c r="E3451" i="1"/>
  <c r="G3451" i="1"/>
  <c r="E3452" i="1"/>
  <c r="G3452" i="1"/>
  <c r="E3453" i="1"/>
  <c r="G3453" i="1"/>
  <c r="E3454" i="1"/>
  <c r="G3454" i="1"/>
  <c r="E3455" i="1"/>
  <c r="G3455" i="1"/>
  <c r="E3456" i="1"/>
  <c r="G3456" i="1"/>
  <c r="E3457" i="1"/>
  <c r="G3457" i="1"/>
  <c r="E3458" i="1"/>
  <c r="G3458" i="1"/>
  <c r="E3459" i="1"/>
  <c r="G3459" i="1"/>
  <c r="E3460" i="1"/>
  <c r="G3460" i="1"/>
  <c r="E3461" i="1"/>
  <c r="G3461" i="1"/>
  <c r="E3462" i="1"/>
  <c r="G3462" i="1"/>
  <c r="E3463" i="1"/>
  <c r="G3463" i="1"/>
  <c r="E3464" i="1"/>
  <c r="G3464" i="1"/>
  <c r="E3465" i="1"/>
  <c r="G3465" i="1"/>
  <c r="E3466" i="1"/>
  <c r="G3466" i="1"/>
  <c r="E3467" i="1"/>
  <c r="G3467" i="1"/>
  <c r="E3468" i="1"/>
  <c r="G3468" i="1"/>
  <c r="E3469" i="1"/>
  <c r="G3469" i="1"/>
  <c r="E3470" i="1"/>
  <c r="G3470" i="1"/>
  <c r="E3471" i="1"/>
  <c r="G3471" i="1"/>
  <c r="E3472" i="1"/>
  <c r="G3472" i="1"/>
  <c r="E3473" i="1"/>
  <c r="G3473" i="1"/>
  <c r="E3474" i="1"/>
  <c r="G3474" i="1"/>
  <c r="E3475" i="1"/>
  <c r="G3475" i="1"/>
  <c r="E3476" i="1"/>
  <c r="G3476" i="1"/>
  <c r="E3477" i="1"/>
  <c r="G3477" i="1"/>
  <c r="E3478" i="1"/>
  <c r="G3478" i="1"/>
  <c r="E3479" i="1"/>
  <c r="G3479" i="1"/>
  <c r="E3480" i="1"/>
  <c r="G3480" i="1"/>
  <c r="E3481" i="1"/>
  <c r="G3481" i="1"/>
  <c r="E3482" i="1"/>
  <c r="G3482" i="1"/>
  <c r="E3483" i="1"/>
  <c r="G3483" i="1"/>
  <c r="E3484" i="1"/>
  <c r="G3484" i="1"/>
  <c r="E3485" i="1"/>
  <c r="G3485" i="1"/>
  <c r="E3486" i="1"/>
  <c r="G3486" i="1"/>
  <c r="E3487" i="1"/>
  <c r="G3487" i="1"/>
  <c r="E3488" i="1"/>
  <c r="G3488" i="1"/>
  <c r="E3489" i="1"/>
  <c r="G3489" i="1"/>
  <c r="E3490" i="1"/>
  <c r="G3490" i="1"/>
  <c r="E3491" i="1"/>
  <c r="G3491" i="1"/>
  <c r="E3492" i="1"/>
  <c r="G3492" i="1"/>
  <c r="E3493" i="1"/>
  <c r="G3493" i="1"/>
  <c r="E3494" i="1"/>
  <c r="G3494" i="1"/>
  <c r="E3495" i="1"/>
  <c r="G3495" i="1"/>
  <c r="E3496" i="1"/>
  <c r="G3496" i="1"/>
  <c r="E3497" i="1"/>
  <c r="G3497" i="1"/>
  <c r="E3498" i="1"/>
  <c r="G3498" i="1"/>
  <c r="E3499" i="1"/>
  <c r="G3499" i="1"/>
  <c r="E3500" i="1"/>
  <c r="G3500" i="1"/>
  <c r="E3501" i="1"/>
  <c r="G3501" i="1"/>
  <c r="E3502" i="1"/>
  <c r="G3502" i="1"/>
  <c r="E3503" i="1"/>
  <c r="G3503" i="1"/>
  <c r="E3504" i="1"/>
  <c r="G3504" i="1"/>
  <c r="E3505" i="1"/>
  <c r="G3505" i="1"/>
  <c r="E3506" i="1"/>
  <c r="G3506" i="1"/>
  <c r="E3507" i="1"/>
  <c r="G3507" i="1"/>
  <c r="E3508" i="1"/>
  <c r="G3508" i="1"/>
  <c r="E3509" i="1"/>
  <c r="G3509" i="1"/>
  <c r="E3510" i="1"/>
  <c r="G3510" i="1"/>
  <c r="E3511" i="1"/>
  <c r="G3511" i="1"/>
  <c r="E3512" i="1"/>
  <c r="G3512" i="1"/>
  <c r="E3513" i="1"/>
  <c r="G3513" i="1"/>
  <c r="E3514" i="1"/>
  <c r="G3514" i="1"/>
  <c r="E3515" i="1"/>
  <c r="G3515" i="1"/>
  <c r="E3516" i="1"/>
  <c r="G3516" i="1"/>
  <c r="E3517" i="1"/>
  <c r="G3517" i="1"/>
  <c r="E3518" i="1"/>
  <c r="G3518" i="1"/>
  <c r="E3519" i="1"/>
  <c r="G3519" i="1"/>
  <c r="E3520" i="1"/>
  <c r="G3520" i="1"/>
  <c r="E3521" i="1"/>
  <c r="G3521" i="1"/>
  <c r="E3522" i="1"/>
  <c r="G3522" i="1"/>
  <c r="E3523" i="1"/>
  <c r="G3523" i="1"/>
  <c r="E3524" i="1"/>
  <c r="G3524" i="1"/>
  <c r="E3525" i="1"/>
  <c r="G3525" i="1"/>
  <c r="E3526" i="1"/>
  <c r="G3526" i="1"/>
  <c r="E3527" i="1"/>
  <c r="G3527" i="1"/>
  <c r="E3528" i="1"/>
  <c r="G3528" i="1"/>
  <c r="E3529" i="1"/>
  <c r="G3529" i="1"/>
  <c r="E3530" i="1"/>
  <c r="G3530" i="1"/>
  <c r="E3531" i="1"/>
  <c r="G3531" i="1"/>
  <c r="E3532" i="1"/>
  <c r="G3532" i="1"/>
  <c r="E3533" i="1"/>
  <c r="G3533" i="1"/>
  <c r="E3534" i="1"/>
  <c r="G3534" i="1"/>
  <c r="E3535" i="1"/>
  <c r="G3535" i="1"/>
  <c r="E3536" i="1"/>
  <c r="G3536" i="1"/>
  <c r="E3537" i="1"/>
  <c r="G3537" i="1"/>
  <c r="E3538" i="1"/>
  <c r="G3538" i="1"/>
  <c r="E3539" i="1"/>
  <c r="G3539" i="1"/>
  <c r="E3540" i="1"/>
  <c r="G3540" i="1"/>
  <c r="E3541" i="1"/>
  <c r="G3541" i="1"/>
  <c r="E3542" i="1"/>
  <c r="G3542" i="1"/>
  <c r="E3543" i="1"/>
  <c r="G3543" i="1"/>
  <c r="E3544" i="1"/>
  <c r="G3544" i="1"/>
  <c r="E3545" i="1"/>
  <c r="G3545" i="1"/>
  <c r="E3546" i="1"/>
  <c r="G3546" i="1"/>
  <c r="E3547" i="1"/>
  <c r="G3547" i="1"/>
  <c r="E3548" i="1"/>
  <c r="G3548" i="1"/>
  <c r="E3549" i="1"/>
  <c r="G3549" i="1"/>
  <c r="E3550" i="1"/>
  <c r="G3550" i="1"/>
  <c r="E3551" i="1"/>
  <c r="G3551" i="1"/>
  <c r="E3552" i="1"/>
  <c r="G3552" i="1"/>
  <c r="E3553" i="1"/>
  <c r="G3553" i="1"/>
  <c r="E3554" i="1"/>
  <c r="G3554" i="1"/>
  <c r="E3555" i="1"/>
  <c r="G3555" i="1"/>
  <c r="E3556" i="1"/>
  <c r="G3556" i="1"/>
  <c r="E3557" i="1"/>
  <c r="G3557" i="1"/>
  <c r="E3558" i="1"/>
  <c r="G3558" i="1"/>
  <c r="E3559" i="1"/>
  <c r="G3559" i="1"/>
  <c r="E3560" i="1"/>
  <c r="G3560" i="1"/>
  <c r="E3561" i="1"/>
  <c r="G3561" i="1"/>
  <c r="E3562" i="1"/>
  <c r="G3562" i="1"/>
  <c r="E3563" i="1"/>
  <c r="G3563" i="1"/>
  <c r="E3564" i="1"/>
  <c r="G3564" i="1"/>
  <c r="E3565" i="1"/>
  <c r="G3565" i="1"/>
  <c r="E3566" i="1"/>
  <c r="G3566" i="1"/>
  <c r="E3567" i="1"/>
  <c r="G3567" i="1"/>
  <c r="E3568" i="1"/>
  <c r="G3568" i="1"/>
  <c r="E3569" i="1"/>
  <c r="G3569" i="1"/>
  <c r="E3570" i="1"/>
  <c r="G3570" i="1"/>
  <c r="E3571" i="1"/>
  <c r="G3571" i="1"/>
  <c r="E3572" i="1"/>
  <c r="G3572" i="1"/>
  <c r="E3573" i="1"/>
  <c r="G3573" i="1"/>
  <c r="E3574" i="1"/>
  <c r="G3574" i="1"/>
  <c r="E3575" i="1"/>
  <c r="G3575" i="1"/>
  <c r="E3576" i="1"/>
  <c r="G3576" i="1"/>
  <c r="E3577" i="1"/>
  <c r="G3577" i="1"/>
  <c r="E3578" i="1"/>
  <c r="G3578" i="1"/>
  <c r="E3579" i="1"/>
  <c r="G3579" i="1"/>
  <c r="E3580" i="1"/>
  <c r="G3580" i="1"/>
  <c r="E3581" i="1"/>
  <c r="G3581" i="1"/>
  <c r="E3582" i="1"/>
  <c r="G3582" i="1"/>
  <c r="E3583" i="1"/>
  <c r="G3583" i="1"/>
  <c r="E3584" i="1"/>
  <c r="G3584" i="1"/>
  <c r="E3585" i="1"/>
  <c r="G3585" i="1"/>
  <c r="E3586" i="1"/>
  <c r="G3586" i="1"/>
  <c r="E3587" i="1"/>
  <c r="G3587" i="1"/>
  <c r="E3588" i="1"/>
  <c r="G3588" i="1"/>
  <c r="E3589" i="1"/>
  <c r="G3589" i="1"/>
  <c r="E3590" i="1"/>
  <c r="G3590" i="1"/>
  <c r="E3591" i="1"/>
  <c r="G3591" i="1"/>
  <c r="E3592" i="1"/>
  <c r="G3592" i="1"/>
  <c r="E3593" i="1"/>
  <c r="G3593" i="1"/>
  <c r="E3594" i="1"/>
  <c r="G3594" i="1"/>
  <c r="E3595" i="1"/>
  <c r="G3595" i="1"/>
  <c r="E3596" i="1"/>
  <c r="G3596" i="1"/>
  <c r="E3597" i="1"/>
  <c r="G3597" i="1"/>
  <c r="E3598" i="1"/>
  <c r="G3598" i="1"/>
  <c r="E3599" i="1"/>
  <c r="G3599" i="1"/>
  <c r="E3600" i="1"/>
  <c r="G3600" i="1"/>
  <c r="E3601" i="1"/>
  <c r="G3601" i="1"/>
  <c r="E3602" i="1"/>
  <c r="G3602" i="1"/>
  <c r="E3603" i="1"/>
  <c r="G3603" i="1"/>
  <c r="E3604" i="1"/>
  <c r="G3604" i="1"/>
  <c r="E3605" i="1"/>
  <c r="G3605" i="1"/>
  <c r="E3606" i="1"/>
  <c r="G3606" i="1"/>
  <c r="E3607" i="1"/>
  <c r="G3607" i="1"/>
  <c r="E3608" i="1"/>
  <c r="G3608" i="1"/>
  <c r="E3609" i="1"/>
  <c r="G3609" i="1"/>
  <c r="E3610" i="1"/>
  <c r="G3610" i="1"/>
  <c r="E3611" i="1"/>
  <c r="G3611" i="1"/>
  <c r="E3612" i="1"/>
  <c r="G3612" i="1"/>
  <c r="E3613" i="1"/>
  <c r="G3613" i="1"/>
  <c r="E3614" i="1"/>
  <c r="G3614" i="1"/>
  <c r="E3615" i="1"/>
  <c r="G3615" i="1"/>
  <c r="E3616" i="1"/>
  <c r="G3616" i="1"/>
  <c r="E3617" i="1"/>
  <c r="G3617" i="1"/>
  <c r="E3618" i="1"/>
  <c r="G3618" i="1"/>
  <c r="E3619" i="1"/>
  <c r="G3619" i="1"/>
  <c r="E3620" i="1"/>
  <c r="G3620" i="1"/>
  <c r="E3621" i="1"/>
  <c r="G3621" i="1"/>
  <c r="E3622" i="1"/>
  <c r="G3622" i="1"/>
  <c r="E3623" i="1"/>
  <c r="G3623" i="1"/>
  <c r="E3624" i="1"/>
  <c r="G3624" i="1"/>
  <c r="E3625" i="1"/>
  <c r="G3625" i="1"/>
  <c r="E3626" i="1"/>
  <c r="G3626" i="1"/>
  <c r="E3627" i="1"/>
  <c r="G3627" i="1"/>
  <c r="E3628" i="1"/>
  <c r="G3628" i="1"/>
  <c r="E3629" i="1"/>
  <c r="G3629" i="1"/>
  <c r="E3630" i="1"/>
  <c r="G3630" i="1"/>
  <c r="E3631" i="1"/>
  <c r="G3631" i="1"/>
  <c r="E3632" i="1"/>
  <c r="G3632" i="1"/>
  <c r="E3633" i="1"/>
  <c r="G3633" i="1"/>
  <c r="E3634" i="1"/>
  <c r="G3634" i="1"/>
  <c r="E3635" i="1"/>
  <c r="G3635" i="1"/>
  <c r="E3636" i="1"/>
  <c r="G3636" i="1"/>
  <c r="E3637" i="1"/>
  <c r="G3637" i="1"/>
  <c r="E3638" i="1"/>
  <c r="G3638" i="1"/>
  <c r="E3639" i="1"/>
  <c r="G3639" i="1"/>
  <c r="E3640" i="1"/>
  <c r="G3640" i="1"/>
  <c r="E3641" i="1"/>
  <c r="G3641" i="1"/>
  <c r="E3642" i="1"/>
  <c r="G3642" i="1"/>
  <c r="E3643" i="1"/>
  <c r="G3643" i="1"/>
  <c r="E3644" i="1"/>
  <c r="G3644" i="1"/>
  <c r="E3645" i="1"/>
  <c r="G3645" i="1"/>
  <c r="E3646" i="1"/>
  <c r="G3646" i="1"/>
  <c r="E3647" i="1"/>
  <c r="G3647" i="1"/>
  <c r="E3648" i="1"/>
  <c r="G3648" i="1"/>
  <c r="E3649" i="1"/>
  <c r="G3649" i="1"/>
  <c r="E3650" i="1"/>
  <c r="G3650" i="1"/>
  <c r="E3651" i="1"/>
  <c r="G3651" i="1"/>
  <c r="E3652" i="1"/>
  <c r="G3652" i="1"/>
  <c r="E3653" i="1"/>
  <c r="G3653" i="1"/>
  <c r="E3654" i="1"/>
  <c r="G3654" i="1"/>
  <c r="E3655" i="1"/>
  <c r="G3655" i="1"/>
  <c r="E3656" i="1"/>
  <c r="G3656" i="1"/>
  <c r="E3657" i="1"/>
  <c r="G3657" i="1"/>
  <c r="E3658" i="1"/>
  <c r="G3658" i="1"/>
  <c r="E3659" i="1"/>
  <c r="G3659" i="1"/>
  <c r="E3660" i="1"/>
  <c r="G3660" i="1"/>
  <c r="E3661" i="1"/>
  <c r="G3661" i="1"/>
  <c r="E3662" i="1"/>
  <c r="G3662" i="1"/>
  <c r="E3663" i="1"/>
  <c r="G3663" i="1"/>
  <c r="E3664" i="1"/>
  <c r="G3664" i="1"/>
  <c r="E3665" i="1"/>
  <c r="G3665" i="1"/>
  <c r="E3666" i="1"/>
  <c r="G3666" i="1"/>
  <c r="E3667" i="1"/>
  <c r="G3667" i="1"/>
  <c r="E3668" i="1"/>
  <c r="G3668" i="1"/>
  <c r="E3669" i="1"/>
  <c r="G3669" i="1"/>
  <c r="E3670" i="1"/>
  <c r="G3670" i="1"/>
  <c r="E3671" i="1"/>
  <c r="G3671" i="1"/>
  <c r="E3672" i="1"/>
  <c r="G3672" i="1"/>
  <c r="E3673" i="1"/>
  <c r="G3673" i="1"/>
  <c r="E3674" i="1"/>
  <c r="G3674" i="1"/>
  <c r="E3675" i="1"/>
  <c r="G3675" i="1"/>
  <c r="E3676" i="1"/>
  <c r="G3676" i="1"/>
  <c r="E3677" i="1"/>
  <c r="G3677" i="1"/>
  <c r="E3678" i="1"/>
  <c r="G3678" i="1"/>
  <c r="E3679" i="1"/>
  <c r="G3679" i="1"/>
  <c r="E3680" i="1"/>
  <c r="G3680" i="1"/>
  <c r="E3681" i="1"/>
  <c r="G3681" i="1"/>
  <c r="E3682" i="1"/>
  <c r="G3682" i="1"/>
  <c r="E3683" i="1"/>
  <c r="G3683" i="1"/>
  <c r="E3684" i="1"/>
  <c r="G3684" i="1"/>
  <c r="E3685" i="1"/>
  <c r="G3685" i="1"/>
  <c r="E3686" i="1"/>
  <c r="G3686" i="1"/>
  <c r="E3687" i="1"/>
  <c r="G3687" i="1"/>
  <c r="E3688" i="1"/>
  <c r="G3688" i="1"/>
  <c r="E3689" i="1"/>
  <c r="G3689" i="1"/>
  <c r="E3690" i="1"/>
  <c r="G3690" i="1"/>
  <c r="E3691" i="1"/>
  <c r="G3691" i="1"/>
  <c r="E3692" i="1"/>
  <c r="G3692" i="1"/>
  <c r="E3693" i="1"/>
  <c r="G3693" i="1"/>
  <c r="E3694" i="1"/>
  <c r="G3694" i="1"/>
  <c r="E3695" i="1"/>
  <c r="G3695" i="1"/>
  <c r="E3696" i="1"/>
  <c r="G3696" i="1"/>
  <c r="E3697" i="1"/>
  <c r="G3697" i="1"/>
  <c r="E3698" i="1"/>
  <c r="G3698" i="1"/>
  <c r="E3699" i="1"/>
  <c r="G3699" i="1"/>
  <c r="E3700" i="1"/>
  <c r="G3700" i="1"/>
  <c r="E3701" i="1"/>
  <c r="G3701" i="1"/>
  <c r="E3702" i="1"/>
  <c r="G3702" i="1"/>
  <c r="E3703" i="1"/>
  <c r="G3703" i="1"/>
  <c r="E3704" i="1"/>
  <c r="G3704" i="1"/>
  <c r="E3705" i="1"/>
  <c r="G3705" i="1"/>
  <c r="E3706" i="1"/>
  <c r="G3706" i="1"/>
  <c r="E3707" i="1"/>
  <c r="G3707" i="1"/>
  <c r="E3708" i="1"/>
  <c r="G3708" i="1"/>
  <c r="E3709" i="1"/>
  <c r="G3709" i="1"/>
  <c r="E3710" i="1"/>
  <c r="G3710" i="1"/>
  <c r="E3711" i="1"/>
  <c r="G3711" i="1"/>
  <c r="E3712" i="1"/>
  <c r="G3712" i="1"/>
  <c r="E3713" i="1"/>
  <c r="G3713" i="1"/>
  <c r="E3714" i="1"/>
  <c r="G3714" i="1"/>
  <c r="E3715" i="1"/>
  <c r="G3715" i="1"/>
  <c r="E3716" i="1"/>
  <c r="G3716" i="1"/>
  <c r="E3717" i="1"/>
  <c r="G3717" i="1"/>
  <c r="E3718" i="1"/>
  <c r="G3718" i="1"/>
  <c r="E3719" i="1"/>
  <c r="G3719" i="1"/>
  <c r="E3720" i="1"/>
  <c r="G3720" i="1"/>
  <c r="E3721" i="1"/>
  <c r="G3721" i="1"/>
  <c r="E3722" i="1"/>
  <c r="G3722" i="1"/>
  <c r="E3723" i="1"/>
  <c r="G3723" i="1"/>
  <c r="E3724" i="1"/>
  <c r="G3724" i="1"/>
  <c r="E3725" i="1"/>
  <c r="G3725" i="1"/>
  <c r="E3726" i="1"/>
  <c r="G3726" i="1"/>
  <c r="E3727" i="1"/>
  <c r="G3727" i="1"/>
  <c r="E3728" i="1"/>
  <c r="G3728" i="1"/>
  <c r="E3729" i="1"/>
  <c r="G3729" i="1"/>
  <c r="E3730" i="1"/>
  <c r="G3730" i="1"/>
  <c r="E3731" i="1"/>
  <c r="G3731" i="1"/>
  <c r="E3732" i="1"/>
  <c r="G3732" i="1"/>
  <c r="E3733" i="1"/>
  <c r="G3733" i="1"/>
  <c r="E3734" i="1"/>
  <c r="G3734" i="1"/>
  <c r="E3735" i="1"/>
  <c r="G3735" i="1"/>
  <c r="E3736" i="1"/>
  <c r="G3736" i="1"/>
  <c r="E3737" i="1"/>
  <c r="G3737" i="1"/>
  <c r="E3738" i="1"/>
  <c r="G3738" i="1"/>
  <c r="E3739" i="1"/>
  <c r="G3739" i="1"/>
  <c r="E3740" i="1"/>
  <c r="G3740" i="1"/>
  <c r="E3741" i="1"/>
  <c r="G3741" i="1"/>
  <c r="E3742" i="1"/>
  <c r="G3742" i="1"/>
  <c r="E3743" i="1"/>
  <c r="G3743" i="1"/>
  <c r="E3744" i="1"/>
  <c r="G3744" i="1"/>
  <c r="E3745" i="1"/>
  <c r="G3745" i="1"/>
  <c r="E3746" i="1"/>
  <c r="G3746" i="1"/>
  <c r="E3747" i="1"/>
  <c r="G3747" i="1"/>
  <c r="E3748" i="1"/>
  <c r="G3748" i="1"/>
  <c r="E3749" i="1"/>
  <c r="G3749" i="1"/>
  <c r="E3750" i="1"/>
  <c r="G3750" i="1"/>
  <c r="E3751" i="1"/>
  <c r="G3751" i="1"/>
  <c r="E3752" i="1"/>
  <c r="G3752" i="1"/>
  <c r="E3753" i="1"/>
  <c r="G3753" i="1"/>
  <c r="E3754" i="1"/>
  <c r="G3754" i="1"/>
  <c r="E3755" i="1"/>
  <c r="G3755" i="1"/>
  <c r="E3756" i="1"/>
  <c r="G3756" i="1"/>
  <c r="E3757" i="1"/>
  <c r="G3757" i="1"/>
  <c r="E3758" i="1"/>
  <c r="G3758" i="1"/>
  <c r="E3759" i="1"/>
  <c r="G3759" i="1"/>
  <c r="E3760" i="1"/>
  <c r="G3760" i="1"/>
  <c r="E3761" i="1"/>
  <c r="G3761" i="1"/>
  <c r="E3762" i="1"/>
  <c r="G3762" i="1"/>
  <c r="E3763" i="1"/>
  <c r="G3763" i="1"/>
  <c r="E3764" i="1"/>
  <c r="G3764" i="1"/>
  <c r="E3765" i="1"/>
  <c r="G3765" i="1"/>
  <c r="E3766" i="1"/>
  <c r="G3766" i="1"/>
  <c r="E3767" i="1"/>
  <c r="G3767" i="1"/>
  <c r="E3768" i="1"/>
  <c r="G3768" i="1"/>
  <c r="E3769" i="1"/>
  <c r="G3769" i="1"/>
  <c r="E3770" i="1"/>
  <c r="G3770" i="1"/>
  <c r="E3771" i="1"/>
  <c r="G3771" i="1"/>
  <c r="E3772" i="1"/>
  <c r="G3772" i="1"/>
  <c r="E3773" i="1"/>
  <c r="G3773" i="1"/>
  <c r="E3774" i="1"/>
  <c r="G3774" i="1"/>
  <c r="E3775" i="1"/>
  <c r="G3775" i="1"/>
  <c r="E3776" i="1"/>
  <c r="G3776" i="1"/>
  <c r="E3777" i="1"/>
  <c r="G3777" i="1"/>
  <c r="E3778" i="1"/>
  <c r="G3778" i="1"/>
  <c r="E3779" i="1"/>
  <c r="G3779" i="1"/>
  <c r="E3780" i="1"/>
  <c r="G3780" i="1"/>
  <c r="E3781" i="1"/>
  <c r="G3781" i="1"/>
  <c r="E3782" i="1"/>
  <c r="G3782" i="1"/>
  <c r="E3783" i="1"/>
  <c r="G3783" i="1"/>
  <c r="E3784" i="1"/>
  <c r="G3784" i="1"/>
  <c r="E3785" i="1"/>
  <c r="G3785" i="1"/>
  <c r="E3786" i="1"/>
  <c r="G3786" i="1"/>
  <c r="E3787" i="1"/>
  <c r="G3787" i="1"/>
  <c r="E3788" i="1"/>
  <c r="G3788" i="1"/>
  <c r="E3789" i="1"/>
  <c r="G3789" i="1"/>
  <c r="E3790" i="1"/>
  <c r="G3790" i="1"/>
  <c r="E3791" i="1"/>
  <c r="G3791" i="1"/>
  <c r="E3792" i="1"/>
  <c r="G3792" i="1"/>
  <c r="E3793" i="1"/>
  <c r="G3793" i="1"/>
  <c r="E3794" i="1"/>
  <c r="G3794" i="1"/>
  <c r="E3795" i="1"/>
  <c r="G3795" i="1"/>
  <c r="E3796" i="1"/>
  <c r="G3796" i="1"/>
  <c r="E3797" i="1"/>
  <c r="G3797" i="1"/>
  <c r="E3798" i="1"/>
  <c r="G3798" i="1"/>
  <c r="E3799" i="1"/>
  <c r="G3799" i="1"/>
  <c r="E3800" i="1"/>
  <c r="G3800" i="1"/>
  <c r="E3801" i="1"/>
  <c r="G3801" i="1"/>
  <c r="E3802" i="1"/>
  <c r="G3802" i="1"/>
  <c r="E3803" i="1"/>
  <c r="G3803" i="1"/>
  <c r="E3804" i="1"/>
  <c r="G3804" i="1"/>
  <c r="E3805" i="1"/>
  <c r="G3805" i="1"/>
  <c r="E3806" i="1"/>
  <c r="G3806" i="1"/>
  <c r="E3807" i="1"/>
  <c r="G3807" i="1"/>
  <c r="E3808" i="1"/>
  <c r="G3808" i="1"/>
  <c r="E3809" i="1"/>
  <c r="G3809" i="1"/>
  <c r="E3810" i="1"/>
  <c r="G3810" i="1"/>
  <c r="E3811" i="1"/>
  <c r="G3811" i="1"/>
  <c r="E3812" i="1"/>
  <c r="G3812" i="1"/>
  <c r="E3813" i="1"/>
  <c r="G3813" i="1"/>
  <c r="E3814" i="1"/>
  <c r="G3814" i="1"/>
  <c r="E3815" i="1"/>
  <c r="G3815" i="1"/>
  <c r="E3816" i="1"/>
  <c r="G3816" i="1"/>
  <c r="E3817" i="1"/>
  <c r="G3817" i="1"/>
  <c r="E3818" i="1"/>
  <c r="G3818" i="1"/>
  <c r="E3819" i="1"/>
  <c r="G3819" i="1"/>
  <c r="E3820" i="1"/>
  <c r="G3820" i="1"/>
  <c r="E3821" i="1"/>
  <c r="G3821" i="1"/>
  <c r="E3822" i="1"/>
  <c r="G3822" i="1"/>
  <c r="E3823" i="1"/>
  <c r="G3823" i="1"/>
  <c r="E3824" i="1"/>
  <c r="G3824" i="1"/>
  <c r="E3825" i="1"/>
  <c r="G3825" i="1"/>
  <c r="E3826" i="1"/>
  <c r="G3826" i="1"/>
  <c r="E3827" i="1"/>
  <c r="G3827" i="1"/>
  <c r="E3828" i="1"/>
  <c r="G3828" i="1"/>
  <c r="E3829" i="1"/>
  <c r="G3829" i="1"/>
  <c r="E3830" i="1"/>
  <c r="G3830" i="1"/>
  <c r="E3831" i="1"/>
  <c r="G3831" i="1"/>
  <c r="E3832" i="1"/>
  <c r="G3832" i="1"/>
  <c r="E3833" i="1"/>
  <c r="G3833" i="1"/>
  <c r="E3834" i="1"/>
  <c r="G3834" i="1"/>
  <c r="E3835" i="1"/>
  <c r="G3835" i="1"/>
  <c r="E3836" i="1"/>
  <c r="G3836" i="1"/>
  <c r="E3837" i="1"/>
  <c r="G3837" i="1"/>
  <c r="E3838" i="1"/>
  <c r="G3838" i="1"/>
  <c r="E3839" i="1"/>
  <c r="G3839" i="1"/>
  <c r="E3840" i="1"/>
  <c r="G3840" i="1"/>
  <c r="E3841" i="1"/>
  <c r="G3841" i="1"/>
  <c r="E3842" i="1"/>
  <c r="G3842" i="1"/>
  <c r="E3843" i="1"/>
  <c r="G3843" i="1"/>
  <c r="E3844" i="1"/>
  <c r="G3844" i="1"/>
  <c r="E3845" i="1"/>
  <c r="G3845" i="1"/>
  <c r="E3846" i="1"/>
  <c r="G3846" i="1"/>
  <c r="E3847" i="1"/>
  <c r="G3847" i="1"/>
  <c r="E3848" i="1"/>
  <c r="G3848" i="1"/>
  <c r="E3849" i="1"/>
  <c r="G3849" i="1"/>
  <c r="E3850" i="1"/>
  <c r="G3850" i="1"/>
  <c r="E3851" i="1"/>
  <c r="G3851" i="1"/>
  <c r="E3852" i="1"/>
  <c r="G3852" i="1"/>
  <c r="E3853" i="1"/>
  <c r="G3853" i="1"/>
  <c r="E3854" i="1"/>
  <c r="G3854" i="1"/>
  <c r="E3855" i="1"/>
  <c r="G3855" i="1"/>
  <c r="E3856" i="1"/>
  <c r="G3856" i="1"/>
  <c r="E3857" i="1"/>
  <c r="G3857" i="1"/>
  <c r="E3858" i="1"/>
  <c r="G3858" i="1"/>
  <c r="E3859" i="1"/>
  <c r="G3859" i="1"/>
  <c r="E3860" i="1"/>
  <c r="G3860" i="1"/>
  <c r="E3861" i="1"/>
  <c r="G3861" i="1"/>
  <c r="E3862" i="1"/>
  <c r="G3862" i="1"/>
  <c r="E3863" i="1"/>
  <c r="G3863" i="1"/>
  <c r="E3864" i="1"/>
  <c r="G3864" i="1"/>
  <c r="E3865" i="1"/>
  <c r="G3865" i="1"/>
  <c r="E3866" i="1"/>
  <c r="G3866" i="1"/>
  <c r="E3867" i="1"/>
  <c r="G3867" i="1"/>
  <c r="E3868" i="1"/>
  <c r="G3868" i="1"/>
  <c r="E3869" i="1"/>
  <c r="G3869" i="1"/>
  <c r="E3870" i="1"/>
  <c r="G3870" i="1"/>
  <c r="E3871" i="1"/>
  <c r="G3871" i="1"/>
  <c r="E3872" i="1"/>
  <c r="G3872" i="1"/>
  <c r="E3873" i="1"/>
  <c r="G3873" i="1"/>
  <c r="E3874" i="1"/>
  <c r="G3874" i="1"/>
  <c r="E3875" i="1"/>
  <c r="G3875" i="1"/>
  <c r="E3876" i="1"/>
  <c r="G3876" i="1"/>
  <c r="E3877" i="1"/>
  <c r="G3877" i="1"/>
  <c r="E3878" i="1"/>
  <c r="G3878" i="1"/>
  <c r="E3879" i="1"/>
  <c r="G3879" i="1"/>
  <c r="E3880" i="1"/>
  <c r="G3880" i="1"/>
  <c r="E3881" i="1"/>
  <c r="G3881" i="1"/>
  <c r="E3882" i="1"/>
  <c r="G3882" i="1"/>
  <c r="E3883" i="1"/>
  <c r="G3883" i="1"/>
  <c r="E3884" i="1"/>
  <c r="G3884" i="1"/>
  <c r="E3885" i="1"/>
  <c r="G3885" i="1"/>
  <c r="E3886" i="1"/>
  <c r="G3886" i="1"/>
  <c r="E3887" i="1"/>
  <c r="G3887" i="1"/>
  <c r="E3888" i="1"/>
  <c r="G3888" i="1"/>
  <c r="E3889" i="1"/>
  <c r="G3889" i="1"/>
  <c r="E3890" i="1"/>
  <c r="G3890" i="1"/>
  <c r="E3891" i="1"/>
  <c r="G3891" i="1"/>
  <c r="E3892" i="1"/>
  <c r="G3892" i="1"/>
  <c r="E3893" i="1"/>
  <c r="G3893" i="1"/>
  <c r="E3894" i="1"/>
  <c r="G3894" i="1"/>
  <c r="E3895" i="1"/>
  <c r="G3895" i="1"/>
  <c r="E3896" i="1"/>
  <c r="G3896" i="1"/>
  <c r="E3897" i="1"/>
  <c r="G3897" i="1"/>
  <c r="E3898" i="1"/>
  <c r="G3898" i="1"/>
  <c r="E3899" i="1"/>
  <c r="G3899" i="1"/>
  <c r="E3900" i="1"/>
  <c r="G3900" i="1"/>
  <c r="E3901" i="1"/>
  <c r="G3901" i="1"/>
  <c r="E3902" i="1"/>
  <c r="G3902" i="1"/>
  <c r="E3903" i="1"/>
  <c r="G3903" i="1"/>
  <c r="E3904" i="1"/>
  <c r="G3904" i="1"/>
  <c r="E3905" i="1"/>
  <c r="G3905" i="1"/>
  <c r="E3906" i="1"/>
  <c r="G3906" i="1"/>
  <c r="E3907" i="1"/>
  <c r="G3907" i="1"/>
  <c r="E3908" i="1"/>
  <c r="G3908" i="1"/>
  <c r="E3909" i="1"/>
  <c r="G3909" i="1"/>
  <c r="E3910" i="1"/>
  <c r="G3910" i="1"/>
  <c r="E3911" i="1"/>
  <c r="G3911" i="1"/>
  <c r="E3912" i="1"/>
  <c r="G3912" i="1"/>
  <c r="E3913" i="1"/>
  <c r="G3913" i="1"/>
  <c r="E3914" i="1"/>
  <c r="G3914" i="1"/>
  <c r="E3915" i="1"/>
  <c r="G3915" i="1"/>
  <c r="E3916" i="1"/>
  <c r="G3916" i="1"/>
  <c r="E3917" i="1"/>
  <c r="G3917" i="1"/>
  <c r="E3918" i="1"/>
  <c r="G3918" i="1"/>
  <c r="E3919" i="1"/>
  <c r="G3919" i="1"/>
  <c r="E3920" i="1"/>
  <c r="G3920" i="1"/>
  <c r="E3921" i="1"/>
  <c r="G3921" i="1"/>
  <c r="E3922" i="1"/>
  <c r="G3922" i="1"/>
  <c r="E3923" i="1"/>
  <c r="G3923" i="1"/>
  <c r="E3924" i="1"/>
  <c r="G3924" i="1"/>
  <c r="E3925" i="1"/>
  <c r="G3925" i="1"/>
  <c r="E3926" i="1"/>
  <c r="G3926" i="1"/>
  <c r="E3927" i="1"/>
  <c r="G3927" i="1"/>
  <c r="E3928" i="1"/>
  <c r="G3928" i="1"/>
  <c r="E3929" i="1"/>
  <c r="G3929" i="1"/>
  <c r="E3930" i="1"/>
  <c r="G3930" i="1"/>
  <c r="E3931" i="1"/>
  <c r="G3931" i="1"/>
  <c r="E3932" i="1"/>
  <c r="G3932" i="1"/>
  <c r="E3933" i="1"/>
  <c r="G3933" i="1"/>
  <c r="E3934" i="1"/>
  <c r="G3934" i="1"/>
  <c r="E3935" i="1"/>
  <c r="G3935" i="1"/>
  <c r="E3936" i="1"/>
  <c r="G3936" i="1"/>
  <c r="E3937" i="1"/>
  <c r="G3937" i="1"/>
  <c r="E3938" i="1"/>
  <c r="G3938" i="1"/>
  <c r="E3939" i="1"/>
  <c r="G3939" i="1"/>
  <c r="E3940" i="1"/>
  <c r="G3940" i="1"/>
  <c r="E3941" i="1"/>
  <c r="G3941" i="1"/>
  <c r="E3942" i="1"/>
  <c r="G3942" i="1"/>
  <c r="E3943" i="1"/>
  <c r="G3943" i="1"/>
  <c r="E3944" i="1"/>
  <c r="G3944" i="1"/>
  <c r="E3945" i="1"/>
  <c r="G3945" i="1"/>
  <c r="E3946" i="1"/>
  <c r="G3946" i="1"/>
  <c r="E3947" i="1"/>
  <c r="G3947" i="1"/>
  <c r="E3948" i="1"/>
  <c r="G3948" i="1"/>
  <c r="E3949" i="1"/>
  <c r="G3949" i="1"/>
  <c r="E3950" i="1"/>
  <c r="G3950" i="1"/>
  <c r="E3951" i="1"/>
  <c r="G3951" i="1"/>
  <c r="E3952" i="1"/>
  <c r="G3952" i="1"/>
  <c r="E3953" i="1"/>
  <c r="G3953" i="1"/>
  <c r="E3954" i="1"/>
  <c r="G3954" i="1"/>
  <c r="E3955" i="1"/>
  <c r="G3955" i="1"/>
  <c r="E3956" i="1"/>
  <c r="G3956" i="1"/>
  <c r="E3957" i="1"/>
  <c r="G3957" i="1"/>
  <c r="E3958" i="1"/>
  <c r="G3958" i="1"/>
  <c r="E3959" i="1"/>
  <c r="G3959" i="1"/>
  <c r="E3960" i="1"/>
  <c r="G3960" i="1"/>
  <c r="E3961" i="1"/>
  <c r="G3961" i="1"/>
  <c r="E3962" i="1"/>
  <c r="G3962" i="1"/>
  <c r="E3963" i="1"/>
  <c r="G3963" i="1"/>
  <c r="E3964" i="1"/>
  <c r="G3964" i="1"/>
  <c r="E3965" i="1"/>
  <c r="G3965" i="1"/>
  <c r="E3966" i="1"/>
  <c r="G3966" i="1"/>
  <c r="E3967" i="1"/>
  <c r="G3967" i="1"/>
  <c r="E3968" i="1"/>
  <c r="G3968" i="1"/>
  <c r="E3969" i="1"/>
  <c r="G3969" i="1"/>
  <c r="E3970" i="1"/>
  <c r="G3970" i="1"/>
  <c r="E3971" i="1"/>
  <c r="G3971" i="1"/>
  <c r="E3972" i="1"/>
  <c r="G3972" i="1"/>
  <c r="E3973" i="1"/>
  <c r="G3973" i="1"/>
  <c r="E3974" i="1"/>
  <c r="G3974" i="1"/>
  <c r="E3975" i="1"/>
  <c r="G3975" i="1"/>
  <c r="E3976" i="1"/>
  <c r="G3976" i="1"/>
  <c r="E3977" i="1"/>
  <c r="G3977" i="1"/>
  <c r="E3978" i="1"/>
  <c r="G3978" i="1"/>
  <c r="E3979" i="1"/>
  <c r="G3979" i="1"/>
  <c r="E3980" i="1"/>
  <c r="G3980" i="1"/>
  <c r="E3981" i="1"/>
  <c r="G3981" i="1"/>
  <c r="E3982" i="1"/>
  <c r="G3982" i="1"/>
  <c r="E3983" i="1"/>
  <c r="G3983" i="1"/>
  <c r="E3984" i="1"/>
  <c r="G3984" i="1"/>
  <c r="E3985" i="1"/>
  <c r="G3985" i="1"/>
  <c r="E3986" i="1"/>
  <c r="G3986" i="1"/>
  <c r="E3987" i="1"/>
  <c r="G3987" i="1"/>
  <c r="E3988" i="1"/>
  <c r="G3988" i="1"/>
  <c r="E3989" i="1"/>
  <c r="G3989" i="1"/>
  <c r="E3990" i="1"/>
  <c r="G3990" i="1"/>
  <c r="E3991" i="1"/>
  <c r="G3991" i="1"/>
  <c r="E3992" i="1"/>
  <c r="G3992" i="1"/>
  <c r="E3993" i="1"/>
  <c r="G3993" i="1"/>
  <c r="E3994" i="1"/>
  <c r="G3994" i="1"/>
  <c r="E3995" i="1"/>
  <c r="G3995" i="1"/>
  <c r="E3996" i="1"/>
  <c r="G3996" i="1"/>
  <c r="E3997" i="1"/>
  <c r="G3997" i="1"/>
  <c r="E3998" i="1"/>
  <c r="G3998" i="1"/>
  <c r="E3999" i="1"/>
  <c r="G3999" i="1"/>
  <c r="E4000" i="1"/>
  <c r="G4000" i="1"/>
  <c r="E4001" i="1"/>
  <c r="G4001" i="1"/>
  <c r="E4002" i="1"/>
  <c r="G4002" i="1"/>
  <c r="E4003" i="1"/>
  <c r="G4003" i="1"/>
  <c r="E4004" i="1"/>
  <c r="G4004" i="1"/>
  <c r="E4005" i="1"/>
  <c r="G4005" i="1"/>
  <c r="E4006" i="1"/>
  <c r="G4006" i="1"/>
  <c r="E4007" i="1"/>
  <c r="G4007" i="1"/>
  <c r="E4008" i="1"/>
  <c r="G4008" i="1"/>
  <c r="E4009" i="1"/>
  <c r="G4009" i="1"/>
  <c r="E4010" i="1"/>
  <c r="G4010" i="1"/>
  <c r="E4011" i="1"/>
  <c r="G4011" i="1"/>
  <c r="E4012" i="1"/>
  <c r="G4012" i="1"/>
  <c r="E4013" i="1"/>
  <c r="G4013" i="1"/>
  <c r="E4014" i="1"/>
  <c r="G4014" i="1"/>
  <c r="E4015" i="1"/>
  <c r="G4015" i="1"/>
  <c r="E4016" i="1"/>
  <c r="G4016" i="1"/>
  <c r="E4017" i="1"/>
  <c r="G4017" i="1"/>
  <c r="E4018" i="1"/>
  <c r="G4018" i="1"/>
  <c r="E4019" i="1"/>
  <c r="G4019" i="1"/>
  <c r="E4020" i="1"/>
  <c r="G4020" i="1"/>
  <c r="E4021" i="1"/>
  <c r="G4021" i="1"/>
  <c r="E4022" i="1"/>
  <c r="G4022" i="1"/>
  <c r="E4023" i="1"/>
  <c r="G4023" i="1"/>
  <c r="E4024" i="1"/>
  <c r="G4024" i="1"/>
  <c r="E4025" i="1"/>
  <c r="G4025" i="1"/>
  <c r="E4026" i="1"/>
  <c r="G4026" i="1"/>
  <c r="E4027" i="1"/>
  <c r="G4027" i="1"/>
  <c r="E4028" i="1"/>
  <c r="G4028" i="1"/>
  <c r="E4029" i="1"/>
  <c r="G4029" i="1"/>
  <c r="E4030" i="1"/>
  <c r="G4030" i="1"/>
  <c r="E4031" i="1"/>
  <c r="G4031" i="1"/>
  <c r="E4032" i="1"/>
  <c r="G4032" i="1"/>
  <c r="E4033" i="1"/>
  <c r="G4033" i="1"/>
  <c r="E4034" i="1"/>
  <c r="G4034" i="1"/>
  <c r="E4035" i="1"/>
  <c r="G4035" i="1"/>
  <c r="E4036" i="1"/>
  <c r="G4036" i="1"/>
  <c r="E4037" i="1"/>
  <c r="G4037" i="1"/>
  <c r="E4038" i="1"/>
  <c r="G4038" i="1"/>
  <c r="E4039" i="1"/>
  <c r="G4039" i="1"/>
  <c r="E4040" i="1"/>
  <c r="G4040" i="1"/>
  <c r="E4041" i="1"/>
  <c r="G4041" i="1"/>
  <c r="E4042" i="1"/>
  <c r="G4042" i="1"/>
  <c r="E4043" i="1"/>
  <c r="G4043" i="1"/>
  <c r="E4044" i="1"/>
  <c r="G4044" i="1"/>
  <c r="E4045" i="1"/>
  <c r="G4045" i="1"/>
  <c r="E4046" i="1"/>
  <c r="G4046" i="1"/>
  <c r="E4047" i="1"/>
  <c r="G4047" i="1"/>
  <c r="E4048" i="1"/>
  <c r="G4048" i="1"/>
  <c r="E4049" i="1"/>
  <c r="G4049" i="1"/>
  <c r="E4050" i="1"/>
  <c r="G4050" i="1"/>
  <c r="E4051" i="1"/>
  <c r="G4051" i="1"/>
  <c r="E4052" i="1"/>
  <c r="G4052" i="1"/>
  <c r="E4053" i="1"/>
  <c r="G4053" i="1"/>
  <c r="E4054" i="1"/>
  <c r="G4054" i="1"/>
  <c r="E4055" i="1"/>
  <c r="G4055" i="1"/>
  <c r="E4056" i="1"/>
  <c r="G4056" i="1"/>
  <c r="E4057" i="1"/>
  <c r="G4057" i="1"/>
  <c r="E4058" i="1"/>
  <c r="G4058" i="1"/>
  <c r="E4059" i="1"/>
  <c r="G4059" i="1"/>
  <c r="E4060" i="1"/>
  <c r="G4060" i="1"/>
  <c r="E4061" i="1"/>
  <c r="G4061" i="1"/>
  <c r="E4062" i="1"/>
  <c r="G4062" i="1"/>
  <c r="E4063" i="1"/>
  <c r="G4063" i="1"/>
  <c r="E4064" i="1"/>
  <c r="G4064" i="1"/>
  <c r="E4065" i="1"/>
  <c r="G4065" i="1"/>
  <c r="E4066" i="1"/>
  <c r="G4066" i="1"/>
  <c r="E4067" i="1"/>
  <c r="G4067" i="1"/>
  <c r="E4068" i="1"/>
  <c r="G4068" i="1"/>
  <c r="E4069" i="1"/>
  <c r="G4069" i="1"/>
  <c r="E4070" i="1"/>
  <c r="G4070" i="1"/>
  <c r="E4071" i="1"/>
  <c r="G4071" i="1"/>
  <c r="E4072" i="1"/>
  <c r="G4072" i="1"/>
  <c r="E4073" i="1"/>
  <c r="G4073" i="1"/>
  <c r="E4074" i="1"/>
  <c r="G4074" i="1"/>
  <c r="E4075" i="1"/>
  <c r="G4075" i="1"/>
  <c r="E4076" i="1"/>
  <c r="G4076" i="1"/>
  <c r="E4077" i="1"/>
  <c r="G4077" i="1"/>
  <c r="E4078" i="1"/>
  <c r="G4078" i="1"/>
  <c r="E4079" i="1"/>
  <c r="G4079" i="1"/>
  <c r="E4080" i="1"/>
  <c r="G4080" i="1"/>
  <c r="E4081" i="1"/>
  <c r="G4081" i="1"/>
  <c r="E4082" i="1"/>
  <c r="G4082" i="1"/>
  <c r="E4083" i="1"/>
  <c r="G4083" i="1"/>
  <c r="E4084" i="1"/>
  <c r="G4084" i="1"/>
  <c r="E4085" i="1"/>
  <c r="G4085" i="1"/>
  <c r="E4086" i="1"/>
  <c r="G4086" i="1"/>
  <c r="E4087" i="1"/>
  <c r="G4087" i="1"/>
  <c r="E4088" i="1"/>
  <c r="G4088" i="1"/>
  <c r="E4089" i="1"/>
  <c r="G4089" i="1"/>
  <c r="E4090" i="1"/>
  <c r="G4090" i="1"/>
  <c r="E4091" i="1"/>
  <c r="G4091" i="1"/>
  <c r="E4092" i="1"/>
  <c r="G4092" i="1"/>
  <c r="E4093" i="1"/>
  <c r="G4093" i="1"/>
  <c r="E4094" i="1"/>
  <c r="G4094" i="1"/>
  <c r="E4095" i="1"/>
  <c r="G4095" i="1"/>
  <c r="E4096" i="1"/>
  <c r="G4096" i="1"/>
  <c r="E4097" i="1"/>
  <c r="G4097" i="1"/>
  <c r="E4098" i="1"/>
  <c r="G4098" i="1"/>
  <c r="E4099" i="1"/>
  <c r="G4099" i="1"/>
  <c r="E4100" i="1"/>
  <c r="G4100" i="1"/>
  <c r="E4101" i="1"/>
  <c r="G4101" i="1"/>
  <c r="E4102" i="1"/>
  <c r="G4102" i="1"/>
  <c r="E4103" i="1"/>
  <c r="G4103" i="1"/>
  <c r="E4104" i="1"/>
  <c r="G4104" i="1"/>
  <c r="E4105" i="1"/>
  <c r="G4105" i="1"/>
  <c r="E4106" i="1"/>
  <c r="G4106" i="1"/>
  <c r="E4107" i="1"/>
  <c r="G4107" i="1"/>
  <c r="E4108" i="1"/>
  <c r="G4108" i="1"/>
  <c r="E4109" i="1"/>
  <c r="G4109" i="1"/>
  <c r="E4110" i="1"/>
  <c r="G4110" i="1"/>
  <c r="E4111" i="1"/>
  <c r="G4111" i="1"/>
  <c r="E4112" i="1"/>
  <c r="G4112" i="1"/>
  <c r="E4113" i="1"/>
  <c r="G4113" i="1"/>
  <c r="E4114" i="1"/>
  <c r="G4114" i="1"/>
  <c r="E4115" i="1"/>
  <c r="G4115" i="1"/>
  <c r="E4116" i="1"/>
  <c r="G4116" i="1"/>
  <c r="E4117" i="1"/>
  <c r="G4117" i="1"/>
  <c r="E4118" i="1"/>
  <c r="G4118" i="1"/>
  <c r="E4119" i="1"/>
  <c r="G4119" i="1"/>
  <c r="E4120" i="1"/>
  <c r="G4120" i="1"/>
  <c r="E4121" i="1"/>
  <c r="G4121" i="1"/>
  <c r="E4122" i="1"/>
  <c r="G4122" i="1"/>
  <c r="E4123" i="1"/>
  <c r="G4123" i="1"/>
  <c r="E4124" i="1"/>
  <c r="G4124" i="1"/>
  <c r="E4125" i="1"/>
  <c r="G4125" i="1"/>
  <c r="E4126" i="1"/>
  <c r="G4126" i="1"/>
  <c r="E4127" i="1"/>
  <c r="G4127" i="1"/>
  <c r="E4128" i="1"/>
  <c r="G4128" i="1"/>
  <c r="E4129" i="1"/>
  <c r="G4129" i="1"/>
  <c r="E4130" i="1"/>
  <c r="G4130" i="1"/>
  <c r="E4131" i="1"/>
  <c r="G4131" i="1"/>
  <c r="E4132" i="1"/>
  <c r="G4132" i="1"/>
  <c r="E4133" i="1"/>
  <c r="G4133" i="1"/>
  <c r="E4134" i="1"/>
  <c r="G4134" i="1"/>
  <c r="E4135" i="1"/>
  <c r="G4135" i="1"/>
  <c r="E4136" i="1"/>
  <c r="G4136" i="1"/>
  <c r="E4137" i="1"/>
  <c r="G4137" i="1"/>
  <c r="E4138" i="1"/>
  <c r="G4138" i="1"/>
  <c r="E4139" i="1"/>
  <c r="G4139" i="1"/>
  <c r="E4140" i="1"/>
  <c r="G4140" i="1"/>
  <c r="E4141" i="1"/>
  <c r="G4141" i="1"/>
  <c r="E4142" i="1"/>
  <c r="G4142" i="1"/>
  <c r="E4143" i="1"/>
  <c r="G4143" i="1"/>
  <c r="E4144" i="1"/>
  <c r="G4144" i="1"/>
  <c r="E4145" i="1"/>
  <c r="G4145" i="1"/>
  <c r="E4146" i="1"/>
  <c r="G4146" i="1"/>
  <c r="E4147" i="1"/>
  <c r="G4147" i="1"/>
  <c r="E4148" i="1"/>
  <c r="G4148" i="1"/>
  <c r="E4149" i="1"/>
  <c r="G4149" i="1"/>
  <c r="E4150" i="1"/>
  <c r="G4150" i="1"/>
  <c r="E4151" i="1"/>
  <c r="G4151" i="1"/>
  <c r="E4152" i="1"/>
  <c r="G4152" i="1"/>
  <c r="E4153" i="1"/>
  <c r="G4153" i="1"/>
  <c r="E4154" i="1"/>
  <c r="G4154" i="1"/>
  <c r="E4155" i="1"/>
  <c r="G4155" i="1"/>
  <c r="E4156" i="1"/>
  <c r="G4156" i="1"/>
  <c r="E4157" i="1"/>
  <c r="G4157" i="1"/>
  <c r="E4158" i="1"/>
  <c r="G4158" i="1"/>
  <c r="E4159" i="1"/>
  <c r="G4159" i="1"/>
  <c r="E4160" i="1"/>
  <c r="G4160" i="1"/>
  <c r="E4161" i="1"/>
  <c r="G4161" i="1"/>
  <c r="E4162" i="1"/>
  <c r="G4162" i="1"/>
  <c r="E4163" i="1"/>
  <c r="G4163" i="1"/>
  <c r="E4164" i="1"/>
  <c r="G4164" i="1"/>
  <c r="E4165" i="1"/>
  <c r="G4165" i="1"/>
  <c r="E4166" i="1"/>
  <c r="G4166" i="1"/>
  <c r="E4167" i="1"/>
  <c r="G4167" i="1"/>
  <c r="E4168" i="1"/>
  <c r="G4168" i="1"/>
  <c r="E4169" i="1"/>
  <c r="G4169" i="1"/>
  <c r="E4170" i="1"/>
  <c r="G4170" i="1"/>
  <c r="E4171" i="1"/>
  <c r="G4171" i="1"/>
  <c r="E4172" i="1"/>
  <c r="G4172" i="1"/>
  <c r="E4173" i="1"/>
  <c r="G4173" i="1"/>
  <c r="E4174" i="1"/>
  <c r="G4174" i="1"/>
  <c r="E4175" i="1"/>
  <c r="G4175" i="1"/>
  <c r="E4176" i="1"/>
  <c r="G4176" i="1"/>
  <c r="E4177" i="1"/>
  <c r="G4177" i="1"/>
  <c r="E4178" i="1"/>
  <c r="G4178" i="1"/>
  <c r="E4179" i="1"/>
  <c r="G4179" i="1"/>
  <c r="E4180" i="1"/>
  <c r="G4180" i="1"/>
  <c r="E4181" i="1"/>
  <c r="G4181" i="1"/>
  <c r="E4182" i="1"/>
  <c r="G4182" i="1"/>
  <c r="E4183" i="1"/>
  <c r="G4183" i="1"/>
  <c r="E4184" i="1"/>
  <c r="G4184" i="1"/>
  <c r="E4185" i="1"/>
  <c r="G4185" i="1"/>
  <c r="E4186" i="1"/>
  <c r="G4186" i="1"/>
  <c r="E4187" i="1"/>
  <c r="G4187" i="1"/>
  <c r="E4188" i="1"/>
  <c r="G4188" i="1"/>
  <c r="E4189" i="1"/>
  <c r="G4189" i="1"/>
  <c r="E4190" i="1"/>
  <c r="G4190" i="1"/>
  <c r="E4191" i="1"/>
  <c r="G4191" i="1"/>
  <c r="E4192" i="1"/>
  <c r="G4192" i="1"/>
  <c r="E4193" i="1"/>
  <c r="G4193" i="1"/>
  <c r="E4194" i="1"/>
  <c r="G4194" i="1"/>
  <c r="E4195" i="1"/>
  <c r="G4195" i="1"/>
  <c r="E4196" i="1"/>
  <c r="G4196" i="1"/>
  <c r="E4197" i="1"/>
  <c r="G4197" i="1"/>
  <c r="E4198" i="1"/>
  <c r="G4198" i="1"/>
  <c r="E4199" i="1"/>
  <c r="G4199" i="1"/>
  <c r="E4200" i="1"/>
  <c r="G4200" i="1"/>
  <c r="E4201" i="1"/>
  <c r="G4201" i="1"/>
  <c r="E4202" i="1"/>
  <c r="G4202" i="1"/>
  <c r="E4203" i="1"/>
  <c r="G4203" i="1"/>
  <c r="E4204" i="1"/>
  <c r="G4204" i="1"/>
  <c r="E4205" i="1"/>
  <c r="G4205" i="1"/>
  <c r="E4206" i="1"/>
  <c r="G4206" i="1"/>
  <c r="E4207" i="1"/>
  <c r="G4207" i="1"/>
  <c r="E4208" i="1"/>
  <c r="G4208" i="1"/>
  <c r="E4209" i="1"/>
  <c r="G4209" i="1"/>
  <c r="E4210" i="1"/>
  <c r="G4210" i="1"/>
  <c r="E4211" i="1"/>
  <c r="G4211" i="1"/>
  <c r="E4212" i="1"/>
  <c r="G4212" i="1"/>
  <c r="E4213" i="1"/>
  <c r="G4213" i="1"/>
  <c r="E4214" i="1"/>
  <c r="G4214" i="1"/>
  <c r="E4215" i="1"/>
  <c r="G4215" i="1"/>
  <c r="E4216" i="1"/>
  <c r="G4216" i="1"/>
  <c r="E4217" i="1"/>
  <c r="G4217" i="1"/>
  <c r="E4218" i="1"/>
  <c r="G4218" i="1"/>
  <c r="E4219" i="1"/>
  <c r="G4219" i="1"/>
  <c r="E4220" i="1"/>
  <c r="G4220" i="1"/>
  <c r="E4221" i="1"/>
  <c r="G4221" i="1"/>
  <c r="E4222" i="1"/>
  <c r="G4222" i="1"/>
  <c r="E4223" i="1"/>
  <c r="G4223" i="1"/>
  <c r="E4224" i="1"/>
  <c r="G4224" i="1"/>
  <c r="E4225" i="1"/>
  <c r="G4225" i="1"/>
  <c r="E4226" i="1"/>
  <c r="G4226" i="1"/>
  <c r="E4227" i="1"/>
  <c r="G4227" i="1"/>
  <c r="E4228" i="1"/>
  <c r="G4228" i="1"/>
  <c r="E4229" i="1"/>
  <c r="G4229" i="1"/>
  <c r="E4230" i="1"/>
  <c r="G4230" i="1"/>
  <c r="E4231" i="1"/>
  <c r="G4231" i="1"/>
  <c r="E4232" i="1"/>
  <c r="G4232" i="1"/>
  <c r="E4233" i="1"/>
  <c r="G4233" i="1"/>
  <c r="E4234" i="1"/>
  <c r="G4234" i="1"/>
  <c r="E4235" i="1"/>
  <c r="G4235" i="1"/>
  <c r="E4236" i="1"/>
  <c r="G4236" i="1"/>
  <c r="E4237" i="1"/>
  <c r="G4237" i="1"/>
  <c r="E4238" i="1"/>
  <c r="G4238" i="1"/>
  <c r="E4239" i="1"/>
  <c r="G4239" i="1"/>
  <c r="E4240" i="1"/>
  <c r="G4240" i="1"/>
  <c r="E4241" i="1"/>
  <c r="G4241" i="1"/>
  <c r="E4242" i="1"/>
  <c r="G4242" i="1"/>
  <c r="E4243" i="1"/>
  <c r="G4243" i="1"/>
  <c r="E4244" i="1"/>
  <c r="G4244" i="1"/>
  <c r="E4245" i="1"/>
  <c r="G4245" i="1"/>
  <c r="E4246" i="1"/>
  <c r="G4246" i="1"/>
  <c r="E4247" i="1"/>
  <c r="G4247" i="1"/>
  <c r="E4248" i="1"/>
  <c r="G4248" i="1"/>
  <c r="E4249" i="1"/>
  <c r="G4249" i="1"/>
  <c r="E4250" i="1"/>
  <c r="G4250" i="1"/>
  <c r="E4251" i="1"/>
  <c r="G4251" i="1"/>
  <c r="E4252" i="1"/>
  <c r="G4252" i="1"/>
  <c r="E4253" i="1"/>
  <c r="G4253" i="1"/>
  <c r="E4254" i="1"/>
  <c r="G4254" i="1"/>
  <c r="E4255" i="1"/>
  <c r="G4255" i="1"/>
  <c r="E4256" i="1"/>
  <c r="G4256" i="1"/>
  <c r="E4257" i="1"/>
  <c r="G4257" i="1"/>
  <c r="E4258" i="1"/>
  <c r="G4258" i="1"/>
  <c r="E4259" i="1"/>
  <c r="G4259" i="1"/>
  <c r="E4260" i="1"/>
  <c r="G4260" i="1"/>
  <c r="E4261" i="1"/>
  <c r="G4261" i="1"/>
  <c r="E4262" i="1"/>
  <c r="G4262" i="1"/>
  <c r="E4263" i="1"/>
  <c r="G4263" i="1"/>
  <c r="E4264" i="1"/>
  <c r="G4264" i="1"/>
  <c r="E4265" i="1"/>
  <c r="G4265" i="1"/>
  <c r="E4266" i="1"/>
  <c r="G4266" i="1"/>
  <c r="E4267" i="1"/>
  <c r="G4267" i="1"/>
  <c r="E4268" i="1"/>
  <c r="G4268" i="1"/>
  <c r="E4269" i="1"/>
  <c r="G4269" i="1"/>
  <c r="E4270" i="1"/>
  <c r="G4270" i="1"/>
  <c r="E4271" i="1"/>
  <c r="G4271" i="1"/>
  <c r="E4272" i="1"/>
  <c r="G4272" i="1"/>
  <c r="E4273" i="1"/>
  <c r="G4273" i="1"/>
  <c r="E4274" i="1"/>
  <c r="G4274" i="1"/>
  <c r="E4275" i="1"/>
  <c r="G4275" i="1"/>
  <c r="E4276" i="1"/>
  <c r="G4276" i="1"/>
  <c r="E4277" i="1"/>
  <c r="G4277" i="1"/>
  <c r="E4278" i="1"/>
  <c r="G4278" i="1"/>
  <c r="E4279" i="1"/>
  <c r="G4279" i="1"/>
  <c r="E4280" i="1"/>
  <c r="G4280" i="1"/>
  <c r="E4281" i="1"/>
  <c r="G4281" i="1"/>
  <c r="E4282" i="1"/>
  <c r="G4282" i="1"/>
  <c r="E4283" i="1"/>
  <c r="G4283" i="1"/>
  <c r="E4284" i="1"/>
  <c r="G4284" i="1"/>
  <c r="E4285" i="1"/>
  <c r="G4285" i="1"/>
  <c r="E4286" i="1"/>
  <c r="G4286" i="1"/>
  <c r="E4287" i="1"/>
  <c r="G4287" i="1"/>
  <c r="E4288" i="1"/>
  <c r="G4288" i="1"/>
  <c r="E4289" i="1"/>
  <c r="G4289" i="1"/>
  <c r="E4290" i="1"/>
  <c r="G4290" i="1"/>
  <c r="E4291" i="1"/>
  <c r="G4291" i="1"/>
  <c r="E4292" i="1"/>
  <c r="G4292" i="1"/>
  <c r="E4293" i="1"/>
  <c r="G4293" i="1"/>
  <c r="E4294" i="1"/>
  <c r="G4294" i="1"/>
  <c r="E4295" i="1"/>
  <c r="G4295" i="1"/>
  <c r="E4296" i="1"/>
  <c r="G4296" i="1"/>
  <c r="E4297" i="1"/>
  <c r="G4297" i="1"/>
  <c r="E4298" i="1"/>
  <c r="G4298" i="1"/>
  <c r="E4299" i="1"/>
  <c r="G4299" i="1"/>
  <c r="E4300" i="1"/>
  <c r="G4300" i="1"/>
  <c r="E4301" i="1"/>
  <c r="G4301" i="1"/>
  <c r="E4302" i="1"/>
  <c r="G4302" i="1"/>
  <c r="E4303" i="1"/>
  <c r="G4303" i="1"/>
  <c r="E4304" i="1"/>
  <c r="G4304" i="1"/>
  <c r="E4305" i="1"/>
  <c r="G4305" i="1"/>
  <c r="E4306" i="1"/>
  <c r="G4306" i="1"/>
  <c r="E4307" i="1"/>
  <c r="G4307" i="1"/>
  <c r="E4308" i="1"/>
  <c r="G4308" i="1"/>
  <c r="E4309" i="1"/>
  <c r="G4309" i="1"/>
  <c r="E4310" i="1"/>
  <c r="G4310" i="1"/>
  <c r="E4311" i="1"/>
  <c r="G4311" i="1"/>
  <c r="E4312" i="1"/>
  <c r="G4312" i="1"/>
  <c r="E4313" i="1"/>
  <c r="G4313" i="1"/>
  <c r="E4314" i="1"/>
  <c r="G4314" i="1"/>
  <c r="E4315" i="1"/>
  <c r="G4315" i="1"/>
  <c r="E4316" i="1"/>
  <c r="G4316" i="1"/>
  <c r="E4317" i="1"/>
  <c r="G4317" i="1"/>
  <c r="E4318" i="1"/>
  <c r="G4318" i="1"/>
  <c r="E4319" i="1"/>
  <c r="G4319" i="1"/>
  <c r="E4320" i="1"/>
  <c r="G4320" i="1"/>
  <c r="E4321" i="1"/>
  <c r="G4321" i="1"/>
  <c r="E4322" i="1"/>
  <c r="G4322" i="1"/>
  <c r="E4323" i="1"/>
  <c r="G4323" i="1"/>
  <c r="E4324" i="1"/>
  <c r="G4324" i="1"/>
  <c r="E4325" i="1"/>
  <c r="G4325" i="1"/>
  <c r="E4326" i="1"/>
  <c r="G4326" i="1"/>
  <c r="E4327" i="1"/>
  <c r="G4327" i="1"/>
  <c r="E4328" i="1"/>
  <c r="G4328" i="1"/>
  <c r="E4329" i="1"/>
  <c r="G4329" i="1"/>
  <c r="E4330" i="1"/>
  <c r="G4330" i="1"/>
  <c r="E4331" i="1"/>
  <c r="G4331" i="1"/>
  <c r="E4332" i="1"/>
  <c r="G4332" i="1"/>
  <c r="E4333" i="1"/>
  <c r="G4333" i="1"/>
  <c r="E4334" i="1"/>
  <c r="G4334" i="1"/>
  <c r="E4335" i="1"/>
  <c r="G4335" i="1"/>
  <c r="E4336" i="1"/>
  <c r="G4336" i="1"/>
  <c r="E4337" i="1"/>
  <c r="G4337" i="1"/>
  <c r="E4338" i="1"/>
  <c r="G4338" i="1"/>
  <c r="E4339" i="1"/>
  <c r="G4339" i="1"/>
  <c r="E4340" i="1"/>
  <c r="G4340" i="1"/>
  <c r="E4341" i="1"/>
  <c r="G4341" i="1"/>
  <c r="E4342" i="1"/>
  <c r="G4342" i="1"/>
  <c r="E4343" i="1"/>
  <c r="G4343" i="1"/>
  <c r="E4344" i="1"/>
  <c r="G4344" i="1"/>
  <c r="E4345" i="1"/>
  <c r="G4345" i="1"/>
  <c r="E4346" i="1"/>
  <c r="G4346" i="1"/>
  <c r="E4347" i="1"/>
  <c r="G4347" i="1"/>
  <c r="E4348" i="1"/>
  <c r="G4348" i="1"/>
  <c r="E4349" i="1"/>
  <c r="G4349" i="1"/>
  <c r="E4350" i="1"/>
  <c r="G4350" i="1"/>
  <c r="E4351" i="1"/>
  <c r="G4351" i="1"/>
  <c r="E4352" i="1"/>
  <c r="G4352" i="1"/>
  <c r="E4353" i="1"/>
  <c r="G4353" i="1"/>
  <c r="E4354" i="1"/>
  <c r="G4354" i="1"/>
  <c r="E4355" i="1"/>
  <c r="G4355" i="1"/>
  <c r="E4356" i="1"/>
  <c r="G4356" i="1"/>
  <c r="E4357" i="1"/>
  <c r="G4357" i="1"/>
  <c r="E4358" i="1"/>
  <c r="G4358" i="1"/>
  <c r="E4359" i="1"/>
  <c r="G4359" i="1"/>
  <c r="E4360" i="1"/>
  <c r="G4360" i="1"/>
  <c r="E4361" i="1"/>
  <c r="G4361" i="1"/>
  <c r="E4362" i="1"/>
  <c r="G4362" i="1"/>
  <c r="E4363" i="1"/>
  <c r="G4363" i="1"/>
  <c r="E4364" i="1"/>
  <c r="G4364" i="1"/>
  <c r="E4365" i="1"/>
  <c r="G4365" i="1"/>
  <c r="E4366" i="1"/>
  <c r="G4366" i="1"/>
  <c r="E4367" i="1"/>
  <c r="G4367" i="1"/>
  <c r="E4368" i="1"/>
  <c r="G4368" i="1"/>
  <c r="E4369" i="1"/>
  <c r="G4369" i="1"/>
  <c r="E4370" i="1"/>
  <c r="G4370" i="1"/>
  <c r="E4371" i="1"/>
  <c r="G4371" i="1"/>
  <c r="E4372" i="1"/>
  <c r="G4372" i="1"/>
  <c r="E4373" i="1"/>
  <c r="G4373" i="1"/>
  <c r="E4374" i="1"/>
  <c r="G4374" i="1"/>
  <c r="E4375" i="1"/>
  <c r="G4375" i="1"/>
  <c r="E4376" i="1"/>
  <c r="G4376" i="1"/>
  <c r="E4377" i="1"/>
  <c r="G4377" i="1"/>
  <c r="E4378" i="1"/>
  <c r="G4378" i="1"/>
  <c r="E4379" i="1"/>
  <c r="G4379" i="1"/>
  <c r="E4380" i="1"/>
  <c r="G4380" i="1"/>
  <c r="E4381" i="1"/>
  <c r="G4381" i="1"/>
  <c r="E4382" i="1"/>
  <c r="G4382" i="1"/>
  <c r="E4383" i="1"/>
  <c r="G4383" i="1"/>
  <c r="E4384" i="1"/>
  <c r="G4384" i="1"/>
  <c r="E4385" i="1"/>
  <c r="G4385" i="1"/>
  <c r="E4386" i="1"/>
  <c r="G4386" i="1"/>
  <c r="E4387" i="1"/>
  <c r="G4387" i="1"/>
  <c r="E4388" i="1"/>
  <c r="G4388" i="1"/>
  <c r="E4389" i="1"/>
  <c r="G4389" i="1"/>
  <c r="E4390" i="1"/>
  <c r="G4390" i="1"/>
  <c r="E4391" i="1"/>
  <c r="G4391" i="1"/>
  <c r="E4392" i="1"/>
  <c r="G4392" i="1"/>
  <c r="E4393" i="1"/>
  <c r="G4393" i="1"/>
  <c r="E4394" i="1"/>
  <c r="G4394" i="1"/>
  <c r="E4395" i="1"/>
  <c r="G4395" i="1"/>
  <c r="E4396" i="1"/>
  <c r="G4396" i="1"/>
  <c r="E4397" i="1"/>
  <c r="G4397" i="1"/>
  <c r="E4398" i="1"/>
  <c r="G4398" i="1"/>
  <c r="E4399" i="1"/>
  <c r="G4399" i="1"/>
  <c r="E4400" i="1"/>
  <c r="G4400" i="1"/>
  <c r="E4401" i="1"/>
  <c r="G4401" i="1"/>
  <c r="E4402" i="1"/>
  <c r="G4402" i="1"/>
  <c r="E4403" i="1"/>
  <c r="G4403" i="1"/>
  <c r="E4404" i="1"/>
  <c r="G4404" i="1"/>
  <c r="E4405" i="1"/>
  <c r="G4405" i="1"/>
  <c r="E4406" i="1"/>
  <c r="G4406" i="1"/>
  <c r="E4407" i="1"/>
  <c r="G4407" i="1"/>
  <c r="E4408" i="1"/>
  <c r="G4408" i="1"/>
  <c r="E4409" i="1"/>
  <c r="G4409" i="1"/>
  <c r="E4410" i="1"/>
  <c r="G4410" i="1"/>
  <c r="E4411" i="1"/>
  <c r="G4411" i="1"/>
  <c r="E4412" i="1"/>
  <c r="G4412" i="1"/>
  <c r="E4413" i="1"/>
  <c r="G4413" i="1"/>
  <c r="E4414" i="1"/>
  <c r="G4414" i="1"/>
  <c r="E4415" i="1"/>
  <c r="G4415" i="1"/>
  <c r="E4416" i="1"/>
  <c r="G4416" i="1"/>
  <c r="E4417" i="1"/>
  <c r="G4417" i="1"/>
  <c r="E4418" i="1"/>
  <c r="G4418" i="1"/>
  <c r="E4419" i="1"/>
  <c r="G4419" i="1"/>
  <c r="E4420" i="1"/>
  <c r="G4420" i="1"/>
  <c r="E4421" i="1"/>
  <c r="G4421" i="1"/>
  <c r="E4422" i="1"/>
  <c r="G4422" i="1"/>
  <c r="E4423" i="1"/>
  <c r="G4423" i="1"/>
  <c r="E4424" i="1"/>
  <c r="G4424" i="1"/>
  <c r="E4425" i="1"/>
  <c r="G4425" i="1"/>
  <c r="E4426" i="1"/>
  <c r="G4426" i="1"/>
  <c r="E4427" i="1"/>
  <c r="G4427" i="1"/>
  <c r="E4428" i="1"/>
  <c r="G4428" i="1"/>
  <c r="E4429" i="1"/>
  <c r="G4429" i="1"/>
  <c r="E4430" i="1"/>
  <c r="G4430" i="1"/>
  <c r="E4431" i="1"/>
  <c r="G4431" i="1"/>
  <c r="E4432" i="1"/>
  <c r="G4432" i="1"/>
  <c r="E4433" i="1"/>
  <c r="G4433" i="1"/>
  <c r="E4434" i="1"/>
  <c r="G4434" i="1"/>
  <c r="E4435" i="1"/>
  <c r="G4435" i="1"/>
  <c r="E4436" i="1"/>
  <c r="G4436" i="1"/>
  <c r="E4437" i="1"/>
  <c r="G4437" i="1"/>
  <c r="E4438" i="1"/>
  <c r="G4438" i="1"/>
  <c r="E4439" i="1"/>
  <c r="G4439" i="1"/>
  <c r="E4440" i="1"/>
  <c r="G4440" i="1"/>
  <c r="E4441" i="1"/>
  <c r="G4441" i="1"/>
  <c r="E4442" i="1"/>
  <c r="G4442" i="1"/>
  <c r="E4443" i="1"/>
  <c r="G4443" i="1"/>
  <c r="E4444" i="1"/>
  <c r="G4444" i="1"/>
  <c r="E4445" i="1"/>
  <c r="G4445" i="1"/>
  <c r="E4446" i="1"/>
  <c r="G4446" i="1"/>
  <c r="E4447" i="1"/>
  <c r="G4447" i="1"/>
  <c r="E4448" i="1"/>
  <c r="G4448" i="1"/>
  <c r="E4449" i="1"/>
  <c r="G4449" i="1"/>
  <c r="E4450" i="1"/>
  <c r="G4450" i="1"/>
  <c r="E4451" i="1"/>
  <c r="G4451" i="1"/>
  <c r="E4452" i="1"/>
  <c r="G4452" i="1"/>
  <c r="E4453" i="1"/>
  <c r="G4453" i="1"/>
  <c r="E4454" i="1"/>
  <c r="G4454" i="1"/>
  <c r="E4455" i="1"/>
  <c r="G4455" i="1"/>
  <c r="E4456" i="1"/>
  <c r="G4456" i="1"/>
  <c r="E4457" i="1"/>
  <c r="G4457" i="1"/>
  <c r="E4458" i="1"/>
  <c r="G4458" i="1"/>
  <c r="E4459" i="1"/>
  <c r="G4459" i="1"/>
  <c r="E4460" i="1"/>
  <c r="G4460" i="1"/>
  <c r="E4461" i="1"/>
  <c r="G4461" i="1"/>
  <c r="E4462" i="1"/>
  <c r="G4462" i="1"/>
  <c r="E4463" i="1"/>
  <c r="G4463" i="1"/>
  <c r="E4464" i="1"/>
  <c r="G4464" i="1"/>
  <c r="E4465" i="1"/>
  <c r="G4465" i="1"/>
  <c r="E4466" i="1"/>
  <c r="G4466" i="1"/>
  <c r="E4467" i="1"/>
  <c r="G4467" i="1"/>
  <c r="E4468" i="1"/>
  <c r="G4468" i="1"/>
  <c r="E4469" i="1"/>
  <c r="G4469" i="1"/>
  <c r="E4470" i="1"/>
  <c r="G4470" i="1"/>
  <c r="E4471" i="1"/>
  <c r="G4471" i="1"/>
  <c r="E4472" i="1"/>
  <c r="G4472" i="1"/>
  <c r="E4473" i="1"/>
  <c r="G4473" i="1"/>
  <c r="E4474" i="1"/>
  <c r="G4474" i="1"/>
  <c r="E4475" i="1"/>
  <c r="G4475" i="1"/>
  <c r="E4476" i="1"/>
  <c r="G4476" i="1"/>
  <c r="E4477" i="1"/>
  <c r="G4477" i="1"/>
  <c r="E4478" i="1"/>
  <c r="G4478" i="1"/>
  <c r="E4479" i="1"/>
  <c r="G4479" i="1"/>
  <c r="E4480" i="1"/>
  <c r="G4480" i="1"/>
  <c r="E4481" i="1"/>
  <c r="G4481" i="1"/>
  <c r="E4482" i="1"/>
  <c r="G4482" i="1"/>
  <c r="E4483" i="1"/>
  <c r="G4483" i="1"/>
  <c r="E4484" i="1"/>
  <c r="G4484" i="1"/>
  <c r="E4485" i="1"/>
  <c r="G4485" i="1"/>
  <c r="E4486" i="1"/>
  <c r="G4486" i="1"/>
  <c r="E4487" i="1"/>
  <c r="G4487" i="1"/>
  <c r="E4488" i="1"/>
  <c r="G4488" i="1"/>
  <c r="E4489" i="1"/>
  <c r="G4489" i="1"/>
  <c r="E4490" i="1"/>
  <c r="G4490" i="1"/>
  <c r="E4491" i="1"/>
  <c r="G4491" i="1"/>
  <c r="E4492" i="1"/>
  <c r="G4492" i="1"/>
  <c r="E4493" i="1"/>
  <c r="G4493" i="1"/>
  <c r="E4494" i="1"/>
  <c r="G4494" i="1"/>
  <c r="E4495" i="1"/>
  <c r="G4495" i="1"/>
  <c r="E4496" i="1"/>
  <c r="G4496" i="1"/>
  <c r="E4497" i="1"/>
  <c r="G4497" i="1"/>
  <c r="E4498" i="1"/>
  <c r="G4498" i="1"/>
  <c r="E4499" i="1"/>
  <c r="G4499" i="1"/>
  <c r="E4500" i="1"/>
  <c r="G4500" i="1"/>
  <c r="E4501" i="1"/>
  <c r="G4501" i="1"/>
  <c r="E4502" i="1"/>
  <c r="G4502" i="1"/>
  <c r="E4503" i="1"/>
  <c r="G4503" i="1"/>
  <c r="E4504" i="1"/>
  <c r="G4504" i="1"/>
  <c r="E4505" i="1"/>
  <c r="G4505" i="1"/>
  <c r="E4506" i="1"/>
  <c r="G4506" i="1"/>
  <c r="E4507" i="1"/>
  <c r="G4507" i="1"/>
  <c r="E4508" i="1"/>
  <c r="G4508" i="1"/>
  <c r="E4509" i="1"/>
  <c r="G4509" i="1"/>
  <c r="E4510" i="1"/>
  <c r="G4510" i="1"/>
  <c r="E4511" i="1"/>
  <c r="G4511" i="1"/>
  <c r="E4512" i="1"/>
  <c r="G4512" i="1"/>
  <c r="E4513" i="1"/>
  <c r="G4513" i="1"/>
  <c r="E4514" i="1"/>
  <c r="G4514" i="1"/>
  <c r="E4515" i="1"/>
  <c r="G4515" i="1"/>
  <c r="E4516" i="1"/>
  <c r="G4516" i="1"/>
  <c r="E4517" i="1"/>
  <c r="G4517" i="1"/>
  <c r="E4518" i="1"/>
  <c r="G4518" i="1"/>
  <c r="E4519" i="1"/>
  <c r="G4519" i="1"/>
  <c r="E4520" i="1"/>
  <c r="G4520" i="1"/>
  <c r="E4521" i="1"/>
  <c r="G4521" i="1"/>
  <c r="E4522" i="1"/>
  <c r="G4522" i="1"/>
  <c r="E4523" i="1"/>
  <c r="G4523" i="1"/>
  <c r="E4524" i="1"/>
  <c r="G4524" i="1"/>
  <c r="E4525" i="1"/>
  <c r="G4525" i="1"/>
  <c r="E4526" i="1"/>
  <c r="G4526" i="1"/>
  <c r="E4527" i="1"/>
  <c r="G4527" i="1"/>
  <c r="E4528" i="1"/>
  <c r="G4528" i="1"/>
  <c r="E4529" i="1"/>
  <c r="G4529" i="1"/>
  <c r="E4530" i="1"/>
  <c r="G4530" i="1"/>
  <c r="E4531" i="1"/>
  <c r="G4531" i="1"/>
  <c r="E4532" i="1"/>
  <c r="G4532" i="1"/>
  <c r="E4533" i="1"/>
  <c r="G4533" i="1"/>
  <c r="E4534" i="1"/>
  <c r="G4534" i="1"/>
  <c r="E4535" i="1"/>
  <c r="G4535" i="1"/>
  <c r="E4536" i="1"/>
  <c r="G4536" i="1"/>
  <c r="E4537" i="1"/>
  <c r="G4537" i="1"/>
  <c r="E4538" i="1"/>
  <c r="G4538" i="1"/>
  <c r="E4539" i="1"/>
  <c r="G4539" i="1"/>
  <c r="E4540" i="1"/>
  <c r="G4540" i="1"/>
  <c r="E4541" i="1"/>
  <c r="G4541" i="1"/>
  <c r="E4542" i="1"/>
  <c r="G4542" i="1"/>
  <c r="E4543" i="1"/>
  <c r="G4543" i="1"/>
  <c r="E4544" i="1"/>
  <c r="G4544" i="1"/>
  <c r="E4545" i="1"/>
  <c r="G4545" i="1"/>
  <c r="E4546" i="1"/>
  <c r="G4546" i="1"/>
  <c r="E4547" i="1"/>
  <c r="G4547" i="1"/>
  <c r="E4548" i="1"/>
  <c r="G4548" i="1"/>
  <c r="E4549" i="1"/>
  <c r="G4549" i="1"/>
  <c r="E4550" i="1"/>
  <c r="G4550" i="1"/>
  <c r="E4551" i="1"/>
  <c r="G4551" i="1"/>
  <c r="E4552" i="1"/>
  <c r="G4552" i="1"/>
  <c r="E4553" i="1"/>
  <c r="G4553" i="1"/>
  <c r="E4554" i="1"/>
  <c r="G4554" i="1"/>
  <c r="E4555" i="1"/>
  <c r="G4555" i="1"/>
  <c r="E4556" i="1"/>
  <c r="G4556" i="1"/>
  <c r="E4557" i="1"/>
  <c r="G4557" i="1"/>
  <c r="E4558" i="1"/>
  <c r="G4558" i="1"/>
  <c r="E4559" i="1"/>
  <c r="G4559" i="1"/>
  <c r="E4560" i="1"/>
  <c r="G4560" i="1"/>
  <c r="E4561" i="1"/>
  <c r="G4561" i="1"/>
  <c r="E4562" i="1"/>
  <c r="G4562" i="1"/>
  <c r="E4563" i="1"/>
  <c r="G4563" i="1"/>
  <c r="E4564" i="1"/>
  <c r="G4564" i="1"/>
  <c r="E4565" i="1"/>
  <c r="G4565" i="1"/>
  <c r="E4566" i="1"/>
  <c r="G4566" i="1"/>
  <c r="E4567" i="1"/>
  <c r="G4567" i="1"/>
  <c r="E4568" i="1"/>
  <c r="G4568" i="1"/>
  <c r="E4569" i="1"/>
  <c r="G4569" i="1"/>
  <c r="E4570" i="1"/>
  <c r="G4570" i="1"/>
  <c r="E4571" i="1"/>
  <c r="G4571" i="1"/>
  <c r="E4572" i="1"/>
  <c r="G4572" i="1"/>
  <c r="E4573" i="1"/>
  <c r="G4573" i="1"/>
  <c r="E4574" i="1"/>
  <c r="G4574" i="1"/>
  <c r="E4575" i="1"/>
  <c r="G4575" i="1"/>
  <c r="E4576" i="1"/>
  <c r="G4576" i="1"/>
  <c r="E4577" i="1"/>
  <c r="G4577" i="1"/>
  <c r="E4578" i="1"/>
  <c r="G4578" i="1"/>
  <c r="E4579" i="1"/>
  <c r="G4579" i="1"/>
  <c r="E4580" i="1"/>
  <c r="G4580" i="1"/>
  <c r="E4581" i="1"/>
  <c r="G4581" i="1"/>
  <c r="E4582" i="1"/>
  <c r="G4582" i="1"/>
  <c r="E4583" i="1"/>
  <c r="G4583" i="1"/>
  <c r="E4584" i="1"/>
  <c r="G4584" i="1"/>
  <c r="E4585" i="1"/>
  <c r="G4585" i="1"/>
  <c r="E4586" i="1"/>
  <c r="G4586" i="1"/>
  <c r="E4587" i="1"/>
  <c r="G4587" i="1"/>
  <c r="E4588" i="1"/>
  <c r="G4588" i="1"/>
  <c r="E4589" i="1"/>
  <c r="G4589" i="1"/>
  <c r="E4590" i="1"/>
  <c r="G4590" i="1"/>
  <c r="E4591" i="1"/>
  <c r="G4591" i="1"/>
  <c r="E4592" i="1"/>
  <c r="G4592" i="1"/>
  <c r="E4593" i="1"/>
  <c r="G4593" i="1"/>
  <c r="E4594" i="1"/>
  <c r="G4594" i="1"/>
  <c r="E4595" i="1"/>
  <c r="G4595" i="1"/>
  <c r="E4596" i="1"/>
  <c r="G4596" i="1"/>
  <c r="E4597" i="1"/>
  <c r="G4597" i="1"/>
  <c r="E4598" i="1"/>
  <c r="G4598" i="1"/>
  <c r="E4599" i="1"/>
  <c r="G4599" i="1"/>
  <c r="E4600" i="1"/>
  <c r="G4600" i="1"/>
  <c r="E4601" i="1"/>
  <c r="G4601" i="1"/>
  <c r="E4602" i="1"/>
  <c r="G4602" i="1"/>
  <c r="E4603" i="1"/>
  <c r="G4603" i="1"/>
  <c r="E4604" i="1"/>
  <c r="G4604" i="1"/>
  <c r="E4605" i="1"/>
  <c r="G4605" i="1"/>
  <c r="E4606" i="1"/>
  <c r="G4606" i="1"/>
  <c r="E4607" i="1"/>
  <c r="G4607" i="1"/>
  <c r="E4608" i="1"/>
  <c r="G4608" i="1"/>
  <c r="E4609" i="1"/>
  <c r="G4609" i="1"/>
  <c r="E4610" i="1"/>
  <c r="G4610" i="1"/>
  <c r="E4611" i="1"/>
  <c r="G4611" i="1"/>
  <c r="E4612" i="1"/>
  <c r="G4612" i="1"/>
  <c r="E4613" i="1"/>
  <c r="G4613" i="1"/>
  <c r="E4614" i="1"/>
  <c r="G4614" i="1"/>
  <c r="E4615" i="1"/>
  <c r="G4615" i="1"/>
  <c r="E4616" i="1"/>
  <c r="G4616" i="1"/>
  <c r="E4617" i="1"/>
  <c r="G4617" i="1"/>
  <c r="E4618" i="1"/>
  <c r="G4618" i="1"/>
  <c r="E4619" i="1"/>
  <c r="G4619" i="1"/>
  <c r="E4620" i="1"/>
  <c r="G4620" i="1"/>
  <c r="E4621" i="1"/>
  <c r="G4621" i="1"/>
  <c r="E4622" i="1"/>
  <c r="G4622" i="1"/>
  <c r="E4623" i="1"/>
  <c r="G4623" i="1"/>
  <c r="E4624" i="1"/>
  <c r="G4624" i="1"/>
  <c r="E4625" i="1"/>
  <c r="G4625" i="1"/>
  <c r="E4626" i="1"/>
  <c r="G4626" i="1"/>
  <c r="E4627" i="1"/>
  <c r="G4627" i="1"/>
  <c r="E4628" i="1"/>
  <c r="G4628" i="1"/>
  <c r="E4629" i="1"/>
  <c r="G4629" i="1"/>
  <c r="E4630" i="1"/>
  <c r="G4630" i="1"/>
  <c r="E4631" i="1"/>
  <c r="G4631" i="1"/>
  <c r="E4632" i="1"/>
  <c r="G4632" i="1"/>
  <c r="E4633" i="1"/>
  <c r="G4633" i="1"/>
  <c r="E4634" i="1"/>
  <c r="G4634" i="1"/>
  <c r="E4635" i="1"/>
  <c r="G4635" i="1"/>
  <c r="E4636" i="1"/>
  <c r="G4636" i="1"/>
  <c r="E4637" i="1"/>
  <c r="G4637" i="1"/>
  <c r="E4638" i="1"/>
  <c r="G4638" i="1"/>
  <c r="E4639" i="1"/>
  <c r="G4639" i="1"/>
  <c r="E4640" i="1"/>
  <c r="G4640" i="1"/>
  <c r="E4641" i="1"/>
  <c r="G4641" i="1"/>
  <c r="E4642" i="1"/>
  <c r="G4642" i="1"/>
  <c r="E4643" i="1"/>
  <c r="G4643" i="1"/>
  <c r="E4644" i="1"/>
  <c r="G4644" i="1"/>
  <c r="E4645" i="1"/>
  <c r="G4645" i="1"/>
  <c r="E4646" i="1"/>
  <c r="G4646" i="1"/>
  <c r="E4647" i="1"/>
  <c r="G4647" i="1"/>
  <c r="E4648" i="1"/>
  <c r="G4648" i="1"/>
  <c r="E4649" i="1"/>
  <c r="G4649" i="1"/>
  <c r="E4650" i="1"/>
  <c r="G4650" i="1"/>
  <c r="E4651" i="1"/>
  <c r="G4651" i="1"/>
  <c r="E4652" i="1"/>
  <c r="G4652" i="1"/>
  <c r="E4653" i="1"/>
  <c r="G4653" i="1"/>
  <c r="E4654" i="1"/>
  <c r="G4654" i="1"/>
  <c r="E4655" i="1"/>
  <c r="G4655" i="1"/>
  <c r="E4656" i="1"/>
  <c r="G4656" i="1"/>
  <c r="E4657" i="1"/>
  <c r="G4657" i="1"/>
  <c r="E4658" i="1"/>
  <c r="G4658" i="1"/>
  <c r="E4659" i="1"/>
  <c r="G4659" i="1"/>
  <c r="E4660" i="1"/>
  <c r="G4660" i="1"/>
  <c r="E4661" i="1"/>
  <c r="G4661" i="1"/>
  <c r="E4662" i="1"/>
  <c r="G4662" i="1"/>
  <c r="E4663" i="1"/>
  <c r="G4663" i="1"/>
  <c r="E4664" i="1"/>
  <c r="G4664" i="1"/>
  <c r="E4665" i="1"/>
  <c r="G4665" i="1"/>
  <c r="E4666" i="1"/>
  <c r="G4666" i="1"/>
  <c r="E4667" i="1"/>
  <c r="G4667" i="1"/>
  <c r="E4668" i="1"/>
  <c r="G4668" i="1"/>
  <c r="E4669" i="1"/>
  <c r="G4669" i="1"/>
  <c r="E4670" i="1"/>
  <c r="G4670" i="1"/>
  <c r="E4671" i="1"/>
  <c r="G4671" i="1"/>
  <c r="E4672" i="1"/>
  <c r="G4672" i="1"/>
  <c r="E4673" i="1"/>
  <c r="G4673" i="1"/>
  <c r="E4674" i="1"/>
  <c r="G4674" i="1"/>
  <c r="E4675" i="1"/>
  <c r="G4675" i="1"/>
  <c r="E4676" i="1"/>
  <c r="G4676" i="1"/>
  <c r="E4677" i="1"/>
  <c r="G4677" i="1"/>
  <c r="E4678" i="1"/>
  <c r="G4678" i="1"/>
  <c r="E4679" i="1"/>
  <c r="G4679" i="1"/>
  <c r="E4680" i="1"/>
  <c r="G4680" i="1"/>
  <c r="E4681" i="1"/>
  <c r="G4681" i="1"/>
  <c r="E4682" i="1"/>
  <c r="G4682" i="1"/>
  <c r="E4683" i="1"/>
  <c r="G4683" i="1"/>
  <c r="E4684" i="1"/>
  <c r="G4684" i="1"/>
  <c r="E4685" i="1"/>
  <c r="G4685" i="1"/>
  <c r="E4686" i="1"/>
  <c r="G4686" i="1"/>
  <c r="E4687" i="1"/>
  <c r="G4687" i="1"/>
  <c r="E4688" i="1"/>
  <c r="G4688" i="1"/>
  <c r="E4689" i="1"/>
  <c r="G4689" i="1"/>
  <c r="E4690" i="1"/>
  <c r="G4690" i="1"/>
  <c r="E4691" i="1"/>
  <c r="G4691" i="1"/>
  <c r="E4692" i="1"/>
  <c r="G4692" i="1"/>
  <c r="E4693" i="1"/>
  <c r="G4693" i="1"/>
  <c r="E4694" i="1"/>
  <c r="G4694" i="1"/>
  <c r="E4695" i="1"/>
  <c r="G4695" i="1"/>
  <c r="E4696" i="1"/>
  <c r="G4696" i="1"/>
  <c r="E4697" i="1"/>
  <c r="G4697" i="1"/>
  <c r="E4698" i="1"/>
  <c r="G4698" i="1"/>
  <c r="E4699" i="1"/>
  <c r="G4699" i="1"/>
  <c r="E4700" i="1"/>
  <c r="G4700" i="1"/>
  <c r="E4701" i="1"/>
  <c r="G4701" i="1"/>
  <c r="E4702" i="1"/>
  <c r="G4702" i="1"/>
  <c r="E4703" i="1"/>
  <c r="G4703" i="1"/>
  <c r="E4704" i="1"/>
  <c r="G4704" i="1"/>
  <c r="E4705" i="1"/>
  <c r="G4705" i="1"/>
  <c r="E4706" i="1"/>
  <c r="G4706" i="1"/>
  <c r="E4707" i="1"/>
  <c r="G4707" i="1"/>
  <c r="E4708" i="1"/>
  <c r="G4708" i="1"/>
  <c r="E4709" i="1"/>
  <c r="G4709" i="1"/>
  <c r="E4710" i="1"/>
  <c r="G4710" i="1"/>
  <c r="E4711" i="1"/>
  <c r="G4711" i="1"/>
  <c r="E4712" i="1"/>
  <c r="G4712" i="1"/>
  <c r="E4713" i="1"/>
  <c r="G4713" i="1"/>
  <c r="E4714" i="1"/>
  <c r="G4714" i="1"/>
  <c r="E4715" i="1"/>
  <c r="G4715" i="1"/>
  <c r="E4716" i="1"/>
  <c r="G4716" i="1"/>
  <c r="E4717" i="1"/>
  <c r="G4717" i="1"/>
  <c r="E4718" i="1"/>
  <c r="G4718" i="1"/>
  <c r="E4719" i="1"/>
  <c r="G4719" i="1"/>
  <c r="E4720" i="1"/>
  <c r="G4720" i="1"/>
  <c r="E4721" i="1"/>
  <c r="G4721" i="1"/>
  <c r="E4722" i="1"/>
  <c r="G4722" i="1"/>
  <c r="E4723" i="1"/>
  <c r="G4723" i="1"/>
  <c r="E4724" i="1"/>
  <c r="G4724" i="1"/>
  <c r="E4725" i="1"/>
  <c r="G4725" i="1"/>
  <c r="E4726" i="1"/>
  <c r="G4726" i="1"/>
  <c r="E4727" i="1"/>
  <c r="G4727" i="1"/>
  <c r="E4728" i="1"/>
  <c r="G4728" i="1"/>
  <c r="E4729" i="1"/>
  <c r="G4729" i="1"/>
  <c r="E4730" i="1"/>
  <c r="G4730" i="1"/>
  <c r="E4731" i="1"/>
  <c r="G4731" i="1"/>
  <c r="E4732" i="1"/>
  <c r="G4732" i="1"/>
  <c r="E4733" i="1"/>
  <c r="G4733" i="1"/>
  <c r="E4734" i="1"/>
  <c r="G4734" i="1"/>
  <c r="E4735" i="1"/>
  <c r="G4735" i="1"/>
  <c r="E4736" i="1"/>
  <c r="G4736" i="1"/>
  <c r="E4737" i="1"/>
  <c r="G4737" i="1"/>
  <c r="E4738" i="1"/>
  <c r="G4738" i="1"/>
  <c r="E4739" i="1"/>
  <c r="G4739" i="1"/>
  <c r="E4740" i="1"/>
  <c r="G4740" i="1"/>
  <c r="E4741" i="1"/>
  <c r="G4741" i="1"/>
  <c r="E4742" i="1"/>
  <c r="G4742" i="1"/>
  <c r="E4743" i="1"/>
  <c r="G4743" i="1"/>
  <c r="E4744" i="1"/>
  <c r="G4744" i="1"/>
  <c r="E4745" i="1"/>
  <c r="G4745" i="1"/>
  <c r="E4746" i="1"/>
  <c r="G4746" i="1"/>
  <c r="E4747" i="1"/>
  <c r="G4747" i="1"/>
  <c r="E4748" i="1"/>
  <c r="G4748" i="1"/>
  <c r="E4749" i="1"/>
  <c r="G4749" i="1"/>
  <c r="E4750" i="1"/>
  <c r="G4750" i="1"/>
  <c r="E4751" i="1"/>
  <c r="G4751" i="1"/>
  <c r="E4752" i="1"/>
  <c r="G4752" i="1"/>
  <c r="E4753" i="1"/>
  <c r="G4753" i="1"/>
  <c r="E4754" i="1"/>
  <c r="G4754" i="1"/>
  <c r="E4755" i="1"/>
  <c r="G4755" i="1"/>
  <c r="E4756" i="1"/>
  <c r="G4756" i="1"/>
  <c r="E4757" i="1"/>
  <c r="G4757" i="1"/>
  <c r="E4758" i="1"/>
  <c r="G4758" i="1"/>
  <c r="E4759" i="1"/>
  <c r="G4759" i="1"/>
  <c r="E4760" i="1"/>
  <c r="G4760" i="1"/>
  <c r="E4761" i="1"/>
  <c r="G4761" i="1"/>
  <c r="E4762" i="1"/>
  <c r="G4762" i="1"/>
  <c r="E4763" i="1"/>
  <c r="G4763" i="1"/>
  <c r="E4764" i="1"/>
  <c r="G4764" i="1"/>
  <c r="E4765" i="1"/>
  <c r="G4765" i="1"/>
  <c r="E4766" i="1"/>
  <c r="G4766" i="1"/>
  <c r="E4767" i="1"/>
  <c r="G4767" i="1"/>
  <c r="E4768" i="1"/>
  <c r="G4768" i="1"/>
  <c r="E4769" i="1"/>
  <c r="G4769" i="1"/>
  <c r="E4770" i="1"/>
  <c r="G4770" i="1"/>
  <c r="E4771" i="1"/>
  <c r="G4771" i="1"/>
  <c r="E4772" i="1"/>
  <c r="G4772" i="1"/>
  <c r="E4773" i="1"/>
  <c r="G4773" i="1"/>
  <c r="E4774" i="1"/>
  <c r="G4774" i="1"/>
  <c r="E4775" i="1"/>
  <c r="G4775" i="1"/>
  <c r="E4776" i="1"/>
  <c r="G4776" i="1"/>
  <c r="E4777" i="1"/>
  <c r="G4777" i="1"/>
  <c r="E4778" i="1"/>
  <c r="G4778" i="1"/>
  <c r="E4779" i="1"/>
  <c r="G4779" i="1"/>
  <c r="E4780" i="1"/>
  <c r="G4780" i="1"/>
  <c r="E4781" i="1"/>
  <c r="G4781" i="1"/>
  <c r="E4782" i="1"/>
  <c r="G4782" i="1"/>
  <c r="E4783" i="1"/>
  <c r="G4783" i="1"/>
  <c r="E4784" i="1"/>
  <c r="G4784" i="1"/>
  <c r="E4785" i="1"/>
  <c r="G4785" i="1"/>
  <c r="E4786" i="1"/>
  <c r="G4786" i="1"/>
  <c r="E4787" i="1"/>
  <c r="G4787" i="1"/>
  <c r="E4788" i="1"/>
  <c r="G4788" i="1"/>
  <c r="E4789" i="1"/>
  <c r="G4789" i="1"/>
  <c r="E4790" i="1"/>
  <c r="G4790" i="1"/>
  <c r="E4791" i="1"/>
  <c r="G4791" i="1"/>
  <c r="E4792" i="1"/>
  <c r="G4792" i="1"/>
  <c r="E4793" i="1"/>
  <c r="G4793" i="1"/>
  <c r="E4794" i="1"/>
  <c r="G4794" i="1"/>
  <c r="E4795" i="1"/>
  <c r="G4795" i="1"/>
  <c r="E4796" i="1"/>
  <c r="G4796" i="1"/>
  <c r="E4797" i="1"/>
  <c r="G4797" i="1"/>
  <c r="E4798" i="1"/>
  <c r="G4798" i="1"/>
  <c r="E4799" i="1"/>
  <c r="G4799" i="1"/>
  <c r="E4800" i="1"/>
  <c r="G4800" i="1"/>
  <c r="E4801" i="1"/>
  <c r="G4801" i="1"/>
  <c r="E4802" i="1"/>
  <c r="G4802" i="1"/>
  <c r="E4803" i="1"/>
  <c r="G4803" i="1"/>
  <c r="E4804" i="1"/>
  <c r="G4804" i="1"/>
  <c r="E4805" i="1"/>
  <c r="G4805" i="1"/>
  <c r="E4806" i="1"/>
  <c r="G4806" i="1"/>
  <c r="E4807" i="1"/>
  <c r="G4807" i="1"/>
  <c r="E4808" i="1"/>
  <c r="G4808" i="1"/>
  <c r="E4809" i="1"/>
  <c r="G4809" i="1"/>
  <c r="E4810" i="1"/>
  <c r="G4810" i="1"/>
  <c r="E4811" i="1"/>
  <c r="G4811" i="1"/>
  <c r="E4812" i="1"/>
  <c r="G4812" i="1"/>
  <c r="E4813" i="1"/>
  <c r="G4813" i="1"/>
  <c r="E4814" i="1"/>
  <c r="G4814" i="1"/>
  <c r="E4815" i="1"/>
  <c r="G4815" i="1"/>
  <c r="E4816" i="1"/>
  <c r="G4816" i="1"/>
  <c r="E4817" i="1"/>
  <c r="G4817" i="1"/>
  <c r="E4818" i="1"/>
  <c r="G4818" i="1"/>
  <c r="E4819" i="1"/>
  <c r="G4819" i="1"/>
  <c r="E4820" i="1"/>
  <c r="G4820" i="1"/>
  <c r="E4821" i="1"/>
  <c r="G4821" i="1"/>
  <c r="E4822" i="1"/>
  <c r="G4822" i="1"/>
  <c r="E4823" i="1"/>
  <c r="G4823" i="1"/>
  <c r="E4824" i="1"/>
  <c r="G4824" i="1"/>
  <c r="E4825" i="1"/>
  <c r="G4825" i="1"/>
  <c r="E4826" i="1"/>
  <c r="G4826" i="1"/>
  <c r="E4827" i="1"/>
  <c r="G4827" i="1"/>
  <c r="E4828" i="1"/>
  <c r="G4828" i="1"/>
  <c r="E4829" i="1"/>
  <c r="G4829" i="1"/>
  <c r="E4830" i="1"/>
  <c r="G4830" i="1"/>
  <c r="E4831" i="1"/>
  <c r="G4831" i="1"/>
  <c r="E4832" i="1"/>
  <c r="G4832" i="1"/>
  <c r="E4833" i="1"/>
  <c r="G4833" i="1"/>
  <c r="E4834" i="1"/>
  <c r="G4834" i="1"/>
  <c r="E4835" i="1"/>
  <c r="G4835" i="1"/>
  <c r="E4836" i="1"/>
  <c r="G4836" i="1"/>
  <c r="E4837" i="1"/>
  <c r="G4837" i="1"/>
  <c r="E4838" i="1"/>
  <c r="G4838" i="1"/>
  <c r="E4839" i="1"/>
  <c r="G4839" i="1"/>
  <c r="E4840" i="1"/>
  <c r="G4840" i="1"/>
  <c r="E4841" i="1"/>
  <c r="G4841" i="1"/>
  <c r="E4842" i="1"/>
  <c r="G4842" i="1"/>
  <c r="E4843" i="1"/>
  <c r="G4843" i="1"/>
  <c r="E4844" i="1"/>
  <c r="G4844" i="1"/>
  <c r="E4845" i="1"/>
  <c r="G4845" i="1"/>
  <c r="E4846" i="1"/>
  <c r="G4846" i="1"/>
  <c r="E4847" i="1"/>
  <c r="G4847" i="1"/>
  <c r="E4848" i="1"/>
  <c r="G4848" i="1"/>
  <c r="E4849" i="1"/>
  <c r="G4849" i="1"/>
  <c r="E4850" i="1"/>
  <c r="G4850" i="1"/>
  <c r="E4851" i="1"/>
  <c r="G4851" i="1"/>
  <c r="E4852" i="1"/>
  <c r="G4852" i="1"/>
  <c r="E4853" i="1"/>
  <c r="G4853" i="1"/>
  <c r="E4854" i="1"/>
  <c r="G4854" i="1"/>
  <c r="E4855" i="1"/>
  <c r="G4855" i="1"/>
  <c r="E4856" i="1"/>
  <c r="G4856" i="1"/>
  <c r="E4857" i="1"/>
  <c r="G4857" i="1"/>
  <c r="E4858" i="1"/>
  <c r="G4858" i="1"/>
  <c r="E4859" i="1"/>
  <c r="G4859" i="1"/>
  <c r="E4860" i="1"/>
  <c r="G4860" i="1"/>
  <c r="E4861" i="1"/>
  <c r="G4861" i="1"/>
  <c r="E4862" i="1"/>
  <c r="G4862" i="1"/>
  <c r="E4863" i="1"/>
  <c r="G4863" i="1"/>
  <c r="E4864" i="1"/>
  <c r="G4864" i="1"/>
  <c r="E4865" i="1"/>
  <c r="G4865" i="1"/>
  <c r="E4866" i="1"/>
  <c r="G4866" i="1"/>
  <c r="E4867" i="1"/>
  <c r="G4867" i="1"/>
  <c r="E4868" i="1"/>
  <c r="G4868" i="1"/>
  <c r="E4869" i="1"/>
  <c r="G4869" i="1"/>
  <c r="E4870" i="1"/>
  <c r="G4870" i="1"/>
  <c r="E4871" i="1"/>
  <c r="G4871" i="1"/>
  <c r="E4872" i="1"/>
  <c r="G4872" i="1"/>
  <c r="E4873" i="1"/>
  <c r="G4873" i="1"/>
  <c r="E4874" i="1"/>
  <c r="G4874" i="1"/>
  <c r="E4875" i="1"/>
  <c r="G4875" i="1"/>
  <c r="E4876" i="1"/>
  <c r="G4876" i="1"/>
  <c r="E4877" i="1"/>
  <c r="G4877" i="1"/>
  <c r="E4878" i="1"/>
  <c r="G4878" i="1"/>
  <c r="E4879" i="1"/>
  <c r="G4879" i="1"/>
  <c r="E4880" i="1"/>
  <c r="G4880" i="1"/>
  <c r="E4881" i="1"/>
  <c r="G4881" i="1"/>
  <c r="E4882" i="1"/>
  <c r="G4882" i="1"/>
  <c r="E4883" i="1"/>
  <c r="G4883" i="1"/>
  <c r="E4884" i="1"/>
  <c r="G4884" i="1"/>
  <c r="E4885" i="1"/>
  <c r="G4885" i="1"/>
  <c r="E4886" i="1"/>
  <c r="G4886" i="1"/>
  <c r="E4887" i="1"/>
  <c r="G4887" i="1"/>
  <c r="E4888" i="1"/>
  <c r="G4888" i="1"/>
  <c r="E4889" i="1"/>
  <c r="G4889" i="1"/>
  <c r="E4890" i="1"/>
  <c r="G4890" i="1"/>
  <c r="E4891" i="1"/>
  <c r="G4891" i="1"/>
  <c r="E4892" i="1"/>
  <c r="G4892" i="1"/>
  <c r="E4893" i="1"/>
  <c r="G4893" i="1"/>
  <c r="E4894" i="1"/>
  <c r="G4894" i="1"/>
  <c r="E4895" i="1"/>
  <c r="G4895" i="1"/>
  <c r="E4896" i="1"/>
  <c r="G4896" i="1"/>
  <c r="E4897" i="1"/>
  <c r="G4897" i="1"/>
  <c r="E4898" i="1"/>
  <c r="G4898" i="1"/>
  <c r="E4899" i="1"/>
  <c r="G4899" i="1"/>
  <c r="E4900" i="1"/>
  <c r="G4900" i="1"/>
  <c r="E4901" i="1"/>
  <c r="G4901" i="1"/>
  <c r="E4902" i="1"/>
  <c r="G4902" i="1"/>
  <c r="E4903" i="1"/>
  <c r="G4903" i="1"/>
  <c r="E4904" i="1"/>
  <c r="G4904" i="1"/>
  <c r="E4905" i="1"/>
  <c r="G4905" i="1"/>
  <c r="E4906" i="1"/>
  <c r="G4906" i="1"/>
  <c r="E4907" i="1"/>
  <c r="G4907" i="1"/>
  <c r="E4908" i="1"/>
  <c r="G4908" i="1"/>
  <c r="E4909" i="1"/>
  <c r="G4909" i="1"/>
  <c r="E4910" i="1"/>
  <c r="G4910" i="1"/>
  <c r="E4911" i="1"/>
  <c r="G4911" i="1"/>
  <c r="E4912" i="1"/>
  <c r="G4912" i="1"/>
  <c r="E4913" i="1"/>
  <c r="G4913" i="1"/>
  <c r="E4914" i="1"/>
  <c r="G4914" i="1"/>
  <c r="E4915" i="1"/>
  <c r="G4915" i="1"/>
  <c r="E4916" i="1"/>
  <c r="G4916" i="1"/>
  <c r="E4917" i="1"/>
  <c r="G4917" i="1"/>
  <c r="E4918" i="1"/>
  <c r="G4918" i="1"/>
  <c r="E4919" i="1"/>
  <c r="G4919" i="1"/>
  <c r="E4920" i="1"/>
  <c r="G4920" i="1"/>
  <c r="E4921" i="1"/>
  <c r="G4921" i="1"/>
  <c r="E4922" i="1"/>
  <c r="G4922" i="1"/>
  <c r="E4923" i="1"/>
  <c r="G4923" i="1"/>
  <c r="E4924" i="1"/>
  <c r="G4924" i="1"/>
  <c r="E4925" i="1"/>
  <c r="G4925" i="1"/>
  <c r="E4926" i="1"/>
  <c r="G4926" i="1"/>
  <c r="E4927" i="1"/>
  <c r="G4927" i="1"/>
  <c r="E4928" i="1"/>
  <c r="G4928" i="1"/>
  <c r="E4929" i="1"/>
  <c r="G4929" i="1"/>
  <c r="E4930" i="1"/>
  <c r="G4930" i="1"/>
  <c r="E4931" i="1"/>
  <c r="G4931" i="1"/>
  <c r="E4932" i="1"/>
  <c r="G4932" i="1"/>
  <c r="E4933" i="1"/>
  <c r="G4933" i="1"/>
  <c r="E4934" i="1"/>
  <c r="G4934" i="1"/>
  <c r="E4935" i="1"/>
  <c r="G4935" i="1"/>
  <c r="E4936" i="1"/>
  <c r="G4936" i="1"/>
  <c r="E4937" i="1"/>
  <c r="G4937" i="1"/>
  <c r="E4938" i="1"/>
  <c r="G4938" i="1"/>
  <c r="E4939" i="1"/>
  <c r="G4939" i="1"/>
  <c r="E4940" i="1"/>
  <c r="G4940" i="1"/>
  <c r="E4941" i="1"/>
  <c r="G4941" i="1"/>
  <c r="E4942" i="1"/>
  <c r="G4942" i="1"/>
  <c r="E4943" i="1"/>
  <c r="G4943" i="1"/>
  <c r="E4944" i="1"/>
  <c r="G4944" i="1"/>
  <c r="E4945" i="1"/>
  <c r="G4945" i="1"/>
  <c r="E4946" i="1"/>
  <c r="G4946" i="1"/>
  <c r="E4947" i="1"/>
  <c r="G4947" i="1"/>
  <c r="E4948" i="1"/>
  <c r="G4948" i="1"/>
  <c r="E4949" i="1"/>
  <c r="G4949" i="1"/>
  <c r="E4950" i="1"/>
  <c r="G4950" i="1"/>
  <c r="E4951" i="1"/>
  <c r="G4951" i="1"/>
  <c r="E4952" i="1"/>
  <c r="G4952" i="1"/>
  <c r="E4953" i="1"/>
  <c r="G4953" i="1"/>
  <c r="E4954" i="1"/>
  <c r="G4954" i="1"/>
  <c r="E4955" i="1"/>
  <c r="G4955" i="1"/>
  <c r="E4956" i="1"/>
  <c r="G4956" i="1"/>
  <c r="E4957" i="1"/>
  <c r="G4957" i="1"/>
  <c r="E4958" i="1"/>
  <c r="G4958" i="1"/>
  <c r="E4959" i="1"/>
  <c r="G4959" i="1"/>
  <c r="E4960" i="1"/>
  <c r="G4960" i="1"/>
  <c r="E4961" i="1"/>
  <c r="G4961" i="1"/>
  <c r="E4962" i="1"/>
  <c r="G4962" i="1"/>
  <c r="E4963" i="1"/>
  <c r="G4963" i="1"/>
  <c r="E4964" i="1"/>
  <c r="G4964" i="1"/>
  <c r="E4965" i="1"/>
  <c r="G4965" i="1"/>
  <c r="E4966" i="1"/>
  <c r="G4966" i="1"/>
  <c r="E4967" i="1"/>
  <c r="G4967" i="1"/>
  <c r="E4968" i="1"/>
  <c r="G4968" i="1"/>
  <c r="E4969" i="1"/>
  <c r="G4969" i="1"/>
  <c r="E4970" i="1"/>
  <c r="G4970" i="1"/>
  <c r="E4971" i="1"/>
  <c r="G4971" i="1"/>
  <c r="E4972" i="1"/>
  <c r="G4972" i="1"/>
  <c r="E4973" i="1"/>
  <c r="G4973" i="1"/>
  <c r="E4974" i="1"/>
  <c r="G4974" i="1"/>
  <c r="E4975" i="1"/>
  <c r="G4975" i="1"/>
  <c r="E4976" i="1"/>
  <c r="G4976" i="1"/>
  <c r="E4977" i="1"/>
  <c r="G4977" i="1"/>
  <c r="E4978" i="1"/>
  <c r="G4978" i="1"/>
  <c r="E4979" i="1"/>
  <c r="G4979" i="1"/>
  <c r="E4980" i="1"/>
  <c r="G4980" i="1"/>
  <c r="E4981" i="1"/>
  <c r="G4981" i="1"/>
  <c r="E4982" i="1"/>
  <c r="G4982" i="1"/>
  <c r="E4983" i="1"/>
  <c r="G4983" i="1"/>
  <c r="E4984" i="1"/>
  <c r="G4984" i="1"/>
  <c r="E4985" i="1"/>
  <c r="G4985" i="1"/>
  <c r="E4986" i="1"/>
  <c r="G4986" i="1"/>
  <c r="E4987" i="1"/>
  <c r="G4987" i="1"/>
  <c r="E4988" i="1"/>
  <c r="G4988" i="1"/>
  <c r="E4989" i="1"/>
  <c r="G4989" i="1"/>
  <c r="E4990" i="1"/>
  <c r="G4990" i="1"/>
  <c r="E4991" i="1"/>
  <c r="G4991" i="1"/>
  <c r="E4992" i="1"/>
  <c r="G4992" i="1"/>
  <c r="E4993" i="1"/>
  <c r="G4993" i="1"/>
  <c r="E4994" i="1"/>
  <c r="G4994" i="1"/>
  <c r="E4995" i="1"/>
  <c r="G4995" i="1"/>
  <c r="E4996" i="1"/>
  <c r="G4996" i="1"/>
  <c r="E4997" i="1"/>
  <c r="G4997" i="1"/>
  <c r="E4998" i="1"/>
  <c r="G4998" i="1"/>
  <c r="E4999" i="1"/>
  <c r="G4999" i="1"/>
  <c r="E5000" i="1"/>
  <c r="G5000" i="1"/>
  <c r="E5001" i="1"/>
  <c r="G5001" i="1"/>
  <c r="E5002" i="1"/>
  <c r="G5002" i="1"/>
  <c r="E5003" i="1"/>
  <c r="G5003" i="1"/>
  <c r="E5004" i="1"/>
  <c r="G5004" i="1"/>
  <c r="E5005" i="1"/>
  <c r="G5005" i="1"/>
  <c r="E5006" i="1"/>
  <c r="G5006" i="1"/>
  <c r="E5007" i="1"/>
  <c r="G5007" i="1"/>
  <c r="E5008" i="1"/>
  <c r="G5008" i="1"/>
  <c r="E5009" i="1"/>
  <c r="G5009" i="1"/>
  <c r="E5010" i="1"/>
  <c r="G5010" i="1"/>
  <c r="E5011" i="1"/>
  <c r="G5011" i="1"/>
  <c r="E5012" i="1"/>
  <c r="G5012" i="1"/>
  <c r="E5013" i="1"/>
  <c r="G5013" i="1"/>
  <c r="E5014" i="1"/>
  <c r="G5014" i="1"/>
  <c r="E5015" i="1"/>
  <c r="G5015" i="1"/>
  <c r="E5016" i="1"/>
  <c r="G5016" i="1"/>
  <c r="E5017" i="1"/>
  <c r="G5017" i="1"/>
  <c r="E5018" i="1"/>
  <c r="G5018" i="1"/>
  <c r="E5019" i="1"/>
  <c r="G5019" i="1"/>
  <c r="E5020" i="1"/>
  <c r="G5020" i="1"/>
  <c r="E5021" i="1"/>
  <c r="G5021" i="1"/>
  <c r="E5022" i="1"/>
  <c r="G5022" i="1"/>
  <c r="E5023" i="1"/>
  <c r="G5023" i="1"/>
  <c r="E5024" i="1"/>
  <c r="G5024" i="1"/>
  <c r="E5025" i="1"/>
  <c r="G5025" i="1"/>
  <c r="E5026" i="1"/>
  <c r="G5026" i="1"/>
  <c r="E5027" i="1"/>
  <c r="G5027" i="1"/>
  <c r="E5028" i="1"/>
  <c r="G5028" i="1"/>
  <c r="E5029" i="1"/>
  <c r="G5029" i="1"/>
  <c r="E5030" i="1"/>
  <c r="G5030" i="1"/>
  <c r="E5031" i="1"/>
  <c r="G5031" i="1"/>
  <c r="E5032" i="1"/>
  <c r="G5032" i="1"/>
  <c r="E5033" i="1"/>
  <c r="G5033" i="1"/>
  <c r="E5034" i="1"/>
  <c r="G5034" i="1"/>
  <c r="E5035" i="1"/>
  <c r="G5035" i="1"/>
  <c r="E5036" i="1"/>
  <c r="G5036" i="1"/>
  <c r="E5037" i="1"/>
  <c r="G5037" i="1"/>
  <c r="E5038" i="1"/>
  <c r="G5038" i="1"/>
  <c r="E5039" i="1"/>
  <c r="G5039" i="1"/>
  <c r="E5040" i="1"/>
  <c r="G5040" i="1"/>
  <c r="E5041" i="1"/>
  <c r="G5041" i="1"/>
  <c r="E5042" i="1"/>
  <c r="G5042" i="1"/>
  <c r="E5043" i="1"/>
  <c r="G5043" i="1"/>
  <c r="E5044" i="1"/>
  <c r="G5044" i="1"/>
  <c r="E5045" i="1"/>
  <c r="G5045" i="1"/>
  <c r="E5046" i="1"/>
  <c r="G5046" i="1"/>
  <c r="E5047" i="1"/>
  <c r="G5047" i="1"/>
  <c r="E5048" i="1"/>
  <c r="G5048" i="1"/>
  <c r="E5049" i="1"/>
  <c r="G5049" i="1"/>
  <c r="E5050" i="1"/>
  <c r="G5050" i="1"/>
  <c r="E5051" i="1"/>
  <c r="G5051" i="1"/>
  <c r="E5052" i="1"/>
  <c r="G5052" i="1"/>
  <c r="E5053" i="1"/>
  <c r="G5053" i="1"/>
  <c r="E5054" i="1"/>
  <c r="G5054" i="1"/>
  <c r="E5055" i="1"/>
  <c r="G5055" i="1"/>
  <c r="E5056" i="1"/>
  <c r="G5056" i="1"/>
  <c r="E5057" i="1"/>
  <c r="G5057" i="1"/>
  <c r="E5058" i="1"/>
  <c r="G5058" i="1"/>
  <c r="E5059" i="1"/>
  <c r="G5059" i="1"/>
  <c r="E5060" i="1"/>
  <c r="G5060" i="1"/>
  <c r="E5061" i="1"/>
  <c r="G5061" i="1"/>
  <c r="E5062" i="1"/>
  <c r="G5062" i="1"/>
  <c r="E5063" i="1"/>
  <c r="G5063" i="1"/>
  <c r="E5064" i="1"/>
  <c r="G5064" i="1"/>
  <c r="E5065" i="1"/>
  <c r="G5065" i="1"/>
  <c r="E5066" i="1"/>
  <c r="G5066" i="1"/>
  <c r="E5067" i="1"/>
  <c r="G5067" i="1"/>
  <c r="E5068" i="1"/>
  <c r="G5068" i="1"/>
  <c r="E5069" i="1"/>
  <c r="G5069" i="1"/>
  <c r="E5070" i="1"/>
  <c r="G5070" i="1"/>
  <c r="E5071" i="1"/>
  <c r="G5071" i="1"/>
  <c r="E5072" i="1"/>
  <c r="G5072" i="1"/>
  <c r="E5073" i="1"/>
  <c r="G5073" i="1"/>
  <c r="E5074" i="1"/>
  <c r="G5074" i="1"/>
  <c r="E5075" i="1"/>
  <c r="G5075" i="1"/>
  <c r="E5076" i="1"/>
  <c r="G5076" i="1"/>
  <c r="E5077" i="1"/>
  <c r="G5077" i="1"/>
  <c r="E5078" i="1"/>
  <c r="G5078" i="1"/>
  <c r="E5079" i="1"/>
  <c r="G5079" i="1"/>
  <c r="E5080" i="1"/>
  <c r="G5080" i="1"/>
  <c r="E5081" i="1"/>
  <c r="G5081" i="1"/>
  <c r="E5082" i="1"/>
  <c r="G5082" i="1"/>
  <c r="E5083" i="1"/>
  <c r="G5083" i="1"/>
  <c r="E5084" i="1"/>
  <c r="G5084" i="1"/>
  <c r="E5085" i="1"/>
  <c r="G5085" i="1"/>
  <c r="E5086" i="1"/>
  <c r="G5086" i="1"/>
  <c r="E5087" i="1"/>
  <c r="G5087" i="1"/>
  <c r="E5088" i="1"/>
  <c r="G5088" i="1"/>
  <c r="E5089" i="1"/>
  <c r="G5089" i="1"/>
  <c r="E5090" i="1"/>
  <c r="G5090" i="1"/>
  <c r="E5091" i="1"/>
  <c r="G5091" i="1"/>
  <c r="E5092" i="1"/>
  <c r="G5092" i="1"/>
  <c r="E5093" i="1"/>
  <c r="G5093" i="1"/>
  <c r="E5094" i="1"/>
  <c r="G5094" i="1"/>
  <c r="E5095" i="1"/>
  <c r="G5095" i="1"/>
  <c r="E5096" i="1"/>
  <c r="G5096" i="1"/>
  <c r="E5097" i="1"/>
  <c r="G5097" i="1"/>
  <c r="E5098" i="1"/>
  <c r="G5098" i="1"/>
  <c r="E5099" i="1"/>
  <c r="G5099" i="1"/>
  <c r="E5100" i="1"/>
  <c r="G5100" i="1"/>
  <c r="E5101" i="1"/>
  <c r="G5101" i="1"/>
  <c r="E5102" i="1"/>
  <c r="G5102" i="1"/>
  <c r="E5103" i="1"/>
  <c r="G5103" i="1"/>
  <c r="E5104" i="1"/>
  <c r="G5104" i="1"/>
  <c r="E5105" i="1"/>
  <c r="G5105" i="1"/>
  <c r="E5106" i="1"/>
  <c r="G5106" i="1"/>
  <c r="E5107" i="1"/>
  <c r="G5107" i="1"/>
  <c r="E5108" i="1"/>
  <c r="G5108" i="1"/>
  <c r="E5109" i="1"/>
  <c r="G5109" i="1"/>
  <c r="E5110" i="1"/>
  <c r="G5110" i="1"/>
  <c r="E5111" i="1"/>
  <c r="G5111" i="1"/>
  <c r="E5112" i="1"/>
  <c r="G5112" i="1"/>
  <c r="E5113" i="1"/>
  <c r="G5113" i="1"/>
  <c r="E5114" i="1"/>
  <c r="G5114" i="1"/>
  <c r="E5115" i="1"/>
  <c r="G5115" i="1"/>
  <c r="E5116" i="1"/>
  <c r="G5116" i="1"/>
  <c r="E5117" i="1"/>
  <c r="G5117" i="1"/>
  <c r="E5118" i="1"/>
  <c r="G5118" i="1"/>
  <c r="E5119" i="1"/>
  <c r="G5119" i="1"/>
  <c r="E5120" i="1"/>
  <c r="G5120" i="1"/>
  <c r="E5121" i="1"/>
  <c r="G5121" i="1"/>
  <c r="E5122" i="1"/>
  <c r="G5122" i="1"/>
  <c r="E5123" i="1"/>
  <c r="G5123" i="1"/>
  <c r="E5124" i="1"/>
  <c r="G5124" i="1"/>
  <c r="E5125" i="1"/>
  <c r="G5125" i="1"/>
  <c r="E5126" i="1"/>
  <c r="G5126" i="1"/>
  <c r="E5127" i="1"/>
  <c r="G5127" i="1"/>
  <c r="E5128" i="1"/>
  <c r="G5128" i="1"/>
  <c r="E5129" i="1"/>
  <c r="G5129" i="1"/>
  <c r="E5130" i="1"/>
  <c r="G5130" i="1"/>
  <c r="E5131" i="1"/>
  <c r="G5131" i="1"/>
  <c r="E5132" i="1"/>
  <c r="G5132" i="1"/>
  <c r="E5133" i="1"/>
  <c r="G5133" i="1"/>
  <c r="E5134" i="1"/>
  <c r="G5134" i="1"/>
  <c r="E5135" i="1"/>
  <c r="G5135" i="1"/>
  <c r="E5136" i="1"/>
  <c r="G5136" i="1"/>
  <c r="E5137" i="1"/>
  <c r="G5137" i="1"/>
  <c r="E5138" i="1"/>
  <c r="G5138" i="1"/>
  <c r="E5139" i="1"/>
  <c r="G5139" i="1"/>
  <c r="E5140" i="1"/>
  <c r="G5140" i="1"/>
  <c r="E5141" i="1"/>
  <c r="G5141" i="1"/>
  <c r="E5142" i="1"/>
  <c r="G5142" i="1"/>
  <c r="E5143" i="1"/>
  <c r="G5143" i="1"/>
  <c r="E5144" i="1"/>
  <c r="G5144" i="1"/>
  <c r="E5145" i="1"/>
  <c r="G5145" i="1"/>
  <c r="E5146" i="1"/>
  <c r="G5146" i="1"/>
  <c r="E5147" i="1"/>
  <c r="G5147" i="1"/>
  <c r="E5148" i="1"/>
  <c r="G5148" i="1"/>
  <c r="E5149" i="1"/>
  <c r="G5149" i="1"/>
  <c r="E5150" i="1"/>
  <c r="G5150" i="1"/>
  <c r="E5151" i="1"/>
  <c r="G5151" i="1"/>
  <c r="E5152" i="1"/>
  <c r="G5152" i="1"/>
  <c r="E5153" i="1"/>
  <c r="G5153" i="1"/>
  <c r="E5154" i="1"/>
  <c r="G5154" i="1"/>
  <c r="E5155" i="1"/>
  <c r="G5155" i="1"/>
  <c r="E5156" i="1"/>
  <c r="G5156" i="1"/>
  <c r="E5157" i="1"/>
  <c r="G5157" i="1"/>
  <c r="E5158" i="1"/>
  <c r="G5158" i="1"/>
  <c r="E5159" i="1"/>
  <c r="G5159" i="1"/>
  <c r="E5160" i="1"/>
  <c r="G5160" i="1"/>
  <c r="E5161" i="1"/>
  <c r="G5161" i="1"/>
  <c r="E5162" i="1"/>
  <c r="G5162" i="1"/>
  <c r="E5163" i="1"/>
  <c r="G5163" i="1"/>
  <c r="E5164" i="1"/>
  <c r="G5164" i="1"/>
  <c r="E5165" i="1"/>
  <c r="G5165" i="1"/>
  <c r="E5166" i="1"/>
  <c r="G5166" i="1"/>
  <c r="E5167" i="1"/>
  <c r="G5167" i="1"/>
  <c r="E5168" i="1"/>
  <c r="G5168" i="1"/>
  <c r="E5169" i="1"/>
  <c r="G5169" i="1"/>
  <c r="E5170" i="1"/>
  <c r="G5170" i="1"/>
  <c r="E5171" i="1"/>
  <c r="G5171" i="1"/>
  <c r="E5172" i="1"/>
  <c r="G5172" i="1"/>
  <c r="E5173" i="1"/>
  <c r="G5173" i="1"/>
  <c r="E5174" i="1"/>
  <c r="G5174" i="1"/>
  <c r="E5175" i="1"/>
  <c r="G5175" i="1"/>
  <c r="E5176" i="1"/>
  <c r="G5176" i="1"/>
  <c r="E5177" i="1"/>
  <c r="G5177" i="1"/>
  <c r="E5178" i="1"/>
  <c r="G5178" i="1"/>
  <c r="E5179" i="1"/>
  <c r="G5179" i="1"/>
  <c r="E5180" i="1"/>
  <c r="G5180" i="1"/>
  <c r="E5181" i="1"/>
  <c r="G5181" i="1"/>
  <c r="E5182" i="1"/>
  <c r="G5182" i="1"/>
  <c r="E5183" i="1"/>
  <c r="G5183" i="1"/>
  <c r="E5184" i="1"/>
  <c r="G5184" i="1"/>
  <c r="E5185" i="1"/>
  <c r="G5185" i="1"/>
  <c r="E5186" i="1"/>
  <c r="G5186" i="1"/>
  <c r="E5187" i="1"/>
  <c r="G5187" i="1"/>
  <c r="E5188" i="1"/>
  <c r="G5188" i="1"/>
  <c r="E5189" i="1"/>
  <c r="G5189" i="1"/>
  <c r="E5190" i="1"/>
  <c r="G5190" i="1"/>
  <c r="E5191" i="1"/>
  <c r="G5191" i="1"/>
  <c r="E5192" i="1"/>
  <c r="G5192" i="1"/>
  <c r="E5193" i="1"/>
  <c r="G5193" i="1"/>
  <c r="E5194" i="1"/>
  <c r="G5194" i="1"/>
  <c r="E5195" i="1"/>
  <c r="G5195" i="1"/>
  <c r="E5196" i="1"/>
  <c r="G5196" i="1"/>
  <c r="E5197" i="1"/>
  <c r="G5197" i="1"/>
  <c r="E5198" i="1"/>
  <c r="G5198" i="1"/>
  <c r="E5199" i="1"/>
  <c r="G5199" i="1"/>
  <c r="E5200" i="1"/>
  <c r="G5200" i="1"/>
  <c r="E5201" i="1"/>
  <c r="G5201" i="1"/>
  <c r="E5202" i="1"/>
  <c r="G5202" i="1"/>
  <c r="E5203" i="1"/>
  <c r="G5203" i="1"/>
  <c r="E5204" i="1"/>
  <c r="G5204" i="1"/>
  <c r="E5205" i="1"/>
  <c r="G5205" i="1"/>
  <c r="E5206" i="1"/>
  <c r="G5206" i="1"/>
  <c r="E5207" i="1"/>
  <c r="G5207" i="1"/>
  <c r="E5208" i="1"/>
  <c r="G5208" i="1"/>
  <c r="E5209" i="1"/>
  <c r="G5209" i="1"/>
  <c r="E5210" i="1"/>
  <c r="G5210" i="1"/>
  <c r="E5211" i="1"/>
  <c r="G5211" i="1"/>
  <c r="E5212" i="1"/>
  <c r="G5212" i="1"/>
  <c r="E5213" i="1"/>
  <c r="G5213" i="1"/>
  <c r="E5214" i="1"/>
  <c r="G5214" i="1"/>
  <c r="E5215" i="1"/>
  <c r="G5215" i="1"/>
  <c r="E5216" i="1"/>
  <c r="G5216" i="1"/>
  <c r="E5217" i="1"/>
  <c r="G5217" i="1"/>
  <c r="E5218" i="1"/>
  <c r="G5218" i="1"/>
  <c r="E5219" i="1"/>
  <c r="G5219" i="1"/>
  <c r="E5220" i="1"/>
  <c r="G5220" i="1"/>
  <c r="E5221" i="1"/>
  <c r="G5221" i="1"/>
  <c r="E5222" i="1"/>
  <c r="G5222" i="1"/>
  <c r="E5223" i="1"/>
  <c r="G5223" i="1"/>
  <c r="E5224" i="1"/>
  <c r="G5224" i="1"/>
  <c r="E5225" i="1"/>
  <c r="G5225" i="1"/>
  <c r="E5226" i="1"/>
  <c r="G5226" i="1"/>
  <c r="E5227" i="1"/>
  <c r="G5227" i="1"/>
  <c r="E5228" i="1"/>
  <c r="G5228" i="1"/>
  <c r="E5229" i="1"/>
  <c r="G5229" i="1"/>
  <c r="E5230" i="1"/>
  <c r="G5230" i="1"/>
  <c r="E5231" i="1"/>
  <c r="G5231" i="1"/>
  <c r="E5232" i="1"/>
  <c r="G5232" i="1"/>
  <c r="E5233" i="1"/>
  <c r="G5233" i="1"/>
  <c r="E5234" i="1"/>
  <c r="G5234" i="1"/>
  <c r="E5235" i="1"/>
  <c r="G5235" i="1"/>
  <c r="E5236" i="1"/>
  <c r="G5236" i="1"/>
  <c r="E5237" i="1"/>
  <c r="G5237" i="1"/>
  <c r="E5238" i="1"/>
  <c r="G5238" i="1"/>
  <c r="E5239" i="1"/>
  <c r="G5239" i="1"/>
  <c r="E5240" i="1"/>
  <c r="G5240" i="1"/>
  <c r="E5241" i="1"/>
  <c r="G5241" i="1"/>
  <c r="E5242" i="1"/>
  <c r="G5242" i="1"/>
  <c r="E5243" i="1"/>
  <c r="G5243" i="1"/>
  <c r="E5244" i="1"/>
  <c r="G5244" i="1"/>
  <c r="E5245" i="1"/>
  <c r="G5245" i="1"/>
  <c r="E5246" i="1"/>
  <c r="G5246" i="1"/>
  <c r="E5247" i="1"/>
  <c r="G5247" i="1"/>
  <c r="E5248" i="1"/>
  <c r="G5248" i="1"/>
  <c r="E5249" i="1"/>
  <c r="G5249" i="1"/>
  <c r="E5250" i="1"/>
  <c r="G5250" i="1"/>
  <c r="E5251" i="1"/>
  <c r="G5251" i="1"/>
  <c r="E5252" i="1"/>
  <c r="G5252" i="1"/>
  <c r="E5253" i="1"/>
  <c r="G5253" i="1"/>
  <c r="E5254" i="1"/>
  <c r="G5254" i="1"/>
  <c r="E5255" i="1"/>
  <c r="G5255" i="1"/>
  <c r="E5256" i="1"/>
  <c r="G5256" i="1"/>
  <c r="E5257" i="1"/>
  <c r="G5257" i="1"/>
  <c r="E5258" i="1"/>
  <c r="G5258" i="1"/>
  <c r="E5259" i="1"/>
  <c r="G5259" i="1"/>
  <c r="E5260" i="1"/>
  <c r="G5260" i="1"/>
  <c r="E5261" i="1"/>
  <c r="G5261" i="1"/>
  <c r="E5262" i="1"/>
  <c r="G5262" i="1"/>
  <c r="E5263" i="1"/>
  <c r="G5263" i="1"/>
  <c r="E5264" i="1"/>
  <c r="G5264" i="1"/>
  <c r="E5265" i="1"/>
  <c r="G5265" i="1"/>
  <c r="E5266" i="1"/>
  <c r="G5266" i="1"/>
  <c r="E5267" i="1"/>
  <c r="G5267" i="1"/>
  <c r="E5268" i="1"/>
  <c r="G5268" i="1"/>
  <c r="E5269" i="1"/>
  <c r="G5269" i="1"/>
  <c r="E5270" i="1"/>
  <c r="G5270" i="1"/>
  <c r="E5271" i="1"/>
  <c r="G5271" i="1"/>
  <c r="E5272" i="1"/>
  <c r="G5272" i="1"/>
  <c r="E5273" i="1"/>
  <c r="G5273" i="1"/>
  <c r="E5274" i="1"/>
  <c r="G5274" i="1"/>
  <c r="E5275" i="1"/>
  <c r="G5275" i="1"/>
  <c r="E5276" i="1"/>
  <c r="G5276" i="1"/>
  <c r="E5277" i="1"/>
  <c r="G5277" i="1"/>
  <c r="E5278" i="1"/>
  <c r="G5278" i="1"/>
  <c r="E5279" i="1"/>
  <c r="G5279" i="1"/>
  <c r="E5280" i="1"/>
  <c r="G5280" i="1"/>
  <c r="E5281" i="1"/>
  <c r="G5281" i="1"/>
  <c r="E5282" i="1"/>
  <c r="G5282" i="1"/>
  <c r="E5283" i="1"/>
  <c r="G5283" i="1"/>
  <c r="E5284" i="1"/>
  <c r="G5284" i="1"/>
  <c r="E5285" i="1"/>
  <c r="G5285" i="1"/>
  <c r="E5286" i="1"/>
  <c r="G5286" i="1"/>
  <c r="E5287" i="1"/>
  <c r="G5287" i="1"/>
  <c r="E5288" i="1"/>
  <c r="G5288" i="1"/>
  <c r="E5289" i="1"/>
  <c r="G5289" i="1"/>
  <c r="E5290" i="1"/>
  <c r="G5290" i="1"/>
  <c r="E5291" i="1"/>
  <c r="G5291" i="1"/>
  <c r="E5292" i="1"/>
  <c r="G5292" i="1"/>
  <c r="E5293" i="1"/>
  <c r="G5293" i="1"/>
  <c r="E5294" i="1"/>
  <c r="G5294" i="1"/>
  <c r="E5295" i="1"/>
  <c r="G5295" i="1"/>
  <c r="E5296" i="1"/>
  <c r="G5296" i="1"/>
  <c r="E5297" i="1"/>
  <c r="G5297" i="1"/>
  <c r="E5298" i="1"/>
  <c r="G5298" i="1"/>
  <c r="E5299" i="1"/>
  <c r="G5299" i="1"/>
  <c r="E5300" i="1"/>
  <c r="G5300" i="1"/>
  <c r="E5301" i="1"/>
  <c r="G5301" i="1"/>
  <c r="E5302" i="1"/>
  <c r="G5302" i="1"/>
  <c r="E5303" i="1"/>
  <c r="G5303" i="1"/>
  <c r="E5304" i="1"/>
  <c r="G5304" i="1"/>
  <c r="E5305" i="1"/>
  <c r="G5305" i="1"/>
  <c r="E5306" i="1"/>
  <c r="G5306" i="1"/>
  <c r="E5307" i="1"/>
  <c r="G5307" i="1"/>
  <c r="E5308" i="1"/>
  <c r="G5308" i="1"/>
  <c r="E5309" i="1"/>
  <c r="G5309" i="1"/>
  <c r="E5310" i="1"/>
  <c r="G5310" i="1"/>
  <c r="E5311" i="1"/>
  <c r="G5311" i="1"/>
  <c r="E5312" i="1"/>
  <c r="G5312" i="1"/>
  <c r="E5313" i="1"/>
  <c r="G5313" i="1"/>
  <c r="E5314" i="1"/>
  <c r="G5314" i="1"/>
  <c r="E5315" i="1"/>
  <c r="G5315" i="1"/>
  <c r="E5316" i="1"/>
  <c r="G5316" i="1"/>
  <c r="E5317" i="1"/>
  <c r="G5317" i="1"/>
  <c r="E5318" i="1"/>
  <c r="G5318" i="1"/>
  <c r="E5319" i="1"/>
  <c r="G5319" i="1"/>
  <c r="E5320" i="1"/>
  <c r="G5320" i="1"/>
  <c r="E5321" i="1"/>
  <c r="G5321" i="1"/>
  <c r="E5322" i="1"/>
  <c r="G5322" i="1"/>
  <c r="E5323" i="1"/>
  <c r="G5323" i="1"/>
  <c r="E5324" i="1"/>
  <c r="G5324" i="1"/>
  <c r="E5325" i="1"/>
  <c r="G5325" i="1"/>
  <c r="E5326" i="1"/>
  <c r="G5326" i="1"/>
  <c r="E5327" i="1"/>
  <c r="G5327" i="1"/>
  <c r="E5328" i="1"/>
  <c r="G5328" i="1"/>
  <c r="E5329" i="1"/>
  <c r="G5329" i="1"/>
  <c r="E5330" i="1"/>
  <c r="G5330" i="1"/>
  <c r="E5331" i="1"/>
  <c r="G5331" i="1"/>
  <c r="E5332" i="1"/>
  <c r="G5332" i="1"/>
  <c r="E5333" i="1"/>
  <c r="G5333" i="1"/>
  <c r="E5334" i="1"/>
  <c r="G5334" i="1"/>
  <c r="E5335" i="1"/>
  <c r="G5335" i="1"/>
  <c r="E5336" i="1"/>
  <c r="G5336" i="1"/>
  <c r="E5337" i="1"/>
  <c r="G5337" i="1"/>
  <c r="E5338" i="1"/>
  <c r="G5338" i="1"/>
  <c r="E5339" i="1"/>
  <c r="G5339" i="1"/>
  <c r="E5340" i="1"/>
  <c r="G5340" i="1"/>
  <c r="E5341" i="1"/>
  <c r="G5341" i="1"/>
  <c r="E5342" i="1"/>
  <c r="G5342" i="1"/>
  <c r="E5343" i="1"/>
  <c r="G5343" i="1"/>
  <c r="E5344" i="1"/>
  <c r="G5344" i="1"/>
  <c r="E5345" i="1"/>
  <c r="G5345" i="1"/>
  <c r="E5346" i="1"/>
  <c r="G5346" i="1"/>
  <c r="E5347" i="1"/>
  <c r="G5347" i="1"/>
  <c r="E5348" i="1"/>
  <c r="G5348" i="1"/>
  <c r="E5349" i="1"/>
  <c r="G5349" i="1"/>
  <c r="E5350" i="1"/>
  <c r="G5350" i="1"/>
  <c r="E5351" i="1"/>
  <c r="G5351" i="1"/>
  <c r="E5352" i="1"/>
  <c r="G5352" i="1"/>
  <c r="E5353" i="1"/>
  <c r="G5353" i="1"/>
  <c r="E5354" i="1"/>
  <c r="G5354" i="1"/>
  <c r="E5355" i="1"/>
  <c r="G5355" i="1"/>
  <c r="E5356" i="1"/>
  <c r="G5356" i="1"/>
  <c r="E5357" i="1"/>
  <c r="G5357" i="1"/>
  <c r="E5358" i="1"/>
  <c r="G5358" i="1"/>
  <c r="E5359" i="1"/>
  <c r="G5359" i="1"/>
  <c r="E5360" i="1"/>
  <c r="G5360" i="1"/>
  <c r="E5361" i="1"/>
  <c r="G5361" i="1"/>
  <c r="E5362" i="1"/>
  <c r="G5362" i="1"/>
  <c r="E5363" i="1"/>
  <c r="G5363" i="1"/>
  <c r="E5364" i="1"/>
  <c r="G5364" i="1"/>
  <c r="E5365" i="1"/>
  <c r="G5365" i="1"/>
  <c r="E5366" i="1"/>
  <c r="G5366" i="1"/>
  <c r="E5367" i="1"/>
  <c r="G5367" i="1"/>
  <c r="E5368" i="1"/>
  <c r="G5368" i="1"/>
  <c r="E5369" i="1"/>
  <c r="G5369" i="1"/>
  <c r="E5370" i="1"/>
  <c r="G5370" i="1"/>
  <c r="E5371" i="1"/>
  <c r="G5371" i="1"/>
  <c r="E5372" i="1"/>
  <c r="G5372" i="1"/>
  <c r="E5373" i="1"/>
  <c r="G5373" i="1"/>
  <c r="E5374" i="1"/>
  <c r="G5374" i="1"/>
  <c r="E5375" i="1"/>
  <c r="G5375" i="1"/>
  <c r="E5376" i="1"/>
  <c r="G5376" i="1"/>
  <c r="E5377" i="1"/>
  <c r="G5377" i="1"/>
  <c r="E5378" i="1"/>
  <c r="G5378" i="1"/>
  <c r="E5379" i="1"/>
  <c r="G5379" i="1"/>
  <c r="E5380" i="1"/>
  <c r="G5380" i="1"/>
  <c r="E5381" i="1"/>
  <c r="G5381" i="1"/>
  <c r="E5382" i="1"/>
  <c r="G5382" i="1"/>
  <c r="E5383" i="1"/>
  <c r="G5383" i="1"/>
  <c r="E5384" i="1"/>
  <c r="G5384" i="1"/>
  <c r="E5385" i="1"/>
  <c r="G5385" i="1"/>
  <c r="E5386" i="1"/>
  <c r="G5386" i="1"/>
  <c r="E5387" i="1"/>
  <c r="G5387" i="1"/>
  <c r="E5388" i="1"/>
  <c r="G5388" i="1"/>
  <c r="E5389" i="1"/>
  <c r="G5389" i="1"/>
  <c r="E5390" i="1"/>
  <c r="G5390" i="1"/>
  <c r="E5391" i="1"/>
  <c r="G5391" i="1"/>
  <c r="E5392" i="1"/>
  <c r="G5392" i="1"/>
  <c r="E5393" i="1"/>
  <c r="G5393" i="1"/>
  <c r="E5394" i="1"/>
  <c r="G5394" i="1"/>
  <c r="E5395" i="1"/>
  <c r="G5395" i="1"/>
  <c r="E5396" i="1"/>
  <c r="G5396" i="1"/>
  <c r="E5397" i="1"/>
  <c r="G5397" i="1"/>
  <c r="E5398" i="1"/>
  <c r="G5398" i="1"/>
  <c r="E5399" i="1"/>
  <c r="G5399" i="1"/>
  <c r="E5400" i="1"/>
  <c r="G5400" i="1"/>
  <c r="E5401" i="1"/>
  <c r="G5401" i="1"/>
  <c r="E5402" i="1"/>
  <c r="G5402" i="1"/>
  <c r="E5403" i="1"/>
  <c r="G5403" i="1"/>
  <c r="E5404" i="1"/>
  <c r="G5404" i="1"/>
  <c r="E5405" i="1"/>
  <c r="G5405" i="1"/>
  <c r="E5406" i="1"/>
  <c r="G5406" i="1"/>
  <c r="E5407" i="1"/>
  <c r="G5407" i="1"/>
  <c r="E5408" i="1"/>
  <c r="G5408" i="1"/>
  <c r="E5409" i="1"/>
  <c r="G5409" i="1"/>
  <c r="E5410" i="1"/>
  <c r="G5410" i="1"/>
  <c r="E5411" i="1"/>
  <c r="G5411" i="1"/>
  <c r="E5412" i="1"/>
  <c r="G5412" i="1"/>
  <c r="E5413" i="1"/>
  <c r="G5413" i="1"/>
  <c r="E5414" i="1"/>
  <c r="G5414" i="1"/>
  <c r="E5415" i="1"/>
  <c r="G5415" i="1"/>
  <c r="E5416" i="1"/>
  <c r="G5416" i="1"/>
  <c r="E5417" i="1"/>
  <c r="G5417" i="1"/>
  <c r="E5418" i="1"/>
  <c r="G5418" i="1"/>
  <c r="E5419" i="1"/>
  <c r="G5419" i="1"/>
  <c r="E5420" i="1"/>
  <c r="G5420" i="1"/>
  <c r="E5421" i="1"/>
  <c r="G5421" i="1"/>
  <c r="E5422" i="1"/>
  <c r="G5422" i="1"/>
  <c r="E5423" i="1"/>
  <c r="G5423" i="1"/>
  <c r="E5424" i="1"/>
  <c r="G5424" i="1"/>
  <c r="E5425" i="1"/>
  <c r="G5425" i="1"/>
  <c r="E5426" i="1"/>
  <c r="G5426" i="1"/>
  <c r="E5427" i="1"/>
  <c r="G5427" i="1"/>
  <c r="E5428" i="1"/>
  <c r="G5428" i="1"/>
  <c r="E5429" i="1"/>
  <c r="G5429" i="1"/>
  <c r="E5430" i="1"/>
  <c r="G5430" i="1"/>
  <c r="E5431" i="1"/>
  <c r="G5431" i="1"/>
  <c r="E5432" i="1"/>
  <c r="G5432" i="1"/>
  <c r="E5433" i="1"/>
  <c r="G5433" i="1"/>
  <c r="E5434" i="1"/>
  <c r="G5434" i="1"/>
  <c r="E5435" i="1"/>
  <c r="G5435" i="1"/>
  <c r="E5436" i="1"/>
  <c r="G5436" i="1"/>
  <c r="E5437" i="1"/>
  <c r="G5437" i="1"/>
  <c r="E5438" i="1"/>
  <c r="G5438" i="1"/>
  <c r="E5439" i="1"/>
  <c r="G5439" i="1"/>
  <c r="E5440" i="1"/>
  <c r="G5440" i="1"/>
  <c r="E5441" i="1"/>
  <c r="G5441" i="1"/>
  <c r="E5442" i="1"/>
  <c r="G5442" i="1"/>
  <c r="E5443" i="1"/>
  <c r="G5443" i="1"/>
  <c r="E5444" i="1"/>
  <c r="G5444" i="1"/>
  <c r="E5445" i="1"/>
  <c r="G5445" i="1"/>
  <c r="E5446" i="1"/>
  <c r="G5446" i="1"/>
  <c r="E5447" i="1"/>
  <c r="G5447" i="1"/>
  <c r="E5448" i="1"/>
  <c r="G5448" i="1"/>
  <c r="E5449" i="1"/>
  <c r="G5449" i="1"/>
  <c r="E5450" i="1"/>
  <c r="G5450" i="1"/>
  <c r="E5451" i="1"/>
  <c r="G5451" i="1"/>
  <c r="E5452" i="1"/>
  <c r="G5452" i="1"/>
  <c r="E5453" i="1"/>
  <c r="G5453" i="1"/>
  <c r="E5454" i="1"/>
  <c r="G5454" i="1"/>
  <c r="E5455" i="1"/>
  <c r="G5455" i="1"/>
  <c r="E5456" i="1"/>
  <c r="G5456" i="1"/>
  <c r="E5457" i="1"/>
  <c r="G5457" i="1"/>
  <c r="E5458" i="1"/>
  <c r="G5458" i="1"/>
  <c r="E5459" i="1"/>
  <c r="G5459" i="1"/>
  <c r="E5460" i="1"/>
  <c r="G5460" i="1"/>
  <c r="E5461" i="1"/>
  <c r="G5461" i="1"/>
  <c r="E5462" i="1"/>
  <c r="G5462" i="1"/>
  <c r="E5463" i="1"/>
  <c r="G5463" i="1"/>
  <c r="E5464" i="1"/>
  <c r="G5464" i="1"/>
  <c r="E5465" i="1"/>
  <c r="G5465" i="1"/>
  <c r="E5466" i="1"/>
  <c r="G5466" i="1"/>
  <c r="E5467" i="1"/>
  <c r="G5467" i="1"/>
  <c r="E5468" i="1"/>
  <c r="G5468" i="1"/>
  <c r="E5469" i="1"/>
  <c r="G5469" i="1"/>
  <c r="E5470" i="1"/>
  <c r="G5470" i="1"/>
  <c r="E5471" i="1"/>
  <c r="G5471" i="1"/>
  <c r="E5472" i="1"/>
  <c r="G5472" i="1"/>
  <c r="E5473" i="1"/>
  <c r="G5473" i="1"/>
  <c r="E5474" i="1"/>
  <c r="G5474" i="1"/>
  <c r="E5475" i="1"/>
  <c r="G5475" i="1"/>
  <c r="E5476" i="1"/>
  <c r="G5476" i="1"/>
  <c r="E5477" i="1"/>
  <c r="G5477" i="1"/>
  <c r="E5478" i="1"/>
  <c r="G5478" i="1"/>
  <c r="E5479" i="1"/>
  <c r="G5479" i="1"/>
  <c r="E5480" i="1"/>
  <c r="G5480" i="1"/>
  <c r="E5481" i="1"/>
  <c r="G5481" i="1"/>
  <c r="E5482" i="1"/>
  <c r="G5482" i="1"/>
  <c r="E5483" i="1"/>
  <c r="G5483" i="1"/>
  <c r="E5484" i="1"/>
  <c r="G5484" i="1"/>
  <c r="E5485" i="1"/>
  <c r="G5485" i="1"/>
  <c r="E5486" i="1"/>
  <c r="G5486" i="1"/>
  <c r="E5487" i="1"/>
  <c r="G5487" i="1"/>
  <c r="E5488" i="1"/>
  <c r="G5488" i="1"/>
  <c r="E5489" i="1"/>
  <c r="G5489" i="1"/>
  <c r="E5490" i="1"/>
  <c r="G5490" i="1"/>
  <c r="E5491" i="1"/>
  <c r="G5491" i="1"/>
  <c r="E5492" i="1"/>
  <c r="G5492" i="1"/>
  <c r="E5493" i="1"/>
  <c r="G5493" i="1"/>
  <c r="E5494" i="1"/>
  <c r="G5494" i="1"/>
  <c r="E5495" i="1"/>
  <c r="G5495" i="1"/>
  <c r="E5496" i="1"/>
  <c r="G5496" i="1"/>
  <c r="E5497" i="1"/>
  <c r="G5497" i="1"/>
  <c r="E5498" i="1"/>
  <c r="G5498" i="1"/>
  <c r="E5499" i="1"/>
  <c r="G5499" i="1"/>
  <c r="E5500" i="1"/>
  <c r="G5500" i="1"/>
  <c r="E5501" i="1"/>
  <c r="G5501" i="1"/>
  <c r="E5502" i="1"/>
  <c r="G5502" i="1"/>
  <c r="E5503" i="1"/>
  <c r="G5503" i="1"/>
  <c r="E5504" i="1"/>
  <c r="G5504" i="1"/>
  <c r="E5505" i="1"/>
  <c r="G5505" i="1"/>
  <c r="E5506" i="1"/>
  <c r="G5506" i="1"/>
  <c r="E5507" i="1"/>
  <c r="G5507" i="1"/>
  <c r="E5508" i="1"/>
  <c r="G5508" i="1"/>
  <c r="E5509" i="1"/>
  <c r="G5509" i="1"/>
  <c r="E5510" i="1"/>
  <c r="G5510" i="1"/>
  <c r="E5511" i="1"/>
  <c r="G5511" i="1"/>
  <c r="E5512" i="1"/>
  <c r="G5512" i="1"/>
  <c r="E5513" i="1"/>
  <c r="G5513" i="1"/>
  <c r="E5514" i="1"/>
  <c r="G5514" i="1"/>
  <c r="E5515" i="1"/>
  <c r="G5515" i="1"/>
  <c r="E5516" i="1"/>
  <c r="G5516" i="1"/>
  <c r="E5517" i="1"/>
  <c r="G5517" i="1"/>
  <c r="E5518" i="1"/>
  <c r="G5518" i="1"/>
  <c r="E5519" i="1"/>
  <c r="G5519" i="1"/>
  <c r="E5520" i="1"/>
  <c r="G5520" i="1"/>
  <c r="E5521" i="1"/>
  <c r="G5521" i="1"/>
  <c r="E5522" i="1"/>
  <c r="G5522" i="1"/>
  <c r="E5523" i="1"/>
  <c r="G5523" i="1"/>
  <c r="E5524" i="1"/>
  <c r="G5524" i="1"/>
  <c r="E5525" i="1"/>
  <c r="G5525" i="1"/>
  <c r="E5526" i="1"/>
  <c r="G5526" i="1"/>
  <c r="E5527" i="1"/>
  <c r="G5527" i="1"/>
  <c r="E5528" i="1"/>
  <c r="G5528" i="1"/>
  <c r="E5529" i="1"/>
  <c r="G5529" i="1"/>
  <c r="E5530" i="1"/>
  <c r="G5530" i="1"/>
  <c r="E5531" i="1"/>
  <c r="G5531" i="1"/>
  <c r="E5532" i="1"/>
  <c r="G5532" i="1"/>
  <c r="E5533" i="1"/>
  <c r="G5533" i="1"/>
  <c r="E5534" i="1"/>
  <c r="G5534" i="1"/>
  <c r="E5535" i="1"/>
  <c r="G5535" i="1"/>
  <c r="E5536" i="1"/>
  <c r="G5536" i="1"/>
  <c r="E5537" i="1"/>
  <c r="G5537" i="1"/>
  <c r="E5538" i="1"/>
  <c r="G5538" i="1"/>
  <c r="E5539" i="1"/>
  <c r="G5539" i="1"/>
  <c r="E5540" i="1"/>
  <c r="G5540" i="1"/>
  <c r="E5541" i="1"/>
  <c r="G5541" i="1"/>
  <c r="E5542" i="1"/>
  <c r="G5542" i="1"/>
  <c r="E5543" i="1"/>
  <c r="G5543" i="1"/>
  <c r="E5544" i="1"/>
  <c r="G5544" i="1"/>
  <c r="E5545" i="1"/>
  <c r="G5545" i="1"/>
  <c r="E5546" i="1"/>
  <c r="G5546" i="1"/>
  <c r="E5547" i="1"/>
  <c r="G5547" i="1"/>
  <c r="E5548" i="1"/>
  <c r="G5548" i="1"/>
  <c r="E5549" i="1"/>
  <c r="G5549" i="1"/>
  <c r="E5550" i="1"/>
  <c r="G5550" i="1"/>
  <c r="E5551" i="1"/>
  <c r="G5551" i="1"/>
  <c r="E5552" i="1"/>
  <c r="G5552" i="1"/>
  <c r="E5553" i="1"/>
  <c r="G5553" i="1"/>
  <c r="E5554" i="1"/>
  <c r="G5554" i="1"/>
  <c r="E5555" i="1"/>
  <c r="G5555" i="1"/>
  <c r="E5556" i="1"/>
  <c r="G5556" i="1"/>
  <c r="E5557" i="1"/>
  <c r="G5557" i="1"/>
  <c r="E5558" i="1"/>
  <c r="G5558" i="1"/>
  <c r="E5559" i="1"/>
  <c r="G5559" i="1"/>
  <c r="E5560" i="1"/>
  <c r="G5560" i="1"/>
  <c r="E5561" i="1"/>
  <c r="G5561" i="1"/>
  <c r="E5562" i="1"/>
  <c r="G5562" i="1"/>
  <c r="E5563" i="1"/>
  <c r="G5563" i="1"/>
  <c r="E5564" i="1"/>
  <c r="G5564" i="1"/>
  <c r="E5565" i="1"/>
  <c r="G5565" i="1"/>
  <c r="E5566" i="1"/>
  <c r="G5566" i="1"/>
  <c r="E5567" i="1"/>
  <c r="G5567" i="1"/>
  <c r="E5568" i="1"/>
  <c r="G5568" i="1"/>
  <c r="E5569" i="1"/>
  <c r="G5569" i="1"/>
  <c r="E5570" i="1"/>
  <c r="G5570" i="1"/>
  <c r="E5571" i="1"/>
  <c r="G5571" i="1"/>
  <c r="E5572" i="1"/>
  <c r="G5572" i="1"/>
  <c r="E5573" i="1"/>
  <c r="G5573" i="1"/>
  <c r="E5574" i="1"/>
  <c r="G5574" i="1"/>
  <c r="E5575" i="1"/>
  <c r="G5575" i="1"/>
  <c r="E5576" i="1"/>
  <c r="G5576" i="1"/>
  <c r="E5577" i="1"/>
  <c r="G5577" i="1"/>
  <c r="E5578" i="1"/>
  <c r="G5578" i="1"/>
  <c r="E5579" i="1"/>
  <c r="G5579" i="1"/>
  <c r="E5580" i="1"/>
  <c r="G5580" i="1"/>
  <c r="E5581" i="1"/>
  <c r="G5581" i="1"/>
  <c r="E5582" i="1"/>
  <c r="G5582" i="1"/>
  <c r="E5583" i="1"/>
  <c r="G5583" i="1"/>
  <c r="E5584" i="1"/>
  <c r="G5584" i="1"/>
  <c r="E5585" i="1"/>
  <c r="G5585" i="1"/>
  <c r="E5586" i="1"/>
  <c r="G5586" i="1"/>
  <c r="E5587" i="1"/>
  <c r="G5587" i="1"/>
  <c r="E5588" i="1"/>
  <c r="G5588" i="1"/>
  <c r="E5589" i="1"/>
  <c r="G5589" i="1"/>
  <c r="E5590" i="1"/>
  <c r="G5590" i="1"/>
  <c r="E5591" i="1"/>
  <c r="G5591" i="1"/>
  <c r="E5592" i="1"/>
  <c r="G5592" i="1"/>
  <c r="E5593" i="1"/>
  <c r="G5593" i="1"/>
  <c r="E5594" i="1"/>
  <c r="G5594" i="1"/>
  <c r="E5595" i="1"/>
  <c r="G5595" i="1"/>
  <c r="E5596" i="1"/>
  <c r="G5596" i="1"/>
  <c r="E5597" i="1"/>
  <c r="G5597" i="1"/>
  <c r="E5598" i="1"/>
  <c r="G5598" i="1"/>
  <c r="E5599" i="1"/>
  <c r="G5599" i="1"/>
  <c r="E5600" i="1"/>
  <c r="G5600" i="1"/>
  <c r="E5601" i="1"/>
  <c r="G5601" i="1"/>
  <c r="E5602" i="1"/>
  <c r="G5602" i="1"/>
  <c r="E5603" i="1"/>
  <c r="G5603" i="1"/>
  <c r="E5604" i="1"/>
  <c r="G5604" i="1"/>
  <c r="E5605" i="1"/>
  <c r="G5605" i="1"/>
  <c r="E5606" i="1"/>
  <c r="G5606" i="1"/>
  <c r="E5607" i="1"/>
  <c r="G5607" i="1"/>
  <c r="E5608" i="1"/>
  <c r="G5608" i="1"/>
  <c r="E5609" i="1"/>
  <c r="G5609" i="1"/>
  <c r="E5610" i="1"/>
  <c r="G5610" i="1"/>
  <c r="E5611" i="1"/>
  <c r="G5611" i="1"/>
  <c r="E5612" i="1"/>
  <c r="G5612" i="1"/>
  <c r="E5613" i="1"/>
  <c r="G5613" i="1"/>
  <c r="E5614" i="1"/>
  <c r="G5614" i="1"/>
  <c r="E5615" i="1"/>
  <c r="G5615" i="1"/>
  <c r="E5616" i="1"/>
  <c r="G5616" i="1"/>
  <c r="E5617" i="1"/>
  <c r="G5617" i="1"/>
  <c r="E5618" i="1"/>
  <c r="G5618" i="1"/>
  <c r="E5619" i="1"/>
  <c r="G5619" i="1"/>
  <c r="E5620" i="1"/>
  <c r="G5620" i="1"/>
  <c r="E5621" i="1"/>
  <c r="G5621" i="1"/>
  <c r="E5622" i="1"/>
  <c r="G5622" i="1"/>
  <c r="E5623" i="1"/>
  <c r="G5623" i="1"/>
  <c r="E5624" i="1"/>
  <c r="G5624" i="1"/>
  <c r="E5625" i="1"/>
  <c r="G5625" i="1"/>
  <c r="E5626" i="1"/>
  <c r="G5626" i="1"/>
  <c r="E5627" i="1"/>
  <c r="G5627" i="1"/>
  <c r="E5628" i="1"/>
  <c r="G5628" i="1"/>
  <c r="E5629" i="1"/>
  <c r="G5629" i="1"/>
  <c r="E5630" i="1"/>
  <c r="G5630" i="1"/>
  <c r="E5631" i="1"/>
  <c r="G5631" i="1"/>
  <c r="E5632" i="1"/>
  <c r="G5632" i="1"/>
  <c r="E5633" i="1"/>
  <c r="G5633" i="1"/>
  <c r="E5634" i="1"/>
  <c r="G5634" i="1"/>
  <c r="E5635" i="1"/>
  <c r="G5635" i="1"/>
  <c r="E5636" i="1"/>
  <c r="G5636" i="1"/>
  <c r="E5637" i="1"/>
  <c r="G5637" i="1"/>
  <c r="E5638" i="1"/>
  <c r="G5638" i="1"/>
  <c r="E5639" i="1"/>
  <c r="G5639" i="1"/>
  <c r="E5640" i="1"/>
  <c r="G5640" i="1"/>
  <c r="E5641" i="1"/>
  <c r="G5641" i="1"/>
  <c r="E5642" i="1"/>
  <c r="G5642" i="1"/>
  <c r="E5643" i="1"/>
  <c r="G5643" i="1"/>
  <c r="E5644" i="1"/>
  <c r="G5644" i="1"/>
  <c r="E5645" i="1"/>
  <c r="G5645" i="1"/>
  <c r="E5646" i="1"/>
  <c r="G5646" i="1"/>
  <c r="E5647" i="1"/>
  <c r="G5647" i="1"/>
  <c r="E5648" i="1"/>
  <c r="G5648" i="1"/>
  <c r="E5649" i="1"/>
  <c r="G5649" i="1"/>
  <c r="E5650" i="1"/>
  <c r="G5650" i="1"/>
  <c r="E5651" i="1"/>
  <c r="G5651" i="1"/>
  <c r="E5652" i="1"/>
  <c r="G5652" i="1"/>
  <c r="E5653" i="1"/>
  <c r="G5653" i="1"/>
  <c r="E5654" i="1"/>
  <c r="G5654" i="1"/>
  <c r="E5655" i="1"/>
  <c r="G5655" i="1"/>
  <c r="E5656" i="1"/>
  <c r="G5656" i="1"/>
  <c r="E5657" i="1"/>
  <c r="G5657" i="1"/>
  <c r="E5658" i="1"/>
  <c r="G5658" i="1"/>
  <c r="E5659" i="1"/>
  <c r="G5659" i="1"/>
  <c r="E5660" i="1"/>
  <c r="G5660" i="1"/>
  <c r="E5661" i="1"/>
  <c r="G5661" i="1"/>
  <c r="E5662" i="1"/>
  <c r="G5662" i="1"/>
  <c r="E5663" i="1"/>
  <c r="G5663" i="1"/>
  <c r="E5664" i="1"/>
  <c r="G5664" i="1"/>
  <c r="E5665" i="1"/>
  <c r="G5665" i="1"/>
  <c r="E5666" i="1"/>
  <c r="G5666" i="1"/>
  <c r="E5667" i="1"/>
  <c r="G5667" i="1"/>
  <c r="E5668" i="1"/>
  <c r="G5668" i="1"/>
  <c r="E5669" i="1"/>
  <c r="G5669" i="1"/>
  <c r="E5670" i="1"/>
  <c r="G5670" i="1"/>
  <c r="E5671" i="1"/>
  <c r="G5671" i="1"/>
  <c r="E5672" i="1"/>
  <c r="G5672" i="1"/>
  <c r="E5673" i="1"/>
  <c r="G5673" i="1"/>
  <c r="E5674" i="1"/>
  <c r="G5674" i="1"/>
  <c r="E5675" i="1"/>
  <c r="G5675" i="1"/>
  <c r="E5676" i="1"/>
  <c r="G5676" i="1"/>
  <c r="E5677" i="1"/>
  <c r="G5677" i="1"/>
  <c r="E5678" i="1"/>
  <c r="G5678" i="1"/>
  <c r="E5679" i="1"/>
  <c r="G5679" i="1"/>
  <c r="E5680" i="1"/>
  <c r="G5680" i="1"/>
  <c r="E5681" i="1"/>
  <c r="G5681" i="1"/>
  <c r="E5682" i="1"/>
  <c r="G5682" i="1"/>
  <c r="E5683" i="1"/>
  <c r="G5683" i="1"/>
  <c r="E5684" i="1"/>
  <c r="G5684" i="1"/>
  <c r="E5685" i="1"/>
  <c r="G5685" i="1"/>
  <c r="E5686" i="1"/>
  <c r="G5686" i="1"/>
  <c r="E5687" i="1"/>
  <c r="G5687" i="1"/>
  <c r="E5688" i="1"/>
  <c r="G5688" i="1"/>
  <c r="E5689" i="1"/>
  <c r="G5689" i="1"/>
  <c r="E5690" i="1"/>
  <c r="G5690" i="1"/>
  <c r="E5691" i="1"/>
  <c r="G5691" i="1"/>
  <c r="E5692" i="1"/>
  <c r="G5692" i="1"/>
  <c r="E5693" i="1"/>
  <c r="G5693" i="1"/>
  <c r="E5694" i="1"/>
  <c r="G5694" i="1"/>
  <c r="E5695" i="1"/>
  <c r="G5695" i="1"/>
  <c r="E5696" i="1"/>
  <c r="G5696" i="1"/>
  <c r="E5697" i="1"/>
  <c r="G5697" i="1"/>
  <c r="E5698" i="1"/>
  <c r="G5698" i="1"/>
  <c r="E5699" i="1"/>
  <c r="G5699" i="1"/>
  <c r="E5700" i="1"/>
  <c r="G5700" i="1"/>
  <c r="E5701" i="1"/>
  <c r="G5701" i="1"/>
  <c r="E5702" i="1"/>
  <c r="G5702" i="1"/>
  <c r="E5703" i="1"/>
  <c r="G5703" i="1"/>
  <c r="E5704" i="1"/>
  <c r="G5704" i="1"/>
  <c r="E5705" i="1"/>
  <c r="G5705" i="1"/>
  <c r="E5706" i="1"/>
  <c r="G5706" i="1"/>
  <c r="E5707" i="1"/>
  <c r="G5707" i="1"/>
  <c r="E5708" i="1"/>
  <c r="G5708" i="1"/>
  <c r="E5709" i="1"/>
  <c r="G5709" i="1"/>
  <c r="E5710" i="1"/>
  <c r="G5710" i="1"/>
  <c r="E5711" i="1"/>
  <c r="G5711" i="1"/>
  <c r="E5712" i="1"/>
  <c r="G5712" i="1"/>
  <c r="E5713" i="1"/>
  <c r="G5713" i="1"/>
  <c r="E5714" i="1"/>
  <c r="G5714" i="1"/>
  <c r="E5715" i="1"/>
  <c r="G5715" i="1"/>
  <c r="E5716" i="1"/>
  <c r="G5716" i="1"/>
  <c r="E5717" i="1"/>
  <c r="G5717" i="1"/>
  <c r="E5718" i="1"/>
  <c r="G5718" i="1"/>
  <c r="E5719" i="1"/>
  <c r="G5719" i="1"/>
  <c r="E5720" i="1"/>
  <c r="G5720" i="1"/>
  <c r="E5721" i="1"/>
  <c r="G5721" i="1"/>
  <c r="E5722" i="1"/>
  <c r="G5722" i="1"/>
  <c r="E5723" i="1"/>
  <c r="G5723" i="1"/>
  <c r="E5724" i="1"/>
  <c r="G5724" i="1"/>
  <c r="E5725" i="1"/>
  <c r="G5725" i="1"/>
  <c r="E5726" i="1"/>
  <c r="G5726" i="1"/>
  <c r="E5727" i="1"/>
  <c r="G5727" i="1"/>
  <c r="E5728" i="1"/>
  <c r="G5728" i="1"/>
  <c r="E5729" i="1"/>
  <c r="G5729" i="1"/>
  <c r="E5730" i="1"/>
  <c r="G5730" i="1"/>
  <c r="E5731" i="1"/>
  <c r="G5731" i="1"/>
  <c r="E5732" i="1"/>
  <c r="G5732" i="1"/>
  <c r="E5733" i="1"/>
  <c r="G5733" i="1"/>
  <c r="E5734" i="1"/>
  <c r="G5734" i="1"/>
  <c r="E5735" i="1"/>
  <c r="G5735" i="1"/>
  <c r="E5736" i="1"/>
  <c r="G5736" i="1"/>
  <c r="E5737" i="1"/>
  <c r="G5737" i="1"/>
  <c r="E5738" i="1"/>
  <c r="G5738" i="1"/>
  <c r="E5739" i="1"/>
  <c r="G5739" i="1"/>
  <c r="E5740" i="1"/>
  <c r="G5740" i="1"/>
  <c r="E5741" i="1"/>
  <c r="G5741" i="1"/>
  <c r="E5742" i="1"/>
  <c r="G5742" i="1"/>
  <c r="E5743" i="1"/>
  <c r="G5743" i="1"/>
  <c r="E5744" i="1"/>
  <c r="G5744" i="1"/>
  <c r="E5745" i="1"/>
  <c r="G5745" i="1"/>
  <c r="E5746" i="1"/>
  <c r="G5746" i="1"/>
  <c r="E5747" i="1"/>
  <c r="G5747" i="1"/>
  <c r="E5748" i="1"/>
  <c r="G5748" i="1"/>
  <c r="E5749" i="1"/>
  <c r="G5749" i="1"/>
  <c r="E5750" i="1"/>
  <c r="G5750" i="1"/>
  <c r="E5751" i="1"/>
  <c r="G5751" i="1"/>
  <c r="E5752" i="1"/>
  <c r="G5752" i="1"/>
  <c r="E5753" i="1"/>
  <c r="G5753" i="1"/>
  <c r="E5754" i="1"/>
  <c r="G5754" i="1"/>
  <c r="E5755" i="1"/>
  <c r="G5755" i="1"/>
  <c r="E5756" i="1"/>
  <c r="G5756" i="1"/>
  <c r="E5757" i="1"/>
  <c r="G5757" i="1"/>
  <c r="E5758" i="1"/>
  <c r="G5758" i="1"/>
  <c r="E5759" i="1"/>
  <c r="G5759" i="1"/>
  <c r="E5760" i="1"/>
  <c r="G5760" i="1"/>
  <c r="E5761" i="1"/>
  <c r="G5761" i="1"/>
  <c r="E5762" i="1"/>
  <c r="G5762" i="1"/>
  <c r="E5763" i="1"/>
  <c r="G5763" i="1"/>
  <c r="E5764" i="1"/>
  <c r="G5764" i="1"/>
  <c r="E5765" i="1"/>
  <c r="G5765" i="1"/>
  <c r="E5766" i="1"/>
  <c r="G5766" i="1"/>
  <c r="E5767" i="1"/>
  <c r="G5767" i="1"/>
  <c r="E5768" i="1"/>
  <c r="G5768" i="1"/>
  <c r="E5769" i="1"/>
  <c r="G5769" i="1"/>
  <c r="E5770" i="1"/>
  <c r="G5770" i="1"/>
  <c r="E5771" i="1"/>
  <c r="G5771" i="1"/>
  <c r="E5772" i="1"/>
  <c r="G5772" i="1"/>
  <c r="E5773" i="1"/>
  <c r="G5773" i="1"/>
  <c r="E5774" i="1"/>
  <c r="G5774" i="1"/>
  <c r="E5775" i="1"/>
  <c r="G5775" i="1"/>
  <c r="E5776" i="1"/>
  <c r="G5776" i="1"/>
  <c r="E5777" i="1"/>
  <c r="G5777" i="1"/>
  <c r="E5778" i="1"/>
  <c r="G5778" i="1"/>
  <c r="E5779" i="1"/>
  <c r="G5779" i="1"/>
  <c r="E5780" i="1"/>
  <c r="G5780" i="1"/>
  <c r="E5781" i="1"/>
  <c r="G5781" i="1"/>
  <c r="E5782" i="1"/>
  <c r="G5782" i="1"/>
  <c r="E5783" i="1"/>
  <c r="G5783" i="1"/>
  <c r="E5784" i="1"/>
  <c r="G5784" i="1"/>
  <c r="E5785" i="1"/>
  <c r="G5785" i="1"/>
  <c r="E5786" i="1"/>
  <c r="G5786" i="1"/>
  <c r="E5787" i="1"/>
  <c r="G5787" i="1"/>
  <c r="E5788" i="1"/>
  <c r="G5788" i="1"/>
  <c r="E5789" i="1"/>
  <c r="G5789" i="1"/>
  <c r="E5790" i="1"/>
  <c r="G5790" i="1"/>
  <c r="E5791" i="1"/>
  <c r="G5791" i="1"/>
  <c r="E5792" i="1"/>
  <c r="G5792" i="1"/>
  <c r="E5793" i="1"/>
  <c r="G5793" i="1"/>
  <c r="E5794" i="1"/>
  <c r="G5794" i="1"/>
  <c r="E5795" i="1"/>
  <c r="G5795" i="1"/>
  <c r="E5796" i="1"/>
  <c r="G5796" i="1"/>
  <c r="E5797" i="1"/>
  <c r="G5797" i="1"/>
  <c r="E5798" i="1"/>
  <c r="G5798" i="1"/>
  <c r="E5799" i="1"/>
  <c r="G5799" i="1"/>
  <c r="E5800" i="1"/>
  <c r="G5800" i="1"/>
  <c r="E5801" i="1"/>
  <c r="G5801" i="1"/>
  <c r="E5802" i="1"/>
  <c r="G5802" i="1"/>
  <c r="E5803" i="1"/>
  <c r="G5803" i="1"/>
  <c r="E5804" i="1"/>
  <c r="G5804" i="1"/>
  <c r="E5805" i="1"/>
  <c r="G5805" i="1"/>
  <c r="E5806" i="1"/>
  <c r="G5806" i="1"/>
  <c r="E5807" i="1"/>
  <c r="G5807" i="1"/>
  <c r="E5808" i="1"/>
  <c r="G5808" i="1"/>
  <c r="E5809" i="1"/>
  <c r="G5809" i="1"/>
  <c r="E5810" i="1"/>
  <c r="G5810" i="1"/>
  <c r="E5811" i="1"/>
  <c r="G5811" i="1"/>
  <c r="E5812" i="1"/>
  <c r="G5812" i="1"/>
  <c r="E5813" i="1"/>
  <c r="G5813" i="1"/>
  <c r="E5814" i="1"/>
  <c r="G5814" i="1"/>
  <c r="E5815" i="1"/>
  <c r="G5815" i="1"/>
  <c r="E5816" i="1"/>
  <c r="G5816" i="1"/>
  <c r="E5817" i="1"/>
  <c r="G5817" i="1"/>
  <c r="E5818" i="1"/>
  <c r="G5818" i="1"/>
  <c r="E5819" i="1"/>
  <c r="G5819" i="1"/>
  <c r="E5820" i="1"/>
  <c r="G5820" i="1"/>
  <c r="E5821" i="1"/>
  <c r="G5821" i="1"/>
  <c r="E5822" i="1"/>
  <c r="G5822" i="1"/>
  <c r="E5823" i="1"/>
  <c r="G5823" i="1"/>
  <c r="E5824" i="1"/>
  <c r="G5824" i="1"/>
  <c r="E5825" i="1"/>
  <c r="G5825" i="1"/>
  <c r="E5826" i="1"/>
  <c r="G5826" i="1"/>
  <c r="E5827" i="1"/>
  <c r="G5827" i="1"/>
  <c r="E5828" i="1"/>
  <c r="G5828" i="1"/>
  <c r="E5829" i="1"/>
  <c r="G5829" i="1"/>
  <c r="E5830" i="1"/>
  <c r="G5830" i="1"/>
  <c r="E5831" i="1"/>
  <c r="G5831" i="1"/>
  <c r="E5832" i="1"/>
  <c r="G5832" i="1"/>
  <c r="E5833" i="1"/>
  <c r="G5833" i="1"/>
  <c r="E5834" i="1"/>
  <c r="G5834" i="1"/>
  <c r="E5835" i="1"/>
  <c r="G5835" i="1"/>
  <c r="E5836" i="1"/>
  <c r="G5836" i="1"/>
  <c r="E5837" i="1"/>
  <c r="G5837" i="1"/>
  <c r="E5838" i="1"/>
  <c r="G5838" i="1"/>
  <c r="E5839" i="1"/>
  <c r="G5839" i="1"/>
  <c r="E5840" i="1"/>
  <c r="G5840" i="1"/>
  <c r="E5841" i="1"/>
  <c r="G5841" i="1"/>
  <c r="E5842" i="1"/>
  <c r="G5842" i="1"/>
  <c r="E5843" i="1"/>
  <c r="G5843" i="1"/>
  <c r="E5844" i="1"/>
  <c r="G5844" i="1"/>
  <c r="E5845" i="1"/>
  <c r="G5845" i="1"/>
  <c r="E5846" i="1"/>
  <c r="G5846" i="1"/>
  <c r="E5847" i="1"/>
  <c r="G5847" i="1"/>
  <c r="E5848" i="1"/>
  <c r="G5848" i="1"/>
  <c r="E5849" i="1"/>
  <c r="G5849" i="1"/>
  <c r="E5850" i="1"/>
  <c r="G5850" i="1"/>
  <c r="E5851" i="1"/>
  <c r="G5851" i="1"/>
  <c r="E5852" i="1"/>
  <c r="G5852" i="1"/>
  <c r="E5853" i="1"/>
  <c r="G5853" i="1"/>
  <c r="E5854" i="1"/>
  <c r="G5854" i="1"/>
  <c r="E5855" i="1"/>
  <c r="G5855" i="1"/>
  <c r="E5856" i="1"/>
  <c r="G5856" i="1"/>
  <c r="E5857" i="1"/>
  <c r="G5857" i="1"/>
  <c r="E5858" i="1"/>
  <c r="G5858" i="1"/>
  <c r="E5859" i="1"/>
  <c r="G5859" i="1"/>
  <c r="E5860" i="1"/>
  <c r="G5860" i="1"/>
  <c r="E5861" i="1"/>
  <c r="G5861" i="1"/>
  <c r="E5862" i="1"/>
  <c r="G5862" i="1"/>
  <c r="E5863" i="1"/>
  <c r="G5863" i="1"/>
  <c r="E5864" i="1"/>
  <c r="G5864" i="1"/>
  <c r="E5865" i="1"/>
  <c r="G5865" i="1"/>
  <c r="E5866" i="1"/>
  <c r="G5866" i="1"/>
  <c r="E5867" i="1"/>
  <c r="G5867" i="1"/>
  <c r="E5868" i="1"/>
  <c r="G5868" i="1"/>
  <c r="E5869" i="1"/>
  <c r="G5869" i="1"/>
  <c r="E5870" i="1"/>
  <c r="G5870" i="1"/>
  <c r="E5871" i="1"/>
  <c r="G5871" i="1"/>
  <c r="E5872" i="1"/>
  <c r="G5872" i="1"/>
  <c r="E5873" i="1"/>
  <c r="G5873" i="1"/>
  <c r="E5874" i="1"/>
  <c r="G5874" i="1"/>
  <c r="E5875" i="1"/>
  <c r="G5875" i="1"/>
  <c r="E5876" i="1"/>
  <c r="G5876" i="1"/>
  <c r="E5877" i="1"/>
  <c r="G5877" i="1"/>
  <c r="E5878" i="1"/>
  <c r="G5878" i="1"/>
  <c r="E5879" i="1"/>
  <c r="G5879" i="1"/>
  <c r="E5880" i="1"/>
  <c r="G5880" i="1"/>
  <c r="E5881" i="1"/>
  <c r="G5881" i="1"/>
  <c r="E5882" i="1"/>
  <c r="G5882" i="1"/>
  <c r="E5883" i="1"/>
  <c r="G5883" i="1"/>
  <c r="E5884" i="1"/>
  <c r="G5884" i="1"/>
  <c r="E5885" i="1"/>
  <c r="G5885" i="1"/>
  <c r="E5886" i="1"/>
  <c r="G5886" i="1"/>
  <c r="E5887" i="1"/>
  <c r="G5887" i="1"/>
  <c r="E5888" i="1"/>
  <c r="G5888" i="1"/>
  <c r="E5889" i="1"/>
  <c r="G5889" i="1"/>
  <c r="E5890" i="1"/>
  <c r="G5890" i="1"/>
  <c r="E5891" i="1"/>
  <c r="G5891" i="1"/>
  <c r="E5892" i="1"/>
  <c r="G5892" i="1"/>
  <c r="E5893" i="1"/>
  <c r="G5893" i="1"/>
  <c r="E5894" i="1"/>
  <c r="G5894" i="1"/>
  <c r="E5895" i="1"/>
  <c r="G5895" i="1"/>
  <c r="E5896" i="1"/>
  <c r="G5896" i="1"/>
  <c r="E5897" i="1"/>
  <c r="G5897" i="1"/>
  <c r="E5898" i="1"/>
  <c r="G5898" i="1"/>
  <c r="E5899" i="1"/>
  <c r="G5899" i="1"/>
  <c r="E5900" i="1"/>
  <c r="G5900" i="1"/>
  <c r="E5901" i="1"/>
  <c r="G5901" i="1"/>
  <c r="E5902" i="1"/>
  <c r="G5902" i="1"/>
  <c r="E5903" i="1"/>
  <c r="G5903" i="1"/>
  <c r="E5904" i="1"/>
  <c r="G5904" i="1"/>
  <c r="E5905" i="1"/>
  <c r="G5905" i="1"/>
  <c r="E5906" i="1"/>
  <c r="G5906" i="1"/>
  <c r="E5907" i="1"/>
  <c r="G5907" i="1"/>
  <c r="E5908" i="1"/>
  <c r="G5908" i="1"/>
  <c r="E5909" i="1"/>
  <c r="G5909" i="1"/>
  <c r="E5910" i="1"/>
  <c r="G5910" i="1"/>
  <c r="E5911" i="1"/>
  <c r="G5911" i="1"/>
  <c r="E5912" i="1"/>
  <c r="G5912" i="1"/>
  <c r="E5913" i="1"/>
  <c r="G5913" i="1"/>
  <c r="E5914" i="1"/>
  <c r="G5914" i="1"/>
  <c r="E5915" i="1"/>
  <c r="G5915" i="1"/>
  <c r="E5916" i="1"/>
  <c r="G5916" i="1"/>
  <c r="E5917" i="1"/>
  <c r="G5917" i="1"/>
  <c r="E5918" i="1"/>
  <c r="G5918" i="1"/>
  <c r="E5919" i="1"/>
  <c r="G5919" i="1"/>
  <c r="E5920" i="1"/>
  <c r="G5920" i="1"/>
  <c r="E5921" i="1"/>
  <c r="G5921" i="1"/>
  <c r="E5922" i="1"/>
  <c r="G5922" i="1"/>
  <c r="E5923" i="1"/>
  <c r="G5923" i="1"/>
  <c r="E5924" i="1"/>
  <c r="G5924" i="1"/>
  <c r="E5925" i="1"/>
  <c r="G5925" i="1"/>
  <c r="E5926" i="1"/>
  <c r="G5926" i="1"/>
  <c r="E5927" i="1"/>
  <c r="G5927" i="1"/>
  <c r="E5928" i="1"/>
  <c r="G5928" i="1"/>
  <c r="E5929" i="1"/>
  <c r="G5929" i="1"/>
  <c r="E5930" i="1"/>
  <c r="G5930" i="1"/>
  <c r="E5931" i="1"/>
  <c r="G5931" i="1"/>
  <c r="E5932" i="1"/>
  <c r="G5932" i="1"/>
  <c r="E5933" i="1"/>
  <c r="G5933" i="1"/>
  <c r="E5934" i="1"/>
  <c r="G5934" i="1"/>
  <c r="E5935" i="1"/>
  <c r="G5935" i="1"/>
  <c r="E5936" i="1"/>
  <c r="G5936" i="1"/>
  <c r="E5937" i="1"/>
  <c r="G5937" i="1"/>
  <c r="E5938" i="1"/>
  <c r="G5938" i="1"/>
  <c r="E5939" i="1"/>
  <c r="G5939" i="1"/>
  <c r="E5940" i="1"/>
  <c r="G5940" i="1"/>
  <c r="E5941" i="1"/>
  <c r="G5941" i="1"/>
  <c r="E5942" i="1"/>
  <c r="G5942" i="1"/>
  <c r="E5943" i="1"/>
  <c r="G5943" i="1"/>
  <c r="E5944" i="1"/>
  <c r="G5944" i="1"/>
  <c r="E5945" i="1"/>
  <c r="G5945" i="1"/>
  <c r="E5946" i="1"/>
  <c r="G5946" i="1"/>
  <c r="E5947" i="1"/>
  <c r="G5947" i="1"/>
  <c r="E5948" i="1"/>
  <c r="G5948" i="1"/>
  <c r="E5949" i="1"/>
  <c r="G5949" i="1"/>
  <c r="E5950" i="1"/>
  <c r="G5950" i="1"/>
  <c r="E5951" i="1"/>
  <c r="G5951" i="1"/>
  <c r="E5952" i="1"/>
  <c r="G5952" i="1"/>
  <c r="E5953" i="1"/>
  <c r="G5953" i="1"/>
  <c r="E5954" i="1"/>
  <c r="G5954" i="1"/>
  <c r="E5955" i="1"/>
  <c r="G5955" i="1"/>
  <c r="E5956" i="1"/>
  <c r="G5956" i="1"/>
  <c r="E5957" i="1"/>
  <c r="G5957" i="1"/>
  <c r="E5958" i="1"/>
  <c r="G5958" i="1"/>
  <c r="E5959" i="1"/>
  <c r="G5959" i="1"/>
  <c r="E5960" i="1"/>
  <c r="G5960" i="1"/>
  <c r="E5961" i="1"/>
  <c r="G5961" i="1"/>
  <c r="E5962" i="1"/>
  <c r="G5962" i="1"/>
  <c r="E5963" i="1"/>
  <c r="G5963" i="1"/>
  <c r="E5964" i="1"/>
  <c r="G5964" i="1"/>
  <c r="E5965" i="1"/>
  <c r="G5965" i="1"/>
  <c r="E5966" i="1"/>
  <c r="G5966" i="1"/>
  <c r="E5967" i="1"/>
  <c r="G5967" i="1"/>
  <c r="E5968" i="1"/>
  <c r="G5968" i="1"/>
  <c r="E5969" i="1"/>
  <c r="G5969" i="1"/>
  <c r="E5970" i="1"/>
  <c r="G5970" i="1"/>
  <c r="E5971" i="1"/>
  <c r="G5971" i="1"/>
  <c r="E5972" i="1"/>
  <c r="G5972" i="1"/>
  <c r="E5973" i="1"/>
  <c r="G5973" i="1"/>
  <c r="E5974" i="1"/>
  <c r="G5974" i="1"/>
  <c r="E5975" i="1"/>
  <c r="G5975" i="1"/>
  <c r="E5976" i="1"/>
  <c r="G5976" i="1"/>
  <c r="E5977" i="1"/>
  <c r="G5977" i="1"/>
  <c r="E5978" i="1"/>
  <c r="G5978" i="1"/>
  <c r="E5979" i="1"/>
  <c r="G5979" i="1"/>
  <c r="E5980" i="1"/>
  <c r="G5980" i="1"/>
  <c r="E5981" i="1"/>
  <c r="G5981" i="1"/>
  <c r="E5982" i="1"/>
  <c r="G5982" i="1"/>
  <c r="E5983" i="1"/>
  <c r="G5983" i="1"/>
  <c r="E5984" i="1"/>
  <c r="G5984" i="1"/>
  <c r="E5985" i="1"/>
  <c r="G5985" i="1"/>
  <c r="E5986" i="1"/>
  <c r="G5986" i="1"/>
  <c r="E5987" i="1"/>
  <c r="G5987" i="1"/>
  <c r="E5988" i="1"/>
  <c r="G5988" i="1"/>
  <c r="E5989" i="1"/>
  <c r="G5989" i="1"/>
  <c r="E5990" i="1"/>
  <c r="G5990" i="1"/>
  <c r="E5991" i="1"/>
  <c r="G5991" i="1"/>
  <c r="E5992" i="1"/>
  <c r="G5992" i="1"/>
  <c r="E5993" i="1"/>
  <c r="G5993" i="1"/>
  <c r="E5994" i="1"/>
  <c r="G5994" i="1"/>
  <c r="E5995" i="1"/>
  <c r="G5995" i="1"/>
  <c r="E5996" i="1"/>
  <c r="G5996" i="1"/>
  <c r="E5997" i="1"/>
  <c r="G5997" i="1"/>
  <c r="E5998" i="1"/>
  <c r="G5998" i="1"/>
  <c r="E5999" i="1"/>
  <c r="G5999" i="1"/>
  <c r="E6000" i="1"/>
  <c r="G6000" i="1"/>
  <c r="E6001" i="1"/>
  <c r="G6001" i="1"/>
  <c r="E6002" i="1"/>
  <c r="G6002" i="1"/>
  <c r="E6003" i="1"/>
  <c r="G6003" i="1"/>
  <c r="E6004" i="1"/>
  <c r="G6004" i="1"/>
  <c r="E6005" i="1"/>
  <c r="G6005" i="1"/>
  <c r="E6006" i="1"/>
  <c r="G6006" i="1"/>
  <c r="E6007" i="1"/>
  <c r="G6007" i="1"/>
  <c r="E6008" i="1"/>
  <c r="G6008" i="1"/>
  <c r="E6009" i="1"/>
  <c r="G6009" i="1"/>
  <c r="E6010" i="1"/>
  <c r="G6010" i="1"/>
  <c r="E6011" i="1"/>
  <c r="G6011" i="1"/>
  <c r="E6012" i="1"/>
  <c r="G6012" i="1"/>
  <c r="E6013" i="1"/>
  <c r="G6013" i="1"/>
  <c r="E6014" i="1"/>
  <c r="G6014" i="1"/>
  <c r="E6015" i="1"/>
  <c r="G6015" i="1"/>
  <c r="E6016" i="1"/>
  <c r="G6016" i="1"/>
  <c r="E6017" i="1"/>
  <c r="G6017" i="1"/>
  <c r="E6018" i="1"/>
  <c r="G6018" i="1"/>
  <c r="E6019" i="1"/>
  <c r="G6019" i="1"/>
  <c r="E6020" i="1"/>
  <c r="G6020" i="1"/>
  <c r="E6021" i="1"/>
  <c r="G6021" i="1"/>
  <c r="E6022" i="1"/>
  <c r="G6022" i="1"/>
  <c r="E6023" i="1"/>
  <c r="G6023" i="1"/>
  <c r="E6024" i="1"/>
  <c r="G6024" i="1"/>
  <c r="E6025" i="1"/>
  <c r="G6025" i="1"/>
  <c r="E6026" i="1"/>
  <c r="G6026" i="1"/>
  <c r="E6027" i="1"/>
  <c r="G6027" i="1"/>
  <c r="E6028" i="1"/>
  <c r="G6028" i="1"/>
  <c r="E6029" i="1"/>
  <c r="G6029" i="1"/>
  <c r="E6030" i="1"/>
  <c r="G6030" i="1"/>
  <c r="E6031" i="1"/>
  <c r="G6031" i="1"/>
  <c r="E6032" i="1"/>
  <c r="G6032" i="1"/>
  <c r="E6033" i="1"/>
  <c r="G6033" i="1"/>
  <c r="E6034" i="1"/>
  <c r="G6034" i="1"/>
  <c r="E6035" i="1"/>
  <c r="G6035" i="1"/>
  <c r="E6036" i="1"/>
  <c r="G6036" i="1"/>
  <c r="E6037" i="1"/>
  <c r="G6037" i="1"/>
  <c r="E6038" i="1"/>
  <c r="G6038" i="1"/>
  <c r="E6039" i="1"/>
  <c r="G6039" i="1"/>
  <c r="E6040" i="1"/>
  <c r="G6040" i="1"/>
  <c r="E6041" i="1"/>
  <c r="G6041" i="1"/>
  <c r="E6042" i="1"/>
  <c r="G6042" i="1"/>
  <c r="E6043" i="1"/>
  <c r="G6043" i="1"/>
  <c r="E6044" i="1"/>
  <c r="G6044" i="1"/>
  <c r="E6045" i="1"/>
  <c r="G6045" i="1"/>
  <c r="E6046" i="1"/>
  <c r="G6046" i="1"/>
  <c r="E6047" i="1"/>
  <c r="G6047" i="1"/>
  <c r="E6048" i="1"/>
  <c r="G6048" i="1"/>
  <c r="E6049" i="1"/>
  <c r="G6049" i="1"/>
  <c r="E6050" i="1"/>
  <c r="G6050" i="1"/>
  <c r="E6051" i="1"/>
  <c r="G6051" i="1"/>
  <c r="E6052" i="1"/>
  <c r="G6052" i="1"/>
  <c r="E6053" i="1"/>
  <c r="G6053" i="1"/>
  <c r="E6054" i="1"/>
  <c r="G6054" i="1"/>
  <c r="E6055" i="1"/>
  <c r="G6055" i="1"/>
  <c r="E6056" i="1"/>
  <c r="G6056" i="1"/>
  <c r="E6057" i="1"/>
  <c r="G6057" i="1"/>
  <c r="E6058" i="1"/>
  <c r="G6058" i="1"/>
  <c r="E6059" i="1"/>
  <c r="G6059" i="1"/>
  <c r="E6060" i="1"/>
  <c r="G6060" i="1"/>
  <c r="E6061" i="1"/>
  <c r="G6061" i="1"/>
  <c r="E6062" i="1"/>
  <c r="G6062" i="1"/>
  <c r="E6063" i="1"/>
  <c r="G6063" i="1"/>
  <c r="E6064" i="1"/>
  <c r="G6064" i="1"/>
  <c r="E6065" i="1"/>
  <c r="G6065" i="1"/>
  <c r="E6066" i="1"/>
  <c r="G6066" i="1"/>
  <c r="E6067" i="1"/>
  <c r="G6067" i="1"/>
  <c r="E6068" i="1"/>
  <c r="G6068" i="1"/>
  <c r="E6069" i="1"/>
  <c r="G6069" i="1"/>
  <c r="E6070" i="1"/>
  <c r="G6070" i="1"/>
  <c r="E6071" i="1"/>
  <c r="G6071" i="1"/>
  <c r="E6072" i="1"/>
  <c r="G6072" i="1"/>
  <c r="E6073" i="1"/>
  <c r="G6073" i="1"/>
  <c r="E6074" i="1"/>
  <c r="G6074" i="1"/>
  <c r="E6075" i="1"/>
  <c r="G6075" i="1"/>
  <c r="E6076" i="1"/>
  <c r="G6076" i="1"/>
  <c r="E6077" i="1"/>
  <c r="G6077" i="1"/>
  <c r="E6078" i="1"/>
  <c r="G6078" i="1"/>
  <c r="E6079" i="1"/>
  <c r="G6079" i="1"/>
  <c r="E6080" i="1"/>
  <c r="G6080" i="1"/>
  <c r="E6081" i="1"/>
  <c r="G6081" i="1"/>
  <c r="E6082" i="1"/>
  <c r="G6082" i="1"/>
  <c r="E6083" i="1"/>
  <c r="G6083" i="1"/>
  <c r="E6084" i="1"/>
  <c r="G6084" i="1"/>
  <c r="E6085" i="1"/>
  <c r="G6085" i="1"/>
  <c r="E6086" i="1"/>
  <c r="G6086" i="1"/>
  <c r="E6087" i="1"/>
  <c r="G6087" i="1"/>
  <c r="E6088" i="1"/>
  <c r="G6088" i="1"/>
  <c r="E6089" i="1"/>
  <c r="G6089" i="1"/>
  <c r="E6090" i="1"/>
  <c r="G6090" i="1"/>
  <c r="E6091" i="1"/>
  <c r="G6091" i="1"/>
  <c r="E6092" i="1"/>
  <c r="G6092" i="1"/>
  <c r="E6093" i="1"/>
  <c r="G6093" i="1"/>
  <c r="E6094" i="1"/>
  <c r="G6094" i="1"/>
  <c r="E6095" i="1"/>
  <c r="G6095" i="1"/>
  <c r="E6096" i="1"/>
  <c r="G6096" i="1"/>
  <c r="E6097" i="1"/>
  <c r="G6097" i="1"/>
  <c r="E6098" i="1"/>
  <c r="G6098" i="1"/>
  <c r="E6099" i="1"/>
  <c r="G6099" i="1"/>
  <c r="E6100" i="1"/>
  <c r="G6100" i="1"/>
  <c r="E6101" i="1"/>
  <c r="G6101" i="1"/>
  <c r="E6102" i="1"/>
  <c r="G6102" i="1"/>
  <c r="E6103" i="1"/>
  <c r="G6103" i="1"/>
  <c r="E6104" i="1"/>
  <c r="G6104" i="1"/>
  <c r="E6105" i="1"/>
  <c r="G6105" i="1"/>
  <c r="E6106" i="1"/>
  <c r="G6106" i="1"/>
  <c r="E6107" i="1"/>
  <c r="G6107" i="1"/>
  <c r="E6108" i="1"/>
  <c r="G6108" i="1"/>
  <c r="E6109" i="1"/>
  <c r="G6109" i="1"/>
  <c r="E6110" i="1"/>
  <c r="G6110" i="1"/>
  <c r="E6111" i="1"/>
  <c r="G6111" i="1"/>
  <c r="E6112" i="1"/>
  <c r="G6112" i="1"/>
  <c r="E6113" i="1"/>
  <c r="G6113" i="1"/>
  <c r="E6114" i="1"/>
  <c r="G6114" i="1"/>
  <c r="E6115" i="1"/>
  <c r="G6115" i="1"/>
  <c r="E6116" i="1"/>
  <c r="G6116" i="1"/>
  <c r="E6117" i="1"/>
  <c r="G6117" i="1"/>
  <c r="E6118" i="1"/>
  <c r="G6118" i="1"/>
  <c r="E6119" i="1"/>
  <c r="G6119" i="1"/>
  <c r="E6120" i="1"/>
  <c r="G6120" i="1"/>
  <c r="E6121" i="1"/>
  <c r="G6121" i="1"/>
  <c r="E6122" i="1"/>
  <c r="G6122" i="1"/>
  <c r="E6123" i="1"/>
  <c r="G6123" i="1"/>
  <c r="E6124" i="1"/>
  <c r="G6124" i="1"/>
  <c r="E6125" i="1"/>
  <c r="G6125" i="1"/>
  <c r="E6126" i="1"/>
  <c r="G6126" i="1"/>
  <c r="E6127" i="1"/>
  <c r="G6127" i="1"/>
  <c r="E6128" i="1"/>
  <c r="G6128" i="1"/>
  <c r="E6129" i="1"/>
  <c r="G6129" i="1"/>
  <c r="E6130" i="1"/>
  <c r="G6130" i="1"/>
  <c r="E6131" i="1"/>
  <c r="G6131" i="1"/>
  <c r="E6132" i="1"/>
  <c r="G6132" i="1"/>
  <c r="E6133" i="1"/>
  <c r="G6133" i="1"/>
  <c r="E6134" i="1"/>
  <c r="G6134" i="1"/>
  <c r="E6135" i="1"/>
  <c r="G6135" i="1"/>
  <c r="E6136" i="1"/>
  <c r="G6136" i="1"/>
  <c r="E6137" i="1"/>
  <c r="G6137" i="1"/>
  <c r="E6138" i="1"/>
  <c r="G6138" i="1"/>
  <c r="E6139" i="1"/>
  <c r="G6139" i="1"/>
  <c r="E6140" i="1"/>
  <c r="G6140" i="1"/>
  <c r="E6141" i="1"/>
  <c r="G6141" i="1"/>
  <c r="E6142" i="1"/>
  <c r="G6142" i="1"/>
  <c r="E6143" i="1"/>
  <c r="G6143" i="1"/>
  <c r="E6144" i="1"/>
  <c r="G6144" i="1"/>
  <c r="E6145" i="1"/>
  <c r="G6145" i="1"/>
  <c r="E6146" i="1"/>
  <c r="G6146" i="1"/>
  <c r="E6147" i="1"/>
  <c r="G6147" i="1"/>
  <c r="E6148" i="1"/>
  <c r="G6148" i="1"/>
  <c r="E6149" i="1"/>
  <c r="G6149" i="1"/>
  <c r="E6150" i="1"/>
  <c r="G6150" i="1"/>
  <c r="E6151" i="1"/>
  <c r="G6151" i="1"/>
  <c r="E6152" i="1"/>
  <c r="G6152" i="1"/>
  <c r="E6153" i="1"/>
  <c r="G6153" i="1"/>
  <c r="E6154" i="1"/>
  <c r="G6154" i="1"/>
  <c r="E6155" i="1"/>
  <c r="G6155" i="1"/>
  <c r="E6156" i="1"/>
  <c r="G6156" i="1"/>
  <c r="E6157" i="1"/>
  <c r="G6157" i="1"/>
  <c r="E6158" i="1"/>
  <c r="G6158" i="1"/>
  <c r="E6159" i="1"/>
  <c r="G6159" i="1"/>
  <c r="E6160" i="1"/>
  <c r="G6160" i="1"/>
  <c r="E6161" i="1"/>
  <c r="G6161" i="1"/>
  <c r="E6162" i="1"/>
  <c r="G6162" i="1"/>
  <c r="E6163" i="1"/>
  <c r="G6163" i="1"/>
  <c r="E6164" i="1"/>
  <c r="G6164" i="1"/>
  <c r="E6165" i="1"/>
  <c r="G6165" i="1"/>
  <c r="E6166" i="1"/>
  <c r="G6166" i="1"/>
  <c r="E6167" i="1"/>
  <c r="G6167" i="1"/>
  <c r="E6168" i="1"/>
  <c r="G6168" i="1"/>
  <c r="E6169" i="1"/>
  <c r="G6169" i="1"/>
  <c r="E6170" i="1"/>
  <c r="G6170" i="1"/>
  <c r="E6171" i="1"/>
  <c r="G6171" i="1"/>
  <c r="E6172" i="1"/>
  <c r="G6172" i="1"/>
  <c r="E6173" i="1"/>
  <c r="G6173" i="1"/>
  <c r="E6174" i="1"/>
  <c r="G6174" i="1"/>
  <c r="E6175" i="1"/>
  <c r="G6175" i="1"/>
  <c r="E6176" i="1"/>
  <c r="G6176" i="1"/>
  <c r="E6177" i="1"/>
  <c r="G6177" i="1"/>
  <c r="E6178" i="1"/>
  <c r="G6178" i="1"/>
  <c r="E6179" i="1"/>
  <c r="G6179" i="1"/>
  <c r="E6180" i="1"/>
  <c r="G6180" i="1"/>
  <c r="E6181" i="1"/>
  <c r="G6181" i="1"/>
  <c r="E6182" i="1"/>
  <c r="G6182" i="1"/>
  <c r="E6183" i="1"/>
  <c r="G6183" i="1"/>
  <c r="E6184" i="1"/>
  <c r="G6184" i="1"/>
  <c r="E6185" i="1"/>
  <c r="G6185" i="1"/>
  <c r="E6186" i="1"/>
  <c r="G6186" i="1"/>
  <c r="E6187" i="1"/>
  <c r="G6187" i="1"/>
  <c r="E6188" i="1"/>
  <c r="G6188" i="1"/>
  <c r="E6189" i="1"/>
  <c r="G6189" i="1"/>
  <c r="E6190" i="1"/>
  <c r="G6190" i="1"/>
  <c r="E6191" i="1"/>
  <c r="G6191" i="1"/>
  <c r="E6192" i="1"/>
  <c r="G6192" i="1"/>
  <c r="E6193" i="1"/>
  <c r="G6193" i="1"/>
  <c r="E6194" i="1"/>
  <c r="G6194" i="1"/>
  <c r="E6195" i="1"/>
  <c r="G6195" i="1"/>
  <c r="E6196" i="1"/>
  <c r="G6196" i="1"/>
  <c r="E6197" i="1"/>
  <c r="G6197" i="1"/>
  <c r="E6198" i="1"/>
  <c r="G6198" i="1"/>
  <c r="E6199" i="1"/>
  <c r="G6199" i="1"/>
  <c r="E6200" i="1"/>
  <c r="G6200" i="1"/>
  <c r="E6201" i="1"/>
  <c r="G6201" i="1"/>
  <c r="E6202" i="1"/>
  <c r="G6202" i="1"/>
  <c r="E6203" i="1"/>
  <c r="G6203" i="1"/>
  <c r="E6204" i="1"/>
  <c r="G6204" i="1"/>
  <c r="E6205" i="1"/>
  <c r="G6205" i="1"/>
  <c r="E6206" i="1"/>
  <c r="G6206" i="1"/>
  <c r="E6207" i="1"/>
  <c r="G6207" i="1"/>
  <c r="E6208" i="1"/>
  <c r="G6208" i="1"/>
  <c r="E6209" i="1"/>
  <c r="G6209" i="1"/>
  <c r="E6210" i="1"/>
  <c r="G6210" i="1"/>
  <c r="E6211" i="1"/>
  <c r="G6211" i="1"/>
  <c r="E6212" i="1"/>
  <c r="G6212" i="1"/>
  <c r="E6213" i="1"/>
  <c r="G6213" i="1"/>
  <c r="E6214" i="1"/>
  <c r="G6214" i="1"/>
  <c r="E6215" i="1"/>
  <c r="G6215" i="1"/>
  <c r="E6216" i="1"/>
  <c r="G6216" i="1"/>
  <c r="E6217" i="1"/>
  <c r="G6217" i="1"/>
  <c r="E6218" i="1"/>
  <c r="G6218" i="1"/>
  <c r="E6219" i="1"/>
  <c r="G6219" i="1"/>
  <c r="E6220" i="1"/>
  <c r="G6220" i="1"/>
  <c r="E6221" i="1"/>
  <c r="G6221" i="1"/>
  <c r="E6222" i="1"/>
  <c r="G6222" i="1"/>
  <c r="E6223" i="1"/>
  <c r="G6223" i="1"/>
  <c r="E6224" i="1"/>
  <c r="G6224" i="1"/>
  <c r="E6225" i="1"/>
  <c r="G6225" i="1"/>
  <c r="E6226" i="1"/>
  <c r="G6226" i="1"/>
  <c r="E6227" i="1"/>
  <c r="G6227" i="1"/>
  <c r="E6228" i="1"/>
  <c r="G6228" i="1"/>
  <c r="E6229" i="1"/>
  <c r="G6229" i="1"/>
  <c r="E6230" i="1"/>
  <c r="G6230" i="1"/>
  <c r="E6231" i="1"/>
  <c r="G6231" i="1"/>
  <c r="E6232" i="1"/>
  <c r="G6232" i="1"/>
  <c r="E6233" i="1"/>
  <c r="G6233" i="1"/>
  <c r="E6234" i="1"/>
  <c r="G6234" i="1"/>
  <c r="E6235" i="1"/>
  <c r="G6235" i="1"/>
  <c r="E6236" i="1"/>
  <c r="G6236" i="1"/>
  <c r="E6237" i="1"/>
  <c r="G6237" i="1"/>
  <c r="E6238" i="1"/>
  <c r="G6238" i="1"/>
  <c r="E6239" i="1"/>
  <c r="G6239" i="1"/>
  <c r="E6240" i="1"/>
  <c r="G6240" i="1"/>
  <c r="E6241" i="1"/>
  <c r="G6241" i="1"/>
  <c r="E6242" i="1"/>
  <c r="G6242" i="1"/>
  <c r="E6243" i="1"/>
  <c r="G6243" i="1"/>
  <c r="E6244" i="1"/>
  <c r="G6244" i="1"/>
  <c r="E6245" i="1"/>
  <c r="G6245" i="1"/>
  <c r="E6246" i="1"/>
  <c r="G6246" i="1"/>
  <c r="E6247" i="1"/>
  <c r="G6247" i="1"/>
  <c r="E6248" i="1"/>
  <c r="G6248" i="1"/>
  <c r="E6249" i="1"/>
  <c r="G6249" i="1"/>
  <c r="E6250" i="1"/>
  <c r="G6250" i="1"/>
  <c r="E6251" i="1"/>
  <c r="G6251" i="1"/>
  <c r="E6252" i="1"/>
  <c r="G6252" i="1"/>
  <c r="E6253" i="1"/>
  <c r="G6253" i="1"/>
  <c r="E6254" i="1"/>
  <c r="G6254" i="1"/>
  <c r="E6255" i="1"/>
  <c r="G6255" i="1"/>
  <c r="E6256" i="1"/>
  <c r="G6256" i="1"/>
  <c r="E6257" i="1"/>
  <c r="G6257" i="1"/>
  <c r="E6258" i="1"/>
  <c r="G6258" i="1"/>
  <c r="E6259" i="1"/>
  <c r="G6259" i="1"/>
  <c r="E6260" i="1"/>
  <c r="G6260" i="1"/>
  <c r="E6261" i="1"/>
  <c r="G6261" i="1"/>
  <c r="E6262" i="1"/>
  <c r="G6262" i="1"/>
  <c r="E6263" i="1"/>
  <c r="G6263" i="1"/>
  <c r="E6264" i="1"/>
  <c r="G6264" i="1"/>
  <c r="E6265" i="1"/>
  <c r="G6265" i="1"/>
  <c r="E6266" i="1"/>
  <c r="G6266" i="1"/>
  <c r="E6267" i="1"/>
  <c r="G6267" i="1"/>
  <c r="E6268" i="1"/>
  <c r="G6268" i="1"/>
  <c r="E6269" i="1"/>
  <c r="G6269" i="1"/>
  <c r="E6270" i="1"/>
  <c r="G6270" i="1"/>
  <c r="E6271" i="1"/>
  <c r="G6271" i="1"/>
  <c r="E6272" i="1"/>
  <c r="G6272" i="1"/>
  <c r="E6273" i="1"/>
  <c r="G6273" i="1"/>
  <c r="E6274" i="1"/>
  <c r="G6274" i="1"/>
  <c r="E6275" i="1"/>
  <c r="G6275" i="1"/>
  <c r="E6276" i="1"/>
  <c r="G6276" i="1"/>
  <c r="E6277" i="1"/>
  <c r="G6277" i="1"/>
  <c r="E6278" i="1"/>
  <c r="G6278" i="1"/>
  <c r="E6279" i="1"/>
  <c r="G6279" i="1"/>
  <c r="E6280" i="1"/>
  <c r="G6280" i="1"/>
  <c r="E6281" i="1"/>
  <c r="G6281" i="1"/>
  <c r="E6282" i="1"/>
  <c r="G6282" i="1"/>
  <c r="E6283" i="1"/>
  <c r="G6283" i="1"/>
  <c r="E6284" i="1"/>
  <c r="G6284" i="1"/>
  <c r="E6285" i="1"/>
  <c r="G6285" i="1"/>
  <c r="E6286" i="1"/>
  <c r="G6286" i="1"/>
  <c r="E6287" i="1"/>
  <c r="G6287" i="1"/>
  <c r="E6288" i="1"/>
  <c r="G6288" i="1"/>
  <c r="E6289" i="1"/>
  <c r="G6289" i="1"/>
  <c r="E6290" i="1"/>
  <c r="G6290" i="1"/>
  <c r="E6291" i="1"/>
  <c r="G6291" i="1"/>
  <c r="E6292" i="1"/>
  <c r="G6292" i="1"/>
  <c r="E6293" i="1"/>
  <c r="G6293" i="1"/>
  <c r="E6294" i="1"/>
  <c r="G6294" i="1"/>
  <c r="E6295" i="1"/>
  <c r="G6295" i="1"/>
  <c r="E6296" i="1"/>
  <c r="G6296" i="1"/>
  <c r="E6297" i="1"/>
  <c r="G6297" i="1"/>
  <c r="E6298" i="1"/>
  <c r="G6298" i="1"/>
  <c r="E6299" i="1"/>
  <c r="G6299" i="1"/>
  <c r="E6300" i="1"/>
  <c r="G6300" i="1"/>
  <c r="E6301" i="1"/>
  <c r="G6301" i="1"/>
  <c r="E6302" i="1"/>
  <c r="G6302" i="1"/>
  <c r="E6303" i="1"/>
  <c r="G6303" i="1"/>
  <c r="E6304" i="1"/>
  <c r="G6304" i="1"/>
  <c r="E6305" i="1"/>
  <c r="G6305" i="1"/>
  <c r="E6306" i="1"/>
  <c r="G6306" i="1"/>
  <c r="E6307" i="1"/>
  <c r="G6307" i="1"/>
  <c r="E6308" i="1"/>
  <c r="G6308" i="1"/>
  <c r="E6309" i="1"/>
  <c r="G6309" i="1"/>
  <c r="E6310" i="1"/>
  <c r="G6310" i="1"/>
  <c r="E6311" i="1"/>
  <c r="G6311" i="1"/>
  <c r="E6312" i="1"/>
  <c r="G6312" i="1"/>
  <c r="E6313" i="1"/>
  <c r="G6313" i="1"/>
  <c r="E6314" i="1"/>
  <c r="G6314" i="1"/>
  <c r="E6315" i="1"/>
  <c r="G6315" i="1"/>
  <c r="E6316" i="1"/>
  <c r="G6316" i="1"/>
  <c r="E6317" i="1"/>
  <c r="G6317" i="1"/>
  <c r="E6318" i="1"/>
  <c r="G6318" i="1"/>
  <c r="E6319" i="1"/>
  <c r="G6319" i="1"/>
  <c r="E6320" i="1"/>
  <c r="G6320" i="1"/>
  <c r="E6321" i="1"/>
  <c r="G6321" i="1"/>
  <c r="E6322" i="1"/>
  <c r="G6322" i="1"/>
  <c r="E6323" i="1"/>
  <c r="G6323" i="1"/>
  <c r="E6324" i="1"/>
  <c r="G6324" i="1"/>
  <c r="E6325" i="1"/>
  <c r="G6325" i="1"/>
  <c r="E6326" i="1"/>
  <c r="G6326" i="1"/>
  <c r="E6327" i="1"/>
  <c r="G6327" i="1"/>
  <c r="E6328" i="1"/>
  <c r="G6328" i="1"/>
  <c r="E6329" i="1"/>
  <c r="G6329" i="1"/>
  <c r="E6330" i="1"/>
  <c r="G6330" i="1"/>
  <c r="E6331" i="1"/>
  <c r="G6331" i="1"/>
  <c r="E6332" i="1"/>
  <c r="G6332" i="1"/>
  <c r="E6333" i="1"/>
  <c r="G6333" i="1"/>
  <c r="E6334" i="1"/>
  <c r="G6334" i="1"/>
  <c r="E6335" i="1"/>
  <c r="G6335" i="1"/>
  <c r="E6336" i="1"/>
  <c r="G6336" i="1"/>
  <c r="E6337" i="1"/>
  <c r="G6337" i="1"/>
  <c r="E6338" i="1"/>
  <c r="G6338" i="1"/>
  <c r="E6339" i="1"/>
  <c r="G6339" i="1"/>
  <c r="E6340" i="1"/>
  <c r="G6340" i="1"/>
  <c r="E6341" i="1"/>
  <c r="G6341" i="1"/>
  <c r="E6342" i="1"/>
  <c r="G6342" i="1"/>
  <c r="E6343" i="1"/>
  <c r="G6343" i="1"/>
  <c r="E6344" i="1"/>
  <c r="G6344" i="1"/>
  <c r="E6345" i="1"/>
  <c r="G6345" i="1"/>
  <c r="E6346" i="1"/>
  <c r="G6346" i="1"/>
  <c r="E6347" i="1"/>
  <c r="G6347" i="1"/>
  <c r="E6348" i="1"/>
  <c r="G6348" i="1"/>
  <c r="E6349" i="1"/>
  <c r="G6349" i="1"/>
  <c r="E6350" i="1"/>
  <c r="G6350" i="1"/>
  <c r="E6351" i="1"/>
  <c r="G6351" i="1"/>
  <c r="E6352" i="1"/>
  <c r="G6352" i="1"/>
  <c r="E6353" i="1"/>
  <c r="G6353" i="1"/>
  <c r="E6354" i="1"/>
  <c r="G6354" i="1"/>
  <c r="E6355" i="1"/>
  <c r="G6355" i="1"/>
  <c r="E6356" i="1"/>
  <c r="G6356" i="1"/>
  <c r="E6357" i="1"/>
  <c r="G6357" i="1"/>
  <c r="E6358" i="1"/>
  <c r="G6358" i="1"/>
  <c r="E6359" i="1"/>
  <c r="G6359" i="1"/>
  <c r="E6360" i="1"/>
  <c r="G6360" i="1"/>
  <c r="E6361" i="1"/>
  <c r="G6361" i="1"/>
  <c r="E6362" i="1"/>
  <c r="G6362" i="1"/>
  <c r="E6363" i="1"/>
  <c r="G6363" i="1"/>
  <c r="E6364" i="1"/>
  <c r="G6364" i="1"/>
  <c r="E6365" i="1"/>
  <c r="G6365" i="1"/>
  <c r="E6366" i="1"/>
  <c r="G6366" i="1"/>
  <c r="E6367" i="1"/>
  <c r="G6367" i="1"/>
  <c r="E6368" i="1"/>
  <c r="G6368" i="1"/>
  <c r="E6369" i="1"/>
  <c r="G6369" i="1"/>
  <c r="E6370" i="1"/>
  <c r="G6370" i="1"/>
  <c r="E6371" i="1"/>
  <c r="G6371" i="1"/>
  <c r="E6372" i="1"/>
  <c r="G6372" i="1"/>
  <c r="E6373" i="1"/>
  <c r="G6373" i="1"/>
  <c r="E6374" i="1"/>
  <c r="G6374" i="1"/>
  <c r="E6375" i="1"/>
  <c r="G6375" i="1"/>
  <c r="E6376" i="1"/>
  <c r="G6376" i="1"/>
  <c r="E6377" i="1"/>
  <c r="G6377" i="1"/>
  <c r="E6378" i="1"/>
  <c r="G6378" i="1"/>
  <c r="E6379" i="1"/>
  <c r="G6379" i="1"/>
  <c r="E6380" i="1"/>
  <c r="G6380" i="1"/>
  <c r="E6381" i="1"/>
  <c r="G6381" i="1"/>
  <c r="E6382" i="1"/>
  <c r="G6382" i="1"/>
  <c r="E6383" i="1"/>
  <c r="G6383" i="1"/>
  <c r="E6384" i="1"/>
  <c r="G6384" i="1"/>
  <c r="E6385" i="1"/>
  <c r="G6385" i="1"/>
  <c r="E6386" i="1"/>
  <c r="G6386" i="1"/>
  <c r="E6387" i="1"/>
  <c r="G6387" i="1"/>
  <c r="E6388" i="1"/>
  <c r="G6388" i="1"/>
  <c r="E6389" i="1"/>
  <c r="G6389" i="1"/>
  <c r="E6390" i="1"/>
  <c r="G6390" i="1"/>
  <c r="E6391" i="1"/>
  <c r="G6391" i="1"/>
  <c r="E6392" i="1"/>
  <c r="G6392" i="1"/>
  <c r="E6393" i="1"/>
  <c r="G6393" i="1"/>
  <c r="E6394" i="1"/>
  <c r="G6394" i="1"/>
  <c r="E6395" i="1"/>
  <c r="G6395" i="1"/>
  <c r="E6396" i="1"/>
  <c r="G6396" i="1"/>
  <c r="E6397" i="1"/>
  <c r="G6397" i="1"/>
  <c r="E6398" i="1"/>
  <c r="G6398" i="1"/>
  <c r="E6399" i="1"/>
  <c r="G6399" i="1"/>
  <c r="E6400" i="1"/>
  <c r="G6400" i="1"/>
  <c r="E6401" i="1"/>
  <c r="G6401" i="1"/>
  <c r="E6402" i="1"/>
  <c r="G6402" i="1"/>
  <c r="E6403" i="1"/>
  <c r="G6403" i="1"/>
  <c r="E6404" i="1"/>
  <c r="G6404" i="1"/>
  <c r="E6405" i="1"/>
  <c r="G6405" i="1"/>
  <c r="E6406" i="1"/>
  <c r="G6406" i="1"/>
  <c r="E6407" i="1"/>
  <c r="G6407" i="1"/>
  <c r="E6408" i="1"/>
  <c r="G6408" i="1"/>
  <c r="E6409" i="1"/>
  <c r="G6409" i="1"/>
  <c r="E6410" i="1"/>
  <c r="G6410" i="1"/>
  <c r="E6411" i="1"/>
  <c r="G6411" i="1"/>
  <c r="E6412" i="1"/>
  <c r="G6412" i="1"/>
  <c r="E6413" i="1"/>
  <c r="G6413" i="1"/>
  <c r="E6414" i="1"/>
  <c r="G6414" i="1"/>
  <c r="E6415" i="1"/>
  <c r="G6415" i="1"/>
  <c r="E6416" i="1"/>
  <c r="G6416" i="1"/>
  <c r="E6417" i="1"/>
  <c r="G6417" i="1"/>
  <c r="E6418" i="1"/>
  <c r="G6418" i="1"/>
  <c r="E6419" i="1"/>
  <c r="G6419" i="1"/>
  <c r="E6420" i="1"/>
  <c r="G6420" i="1"/>
  <c r="E6421" i="1"/>
  <c r="G6421" i="1"/>
  <c r="E6422" i="1"/>
  <c r="G6422" i="1"/>
  <c r="E6423" i="1"/>
  <c r="G6423" i="1"/>
  <c r="E6424" i="1"/>
  <c r="G6424" i="1"/>
  <c r="E6425" i="1"/>
  <c r="G6425" i="1"/>
  <c r="E6426" i="1"/>
  <c r="G6426" i="1"/>
  <c r="E6427" i="1"/>
  <c r="G6427" i="1"/>
  <c r="E6428" i="1"/>
  <c r="G6428" i="1"/>
  <c r="E6429" i="1"/>
  <c r="G6429" i="1"/>
  <c r="E6430" i="1"/>
  <c r="G6430" i="1"/>
  <c r="E6431" i="1"/>
  <c r="G6431" i="1"/>
  <c r="E6432" i="1"/>
  <c r="G6432" i="1"/>
  <c r="E6433" i="1"/>
  <c r="G6433" i="1"/>
  <c r="E6434" i="1"/>
  <c r="G6434" i="1"/>
  <c r="E6435" i="1"/>
  <c r="G6435" i="1"/>
  <c r="E6436" i="1"/>
  <c r="G6436" i="1"/>
  <c r="E6437" i="1"/>
  <c r="G6437" i="1"/>
  <c r="E6438" i="1"/>
  <c r="G6438" i="1"/>
  <c r="E6439" i="1"/>
  <c r="G6439" i="1"/>
  <c r="E6440" i="1"/>
  <c r="G6440" i="1"/>
  <c r="E6441" i="1"/>
  <c r="G6441" i="1"/>
  <c r="E6442" i="1"/>
  <c r="G6442" i="1"/>
  <c r="E6443" i="1"/>
  <c r="G6443" i="1"/>
  <c r="E6444" i="1"/>
  <c r="G6444" i="1"/>
  <c r="E6445" i="1"/>
  <c r="G6445" i="1"/>
  <c r="E6446" i="1"/>
  <c r="G6446" i="1"/>
  <c r="E6447" i="1"/>
  <c r="G6447" i="1"/>
  <c r="E6448" i="1"/>
  <c r="G6448" i="1"/>
  <c r="E6449" i="1"/>
  <c r="G6449" i="1"/>
  <c r="E6450" i="1"/>
  <c r="G6450" i="1"/>
  <c r="E6451" i="1"/>
  <c r="G6451" i="1"/>
  <c r="E6452" i="1"/>
  <c r="G6452" i="1"/>
  <c r="E6453" i="1"/>
  <c r="G6453" i="1"/>
  <c r="E6454" i="1"/>
  <c r="G6454" i="1"/>
  <c r="E6455" i="1"/>
  <c r="G6455" i="1"/>
  <c r="E6456" i="1"/>
  <c r="G6456" i="1"/>
  <c r="E6457" i="1"/>
  <c r="G6457" i="1"/>
  <c r="E6458" i="1"/>
  <c r="G6458" i="1"/>
  <c r="E6459" i="1"/>
  <c r="G6459" i="1"/>
  <c r="E6460" i="1"/>
  <c r="G6460" i="1"/>
  <c r="E6461" i="1"/>
  <c r="G6461" i="1"/>
  <c r="E6462" i="1"/>
  <c r="G6462" i="1"/>
  <c r="E6463" i="1"/>
  <c r="G6463" i="1"/>
  <c r="E6464" i="1"/>
  <c r="G6464" i="1"/>
  <c r="E6465" i="1"/>
  <c r="G6465" i="1"/>
  <c r="E6466" i="1"/>
  <c r="G6466" i="1"/>
  <c r="E6467" i="1"/>
  <c r="G6467" i="1"/>
  <c r="E6468" i="1"/>
  <c r="G6468" i="1"/>
  <c r="E6469" i="1"/>
  <c r="G6469" i="1"/>
  <c r="E6470" i="1"/>
  <c r="G6470" i="1"/>
  <c r="E6471" i="1"/>
  <c r="G6471" i="1"/>
  <c r="E6472" i="1"/>
  <c r="G6472" i="1"/>
  <c r="E6473" i="1"/>
  <c r="G6473" i="1"/>
  <c r="E6474" i="1"/>
  <c r="G6474" i="1"/>
  <c r="E6475" i="1"/>
  <c r="G6475" i="1"/>
  <c r="E6476" i="1"/>
  <c r="G6476" i="1"/>
  <c r="E6477" i="1"/>
  <c r="G6477" i="1"/>
  <c r="E6478" i="1"/>
  <c r="G6478" i="1"/>
  <c r="E6479" i="1"/>
  <c r="G6479" i="1"/>
  <c r="E6480" i="1"/>
  <c r="G6480" i="1"/>
  <c r="E6481" i="1"/>
  <c r="G6481" i="1"/>
  <c r="E6482" i="1"/>
  <c r="G6482" i="1"/>
  <c r="E6483" i="1"/>
  <c r="G6483" i="1"/>
  <c r="E6484" i="1"/>
  <c r="G6484" i="1"/>
  <c r="E6485" i="1"/>
  <c r="G6485" i="1"/>
  <c r="E6486" i="1"/>
  <c r="G6486" i="1"/>
  <c r="E6487" i="1"/>
  <c r="G6487" i="1"/>
  <c r="E6488" i="1"/>
  <c r="G6488" i="1"/>
  <c r="E6489" i="1"/>
  <c r="G6489" i="1"/>
  <c r="E6490" i="1"/>
  <c r="G6490" i="1"/>
  <c r="E6491" i="1"/>
  <c r="G6491" i="1"/>
  <c r="E6492" i="1"/>
  <c r="G6492" i="1"/>
  <c r="E6493" i="1"/>
  <c r="G6493" i="1"/>
  <c r="E6494" i="1"/>
  <c r="G6494" i="1"/>
  <c r="E6495" i="1"/>
  <c r="G6495" i="1"/>
  <c r="E6496" i="1"/>
  <c r="G6496" i="1"/>
  <c r="E6497" i="1"/>
  <c r="G6497" i="1"/>
  <c r="E6498" i="1"/>
  <c r="G6498" i="1"/>
  <c r="E6499" i="1"/>
  <c r="G6499" i="1"/>
  <c r="E6500" i="1"/>
  <c r="G6500" i="1"/>
  <c r="E6501" i="1"/>
  <c r="G6501" i="1"/>
  <c r="E6502" i="1"/>
  <c r="G6502" i="1"/>
  <c r="E6503" i="1"/>
  <c r="G6503" i="1"/>
  <c r="E6504" i="1"/>
  <c r="G6504" i="1"/>
  <c r="E6505" i="1"/>
  <c r="G6505" i="1"/>
  <c r="E6506" i="1"/>
  <c r="G6506" i="1"/>
  <c r="E6507" i="1"/>
  <c r="G6507" i="1"/>
  <c r="E6508" i="1"/>
  <c r="G6508" i="1"/>
  <c r="E6509" i="1"/>
  <c r="G6509" i="1"/>
  <c r="E6510" i="1"/>
  <c r="G6510" i="1"/>
  <c r="E6511" i="1"/>
  <c r="G6511" i="1"/>
  <c r="E6512" i="1"/>
  <c r="G6512" i="1"/>
  <c r="E6513" i="1"/>
  <c r="G6513" i="1"/>
  <c r="E6514" i="1"/>
  <c r="G6514" i="1"/>
  <c r="E6515" i="1"/>
  <c r="G6515" i="1"/>
  <c r="E6516" i="1"/>
  <c r="G6516" i="1"/>
  <c r="E6517" i="1"/>
  <c r="G6517" i="1"/>
  <c r="E6518" i="1"/>
  <c r="G6518" i="1"/>
  <c r="E6519" i="1"/>
  <c r="G6519" i="1"/>
  <c r="E6520" i="1"/>
  <c r="G6520" i="1"/>
  <c r="E6521" i="1"/>
  <c r="G6521" i="1"/>
  <c r="E6522" i="1"/>
  <c r="G6522" i="1"/>
  <c r="E6523" i="1"/>
  <c r="G6523" i="1"/>
  <c r="E6524" i="1"/>
  <c r="G6524" i="1"/>
  <c r="E6525" i="1"/>
  <c r="G6525" i="1"/>
  <c r="E6526" i="1"/>
  <c r="G6526" i="1"/>
  <c r="E6527" i="1"/>
  <c r="G6527" i="1"/>
  <c r="E6528" i="1"/>
  <c r="G6528" i="1"/>
  <c r="E6529" i="1"/>
  <c r="G6529" i="1"/>
  <c r="E6530" i="1"/>
  <c r="G6530" i="1"/>
  <c r="E6531" i="1"/>
  <c r="G6531" i="1"/>
  <c r="E6532" i="1"/>
  <c r="G6532" i="1"/>
  <c r="E6533" i="1"/>
  <c r="G6533" i="1"/>
  <c r="E6534" i="1"/>
  <c r="G6534" i="1"/>
  <c r="E6535" i="1"/>
  <c r="G6535" i="1"/>
  <c r="E6536" i="1"/>
  <c r="G6536" i="1"/>
  <c r="E6537" i="1"/>
  <c r="G6537" i="1"/>
  <c r="E6538" i="1"/>
  <c r="G6538" i="1"/>
  <c r="E6539" i="1"/>
  <c r="G6539" i="1"/>
  <c r="E6540" i="1"/>
  <c r="G6540" i="1"/>
  <c r="E6541" i="1"/>
  <c r="G6541" i="1"/>
  <c r="E6542" i="1"/>
  <c r="G6542" i="1"/>
  <c r="E6543" i="1"/>
  <c r="G6543" i="1"/>
  <c r="E6544" i="1"/>
  <c r="G6544" i="1"/>
  <c r="E6545" i="1"/>
  <c r="G6545" i="1"/>
  <c r="E6546" i="1"/>
  <c r="G6546" i="1"/>
  <c r="E6547" i="1"/>
  <c r="G6547" i="1"/>
  <c r="E6548" i="1"/>
  <c r="G6548" i="1"/>
  <c r="E6549" i="1"/>
  <c r="G6549" i="1"/>
  <c r="E6550" i="1"/>
  <c r="G6550" i="1"/>
  <c r="E6551" i="1"/>
  <c r="G6551" i="1"/>
  <c r="E6552" i="1"/>
  <c r="G6552" i="1"/>
  <c r="E6553" i="1"/>
  <c r="G6553" i="1"/>
  <c r="E6554" i="1"/>
  <c r="G6554" i="1"/>
  <c r="E6555" i="1"/>
  <c r="G6555" i="1"/>
  <c r="E6556" i="1"/>
  <c r="G6556" i="1"/>
  <c r="E6557" i="1"/>
  <c r="G6557" i="1"/>
  <c r="E6558" i="1"/>
  <c r="G6558" i="1"/>
  <c r="E6559" i="1"/>
  <c r="G6559" i="1"/>
  <c r="E6560" i="1"/>
  <c r="G6560" i="1"/>
  <c r="E6561" i="1"/>
  <c r="G6561" i="1"/>
  <c r="E6562" i="1"/>
  <c r="G6562" i="1"/>
  <c r="E6563" i="1"/>
  <c r="G6563" i="1"/>
  <c r="E6564" i="1"/>
  <c r="G6564" i="1"/>
  <c r="E6565" i="1"/>
  <c r="G6565" i="1"/>
  <c r="E6566" i="1"/>
  <c r="G6566" i="1"/>
  <c r="E6567" i="1"/>
  <c r="G6567" i="1"/>
  <c r="E6568" i="1"/>
  <c r="G6568" i="1"/>
  <c r="E6569" i="1"/>
  <c r="G6569" i="1"/>
  <c r="E6570" i="1"/>
  <c r="G6570" i="1"/>
  <c r="E6571" i="1"/>
  <c r="G6571" i="1"/>
  <c r="E6572" i="1"/>
  <c r="G6572" i="1"/>
  <c r="E6573" i="1"/>
  <c r="G6573" i="1"/>
  <c r="E6574" i="1"/>
  <c r="G6574" i="1"/>
  <c r="E6575" i="1"/>
  <c r="G6575" i="1"/>
  <c r="E6576" i="1"/>
  <c r="G6576" i="1"/>
  <c r="E6577" i="1"/>
  <c r="G6577" i="1"/>
  <c r="E6578" i="1"/>
  <c r="G6578" i="1"/>
  <c r="E6579" i="1"/>
  <c r="G6579" i="1"/>
  <c r="E6580" i="1"/>
  <c r="G6580" i="1"/>
  <c r="E6581" i="1"/>
  <c r="G6581" i="1"/>
  <c r="E6582" i="1"/>
  <c r="G6582" i="1"/>
  <c r="E6583" i="1"/>
  <c r="G6583" i="1"/>
  <c r="E6584" i="1"/>
  <c r="G6584" i="1"/>
  <c r="E6585" i="1"/>
  <c r="G6585" i="1"/>
  <c r="E6586" i="1"/>
  <c r="G6586" i="1"/>
  <c r="E6587" i="1"/>
  <c r="G6587" i="1"/>
  <c r="E6588" i="1"/>
  <c r="G6588" i="1"/>
  <c r="E6589" i="1"/>
  <c r="G6589" i="1"/>
  <c r="E6590" i="1"/>
  <c r="G6590" i="1"/>
  <c r="E6591" i="1"/>
  <c r="G6591" i="1"/>
  <c r="E6592" i="1"/>
  <c r="G6592" i="1"/>
  <c r="E6593" i="1"/>
  <c r="G6593" i="1"/>
  <c r="E6594" i="1"/>
  <c r="G6594" i="1"/>
  <c r="E6595" i="1"/>
  <c r="G6595" i="1"/>
  <c r="E6596" i="1"/>
  <c r="G6596" i="1"/>
  <c r="E6597" i="1"/>
  <c r="G6597" i="1"/>
  <c r="E6598" i="1"/>
  <c r="G6598" i="1"/>
  <c r="E6599" i="1"/>
  <c r="G6599" i="1"/>
  <c r="E6600" i="1"/>
  <c r="G6600" i="1"/>
  <c r="E6601" i="1"/>
  <c r="G6601" i="1"/>
  <c r="E6602" i="1"/>
  <c r="G6602" i="1"/>
  <c r="E6603" i="1"/>
  <c r="G6603" i="1"/>
  <c r="E6604" i="1"/>
  <c r="G6604" i="1"/>
  <c r="E6605" i="1"/>
  <c r="G6605" i="1"/>
  <c r="E6606" i="1"/>
  <c r="G6606" i="1"/>
  <c r="E6607" i="1"/>
  <c r="G6607" i="1"/>
  <c r="E6608" i="1"/>
  <c r="G6608" i="1"/>
  <c r="E6609" i="1"/>
  <c r="G6609" i="1"/>
  <c r="E6610" i="1"/>
  <c r="G6610" i="1"/>
  <c r="E6611" i="1"/>
  <c r="G6611" i="1"/>
  <c r="E6612" i="1"/>
  <c r="G6612" i="1"/>
  <c r="E6613" i="1"/>
  <c r="G6613" i="1"/>
  <c r="E6614" i="1"/>
  <c r="G6614" i="1"/>
  <c r="E6615" i="1"/>
  <c r="G6615" i="1"/>
  <c r="E6616" i="1"/>
  <c r="G6616" i="1"/>
  <c r="E6617" i="1"/>
  <c r="G6617" i="1"/>
  <c r="E6618" i="1"/>
  <c r="G6618" i="1"/>
  <c r="E6619" i="1"/>
  <c r="G6619" i="1"/>
  <c r="E6620" i="1"/>
  <c r="G6620" i="1"/>
  <c r="E6621" i="1"/>
  <c r="G6621" i="1"/>
  <c r="E6622" i="1"/>
  <c r="G6622" i="1"/>
  <c r="E6623" i="1"/>
  <c r="G6623" i="1"/>
  <c r="E6624" i="1"/>
  <c r="G6624" i="1"/>
  <c r="E6625" i="1"/>
  <c r="G6625" i="1"/>
  <c r="E6626" i="1"/>
  <c r="G6626" i="1"/>
  <c r="E6627" i="1"/>
  <c r="G6627" i="1"/>
  <c r="E6628" i="1"/>
  <c r="G6628" i="1"/>
  <c r="E6629" i="1"/>
  <c r="G6629" i="1"/>
  <c r="E6630" i="1"/>
  <c r="G6630" i="1"/>
  <c r="E6631" i="1"/>
  <c r="G6631" i="1"/>
  <c r="E6632" i="1"/>
  <c r="G6632" i="1"/>
  <c r="E6633" i="1"/>
  <c r="G6633" i="1"/>
  <c r="E6634" i="1"/>
  <c r="G6634" i="1"/>
  <c r="E6635" i="1"/>
  <c r="G6635" i="1"/>
  <c r="E6636" i="1"/>
  <c r="G6636" i="1"/>
  <c r="E6637" i="1"/>
  <c r="G6637" i="1"/>
  <c r="E6638" i="1"/>
  <c r="G6638" i="1"/>
  <c r="E6639" i="1"/>
  <c r="G6639" i="1"/>
  <c r="E6640" i="1"/>
  <c r="G6640" i="1"/>
  <c r="E6641" i="1"/>
  <c r="G6641" i="1"/>
  <c r="E6642" i="1"/>
  <c r="G6642" i="1"/>
  <c r="E6643" i="1"/>
  <c r="G6643" i="1"/>
  <c r="E6644" i="1"/>
  <c r="G6644" i="1"/>
  <c r="E6645" i="1"/>
  <c r="G6645" i="1"/>
  <c r="E6646" i="1"/>
  <c r="G6646" i="1"/>
  <c r="E6647" i="1"/>
  <c r="G6647" i="1"/>
  <c r="E6648" i="1"/>
  <c r="G6648" i="1"/>
  <c r="E6649" i="1"/>
  <c r="G6649" i="1"/>
  <c r="E6650" i="1"/>
  <c r="G6650" i="1"/>
  <c r="E6651" i="1"/>
  <c r="G6651" i="1"/>
  <c r="E6652" i="1"/>
  <c r="G6652" i="1"/>
  <c r="E6653" i="1"/>
  <c r="G6653" i="1"/>
  <c r="E6654" i="1"/>
  <c r="G6654" i="1"/>
  <c r="E6655" i="1"/>
  <c r="G6655" i="1"/>
  <c r="E6656" i="1"/>
  <c r="G6656" i="1"/>
  <c r="E6657" i="1"/>
  <c r="G6657" i="1"/>
  <c r="E6658" i="1"/>
  <c r="G6658" i="1"/>
  <c r="E6659" i="1"/>
  <c r="G6659" i="1"/>
  <c r="E6660" i="1"/>
  <c r="G6660" i="1"/>
  <c r="E6661" i="1"/>
  <c r="G6661" i="1"/>
  <c r="E6662" i="1"/>
  <c r="G6662" i="1"/>
  <c r="E6663" i="1"/>
  <c r="G6663" i="1"/>
  <c r="E6664" i="1"/>
  <c r="G6664" i="1"/>
  <c r="E6665" i="1"/>
  <c r="G6665" i="1"/>
  <c r="E6666" i="1"/>
  <c r="G6666" i="1"/>
  <c r="E6667" i="1"/>
  <c r="G6667" i="1"/>
  <c r="E6668" i="1"/>
  <c r="G6668" i="1"/>
  <c r="E6669" i="1"/>
  <c r="G6669" i="1"/>
  <c r="E6670" i="1"/>
  <c r="G6670" i="1"/>
  <c r="E6671" i="1"/>
  <c r="G6671" i="1"/>
  <c r="E6672" i="1"/>
  <c r="G6672" i="1"/>
  <c r="E6673" i="1"/>
  <c r="G6673" i="1"/>
  <c r="E6674" i="1"/>
  <c r="G6674" i="1"/>
  <c r="E6675" i="1"/>
  <c r="G6675" i="1"/>
  <c r="E6676" i="1"/>
  <c r="G6676" i="1"/>
  <c r="E6677" i="1"/>
  <c r="G6677" i="1"/>
  <c r="E6678" i="1"/>
  <c r="G6678" i="1"/>
  <c r="E6679" i="1"/>
  <c r="G6679" i="1"/>
  <c r="E6680" i="1"/>
  <c r="G6680" i="1"/>
  <c r="E6681" i="1"/>
  <c r="G6681" i="1"/>
  <c r="E6682" i="1"/>
  <c r="G6682" i="1"/>
  <c r="E6683" i="1"/>
  <c r="G6683" i="1"/>
  <c r="E6684" i="1"/>
  <c r="G6684" i="1"/>
  <c r="E6685" i="1"/>
  <c r="G6685" i="1"/>
  <c r="E6686" i="1"/>
  <c r="G6686" i="1"/>
  <c r="E6687" i="1"/>
  <c r="G6687" i="1"/>
  <c r="E6688" i="1"/>
  <c r="G6688" i="1"/>
  <c r="E6689" i="1"/>
  <c r="G6689" i="1"/>
  <c r="E6690" i="1"/>
  <c r="G6690" i="1"/>
  <c r="E6691" i="1"/>
  <c r="G6691" i="1"/>
  <c r="E6692" i="1"/>
  <c r="G6692" i="1"/>
  <c r="E6693" i="1"/>
  <c r="G6693" i="1"/>
  <c r="E6694" i="1"/>
  <c r="G6694" i="1"/>
  <c r="E6695" i="1"/>
  <c r="G6695" i="1"/>
  <c r="E6696" i="1"/>
  <c r="G6696" i="1"/>
  <c r="E6697" i="1"/>
  <c r="G6697" i="1"/>
  <c r="E6698" i="1"/>
  <c r="G6698" i="1"/>
  <c r="E6699" i="1"/>
  <c r="G6699" i="1"/>
  <c r="E6700" i="1"/>
  <c r="G6700" i="1"/>
  <c r="E6701" i="1"/>
  <c r="G6701" i="1"/>
  <c r="E6702" i="1"/>
  <c r="G6702" i="1"/>
  <c r="E6703" i="1"/>
  <c r="G6703" i="1"/>
  <c r="E6704" i="1"/>
  <c r="G6704" i="1"/>
  <c r="E6705" i="1"/>
  <c r="G6705" i="1"/>
  <c r="E6706" i="1"/>
  <c r="G6706" i="1"/>
  <c r="E6707" i="1"/>
  <c r="G6707" i="1"/>
  <c r="E6708" i="1"/>
  <c r="G6708" i="1"/>
  <c r="E6709" i="1"/>
  <c r="G6709" i="1"/>
  <c r="E6710" i="1"/>
  <c r="G6710" i="1"/>
  <c r="E6711" i="1"/>
  <c r="G6711" i="1"/>
  <c r="E6712" i="1"/>
  <c r="G6712" i="1"/>
  <c r="E6713" i="1"/>
  <c r="G6713" i="1"/>
  <c r="E6714" i="1"/>
  <c r="G6714" i="1"/>
  <c r="E6715" i="1"/>
  <c r="G6715" i="1"/>
  <c r="E6716" i="1"/>
  <c r="G6716" i="1"/>
  <c r="E6717" i="1"/>
  <c r="G6717" i="1"/>
  <c r="E6718" i="1"/>
  <c r="G6718" i="1"/>
  <c r="E6719" i="1"/>
  <c r="G6719" i="1"/>
  <c r="E6720" i="1"/>
  <c r="G6720" i="1"/>
  <c r="E6721" i="1"/>
  <c r="G6721" i="1"/>
  <c r="E6722" i="1"/>
  <c r="G6722" i="1"/>
  <c r="E6723" i="1"/>
  <c r="G6723" i="1"/>
  <c r="E6724" i="1"/>
  <c r="G6724" i="1"/>
  <c r="E6725" i="1"/>
  <c r="G6725" i="1"/>
  <c r="E6726" i="1"/>
  <c r="G6726" i="1"/>
  <c r="E6727" i="1"/>
  <c r="G6727" i="1"/>
  <c r="E6728" i="1"/>
  <c r="G6728" i="1"/>
  <c r="E6729" i="1"/>
  <c r="G6729" i="1"/>
  <c r="E6730" i="1"/>
  <c r="G6730" i="1"/>
  <c r="E6731" i="1"/>
  <c r="G6731" i="1"/>
  <c r="E6732" i="1"/>
  <c r="G6732" i="1"/>
  <c r="E6733" i="1"/>
  <c r="G6733" i="1"/>
  <c r="E6734" i="1"/>
  <c r="G6734" i="1"/>
  <c r="E6735" i="1"/>
  <c r="G6735" i="1"/>
  <c r="E6736" i="1"/>
  <c r="G6736" i="1"/>
  <c r="E6737" i="1"/>
  <c r="G6737" i="1"/>
  <c r="E6738" i="1"/>
  <c r="G6738" i="1"/>
  <c r="E6739" i="1"/>
  <c r="G6739" i="1"/>
  <c r="E6740" i="1"/>
  <c r="G6740" i="1"/>
  <c r="E6741" i="1"/>
  <c r="G6741" i="1"/>
  <c r="E6742" i="1"/>
  <c r="G6742" i="1"/>
  <c r="E6743" i="1"/>
  <c r="G6743" i="1"/>
  <c r="E6744" i="1"/>
  <c r="G6744" i="1"/>
  <c r="E6745" i="1"/>
  <c r="G6745" i="1"/>
  <c r="E6746" i="1"/>
  <c r="G6746" i="1"/>
  <c r="E6747" i="1"/>
  <c r="G6747" i="1"/>
  <c r="E6748" i="1"/>
  <c r="G6748" i="1"/>
  <c r="E6749" i="1"/>
  <c r="G6749" i="1"/>
  <c r="E6750" i="1"/>
  <c r="G6750" i="1"/>
  <c r="E6751" i="1"/>
  <c r="G6751" i="1"/>
  <c r="E6752" i="1"/>
  <c r="G6752" i="1"/>
  <c r="E6753" i="1"/>
  <c r="G6753" i="1"/>
  <c r="E6754" i="1"/>
  <c r="G6754" i="1"/>
  <c r="E6755" i="1"/>
  <c r="G6755" i="1"/>
  <c r="E6756" i="1"/>
  <c r="G6756" i="1"/>
  <c r="E6757" i="1"/>
  <c r="G6757" i="1"/>
  <c r="E6758" i="1"/>
  <c r="G6758" i="1"/>
  <c r="E6759" i="1"/>
  <c r="G6759" i="1"/>
  <c r="E6760" i="1"/>
  <c r="G6760" i="1"/>
  <c r="E6761" i="1"/>
  <c r="G6761" i="1"/>
  <c r="E6762" i="1"/>
  <c r="G6762" i="1"/>
  <c r="E6763" i="1"/>
  <c r="G6763" i="1"/>
  <c r="E6764" i="1"/>
  <c r="G6764" i="1"/>
  <c r="E6765" i="1"/>
  <c r="G6765" i="1"/>
  <c r="E6766" i="1"/>
  <c r="G6766" i="1"/>
  <c r="E6767" i="1"/>
  <c r="G6767" i="1"/>
  <c r="E6768" i="1"/>
  <c r="G6768" i="1"/>
  <c r="E6769" i="1"/>
  <c r="G6769" i="1"/>
  <c r="E6770" i="1"/>
  <c r="G6770" i="1"/>
  <c r="E6771" i="1"/>
  <c r="G6771" i="1"/>
  <c r="E6772" i="1"/>
  <c r="G6772" i="1"/>
  <c r="E6773" i="1"/>
  <c r="G6773" i="1"/>
  <c r="E6774" i="1"/>
  <c r="G6774" i="1"/>
  <c r="E6775" i="1"/>
  <c r="G6775" i="1"/>
  <c r="E6776" i="1"/>
  <c r="G6776" i="1"/>
  <c r="E6777" i="1"/>
  <c r="G6777" i="1"/>
  <c r="E6778" i="1"/>
  <c r="G6778" i="1"/>
  <c r="E6779" i="1"/>
  <c r="G6779" i="1"/>
  <c r="E6780" i="1"/>
  <c r="G6780" i="1"/>
  <c r="E6781" i="1"/>
  <c r="G6781" i="1"/>
  <c r="E6782" i="1"/>
  <c r="G6782" i="1"/>
  <c r="E6783" i="1"/>
  <c r="G6783" i="1"/>
  <c r="E6784" i="1"/>
  <c r="G6784" i="1"/>
  <c r="E6785" i="1"/>
  <c r="G6785" i="1"/>
  <c r="E6786" i="1"/>
  <c r="G6786" i="1"/>
  <c r="E6787" i="1"/>
  <c r="G6787" i="1"/>
  <c r="E6788" i="1"/>
  <c r="G6788" i="1"/>
  <c r="E6789" i="1"/>
  <c r="G6789" i="1"/>
  <c r="E6790" i="1"/>
  <c r="G6790" i="1"/>
  <c r="E6791" i="1"/>
  <c r="G6791" i="1"/>
  <c r="E6792" i="1"/>
  <c r="G6792" i="1"/>
  <c r="E6793" i="1"/>
  <c r="G6793" i="1"/>
  <c r="E6794" i="1"/>
  <c r="G6794" i="1"/>
  <c r="E6795" i="1"/>
  <c r="G6795" i="1"/>
  <c r="E6796" i="1"/>
  <c r="G6796" i="1"/>
  <c r="E6797" i="1"/>
  <c r="G6797" i="1"/>
  <c r="E6798" i="1"/>
  <c r="G6798" i="1"/>
  <c r="E6799" i="1"/>
  <c r="G6799" i="1"/>
  <c r="E6800" i="1"/>
  <c r="G6800" i="1"/>
  <c r="E6801" i="1"/>
  <c r="G6801" i="1"/>
  <c r="E6802" i="1"/>
  <c r="G6802" i="1"/>
  <c r="E6803" i="1"/>
  <c r="G6803" i="1"/>
  <c r="E6804" i="1"/>
  <c r="G6804" i="1"/>
  <c r="E6805" i="1"/>
  <c r="G6805" i="1"/>
  <c r="E6806" i="1"/>
  <c r="G6806" i="1"/>
  <c r="E6807" i="1"/>
  <c r="G6807" i="1"/>
  <c r="E6808" i="1"/>
  <c r="G6808" i="1"/>
  <c r="E6809" i="1"/>
  <c r="G6809" i="1"/>
  <c r="E6810" i="1"/>
  <c r="G6810" i="1"/>
  <c r="E6811" i="1"/>
  <c r="G6811" i="1"/>
  <c r="E6812" i="1"/>
  <c r="G6812" i="1"/>
  <c r="E6813" i="1"/>
  <c r="G6813" i="1"/>
  <c r="E6814" i="1"/>
  <c r="G6814" i="1"/>
  <c r="E6815" i="1"/>
  <c r="G6815" i="1"/>
  <c r="E6816" i="1"/>
  <c r="G6816" i="1"/>
  <c r="E6817" i="1"/>
  <c r="G6817" i="1"/>
  <c r="E6818" i="1"/>
  <c r="G6818" i="1"/>
  <c r="E6819" i="1"/>
  <c r="G6819" i="1"/>
  <c r="E6820" i="1"/>
  <c r="G6820" i="1"/>
  <c r="E6821" i="1"/>
  <c r="G6821" i="1"/>
  <c r="E6822" i="1"/>
  <c r="G6822" i="1"/>
  <c r="E6823" i="1"/>
  <c r="G6823" i="1"/>
  <c r="E6824" i="1"/>
  <c r="G6824" i="1"/>
  <c r="E6825" i="1"/>
  <c r="G6825" i="1"/>
  <c r="E6826" i="1"/>
  <c r="G6826" i="1"/>
  <c r="E6827" i="1"/>
  <c r="G6827" i="1"/>
  <c r="E6828" i="1"/>
  <c r="G6828" i="1"/>
  <c r="E6829" i="1"/>
  <c r="G6829" i="1"/>
  <c r="E6830" i="1"/>
  <c r="G6830" i="1"/>
  <c r="E6831" i="1"/>
  <c r="G6831" i="1"/>
  <c r="E6832" i="1"/>
  <c r="G6832" i="1"/>
  <c r="E6833" i="1"/>
  <c r="G6833" i="1"/>
  <c r="E6834" i="1"/>
  <c r="G6834" i="1"/>
  <c r="E6835" i="1"/>
  <c r="G6835" i="1"/>
  <c r="E6836" i="1"/>
  <c r="G6836" i="1"/>
  <c r="E6837" i="1"/>
  <c r="G6837" i="1"/>
  <c r="E6838" i="1"/>
  <c r="G6838" i="1"/>
  <c r="E6839" i="1"/>
  <c r="G6839" i="1"/>
  <c r="E6840" i="1"/>
  <c r="G6840" i="1"/>
  <c r="E6841" i="1"/>
  <c r="G6841" i="1"/>
  <c r="E6842" i="1"/>
  <c r="G6842" i="1"/>
  <c r="E6843" i="1"/>
  <c r="G6843" i="1"/>
  <c r="E6844" i="1"/>
  <c r="G6844" i="1"/>
  <c r="E6845" i="1"/>
  <c r="G6845" i="1"/>
  <c r="E6846" i="1"/>
  <c r="G6846" i="1"/>
  <c r="E6847" i="1"/>
  <c r="G6847" i="1"/>
  <c r="E6848" i="1"/>
  <c r="G6848" i="1"/>
  <c r="E6849" i="1"/>
  <c r="G6849" i="1"/>
  <c r="E6850" i="1"/>
  <c r="G6850" i="1"/>
  <c r="E6851" i="1"/>
  <c r="G6851" i="1"/>
  <c r="E6852" i="1"/>
  <c r="G6852" i="1"/>
  <c r="E6853" i="1"/>
  <c r="G6853" i="1"/>
  <c r="E6854" i="1"/>
  <c r="G6854" i="1"/>
  <c r="E6855" i="1"/>
  <c r="G6855" i="1"/>
  <c r="E6856" i="1"/>
  <c r="G6856" i="1"/>
  <c r="E6857" i="1"/>
  <c r="G6857" i="1"/>
  <c r="E6858" i="1"/>
  <c r="G6858" i="1"/>
  <c r="E6859" i="1"/>
  <c r="G6859" i="1"/>
  <c r="E6860" i="1"/>
  <c r="G6860" i="1"/>
  <c r="E6861" i="1"/>
  <c r="G6861" i="1"/>
  <c r="E6862" i="1"/>
  <c r="G6862" i="1"/>
  <c r="E6863" i="1"/>
  <c r="G6863" i="1"/>
  <c r="E6864" i="1"/>
  <c r="G6864" i="1"/>
  <c r="E6865" i="1"/>
  <c r="G6865" i="1"/>
  <c r="E6866" i="1"/>
  <c r="G6866" i="1"/>
  <c r="E6867" i="1"/>
  <c r="G6867" i="1"/>
  <c r="E6868" i="1"/>
  <c r="G6868" i="1"/>
  <c r="E6869" i="1"/>
  <c r="G6869" i="1"/>
  <c r="E6870" i="1"/>
  <c r="G6870" i="1"/>
  <c r="E6871" i="1"/>
  <c r="G6871" i="1"/>
  <c r="E6872" i="1"/>
  <c r="G6872" i="1"/>
  <c r="E6873" i="1"/>
  <c r="G6873" i="1"/>
  <c r="E6874" i="1"/>
  <c r="G6874" i="1"/>
  <c r="E6875" i="1"/>
  <c r="G6875" i="1"/>
  <c r="E6876" i="1"/>
  <c r="G6876" i="1"/>
  <c r="E6877" i="1"/>
  <c r="G6877" i="1"/>
  <c r="E6878" i="1"/>
  <c r="G6878" i="1"/>
  <c r="E6879" i="1"/>
  <c r="G6879" i="1"/>
  <c r="E6880" i="1"/>
  <c r="G6880" i="1"/>
  <c r="E6881" i="1"/>
  <c r="G6881" i="1"/>
  <c r="E6882" i="1"/>
  <c r="G6882" i="1"/>
  <c r="E6883" i="1"/>
  <c r="G6883" i="1"/>
  <c r="E6884" i="1"/>
  <c r="G6884" i="1"/>
  <c r="E6885" i="1"/>
  <c r="G6885" i="1"/>
  <c r="E6886" i="1"/>
  <c r="G6886" i="1"/>
  <c r="E6887" i="1"/>
  <c r="G6887" i="1"/>
  <c r="E6888" i="1"/>
  <c r="G6888" i="1"/>
  <c r="E6889" i="1"/>
  <c r="G6889" i="1"/>
  <c r="E6890" i="1"/>
  <c r="G6890" i="1"/>
  <c r="E6891" i="1"/>
  <c r="G6891" i="1"/>
  <c r="E6892" i="1"/>
  <c r="G6892" i="1"/>
  <c r="E6893" i="1"/>
  <c r="G6893" i="1"/>
  <c r="E6894" i="1"/>
  <c r="G6894" i="1"/>
  <c r="E6895" i="1"/>
  <c r="G6895" i="1"/>
  <c r="E6896" i="1"/>
  <c r="G6896" i="1"/>
  <c r="E6897" i="1"/>
  <c r="G6897" i="1"/>
  <c r="E6898" i="1"/>
  <c r="G6898" i="1"/>
  <c r="E6899" i="1"/>
  <c r="G6899" i="1"/>
  <c r="E6900" i="1"/>
  <c r="G6900" i="1"/>
  <c r="E6901" i="1"/>
  <c r="G6901" i="1"/>
  <c r="E6902" i="1"/>
  <c r="G6902" i="1"/>
  <c r="E6903" i="1"/>
  <c r="G6903" i="1"/>
  <c r="E6904" i="1"/>
  <c r="G6904" i="1"/>
  <c r="E6905" i="1"/>
  <c r="G6905" i="1"/>
  <c r="E6906" i="1"/>
  <c r="G6906" i="1"/>
  <c r="E6907" i="1"/>
  <c r="G6907" i="1"/>
  <c r="E6908" i="1"/>
  <c r="G6908" i="1"/>
  <c r="E6909" i="1"/>
  <c r="G6909" i="1"/>
  <c r="E6910" i="1"/>
  <c r="G6910" i="1"/>
  <c r="E6911" i="1"/>
  <c r="G6911" i="1"/>
  <c r="E6912" i="1"/>
  <c r="G6912" i="1"/>
  <c r="E6913" i="1"/>
  <c r="G6913" i="1"/>
  <c r="E6914" i="1"/>
  <c r="G6914" i="1"/>
  <c r="E6915" i="1"/>
  <c r="G6915" i="1"/>
  <c r="E6916" i="1"/>
  <c r="G6916" i="1"/>
  <c r="E6917" i="1"/>
  <c r="G6917" i="1"/>
  <c r="E6918" i="1"/>
  <c r="G6918" i="1"/>
  <c r="E6919" i="1"/>
  <c r="G6919" i="1"/>
  <c r="E6920" i="1"/>
  <c r="G6920" i="1"/>
  <c r="E6921" i="1"/>
  <c r="G6921" i="1"/>
  <c r="E6922" i="1"/>
  <c r="G6922" i="1"/>
  <c r="E6923" i="1"/>
  <c r="G6923" i="1"/>
  <c r="E6924" i="1"/>
  <c r="G6924" i="1"/>
  <c r="E6925" i="1"/>
  <c r="G6925" i="1"/>
  <c r="E6926" i="1"/>
  <c r="G6926" i="1"/>
  <c r="E6927" i="1"/>
  <c r="G6927" i="1"/>
  <c r="E6928" i="1"/>
  <c r="G6928" i="1"/>
  <c r="E6929" i="1"/>
  <c r="G6929" i="1"/>
  <c r="E6930" i="1"/>
  <c r="G6930" i="1"/>
  <c r="E6931" i="1"/>
  <c r="G6931" i="1"/>
  <c r="E6932" i="1"/>
  <c r="G6932" i="1"/>
  <c r="E6933" i="1"/>
  <c r="G6933" i="1"/>
  <c r="E6934" i="1"/>
  <c r="G6934" i="1"/>
  <c r="E6935" i="1"/>
  <c r="G6935" i="1"/>
  <c r="E6936" i="1"/>
  <c r="G6936" i="1"/>
  <c r="E6937" i="1"/>
  <c r="G6937" i="1"/>
  <c r="E6938" i="1"/>
  <c r="G6938" i="1"/>
  <c r="E6939" i="1"/>
  <c r="G6939" i="1"/>
  <c r="E6940" i="1"/>
  <c r="G6940" i="1"/>
  <c r="E6941" i="1"/>
  <c r="G6941" i="1"/>
  <c r="E6942" i="1"/>
  <c r="G6942" i="1"/>
  <c r="E6943" i="1"/>
  <c r="G6943" i="1"/>
  <c r="E6944" i="1"/>
  <c r="G6944" i="1"/>
  <c r="E6945" i="1"/>
  <c r="G6945" i="1"/>
  <c r="E6946" i="1"/>
  <c r="G6946" i="1"/>
  <c r="E6947" i="1"/>
  <c r="G6947" i="1"/>
  <c r="E6948" i="1"/>
  <c r="G6948" i="1"/>
  <c r="E6949" i="1"/>
  <c r="G6949" i="1"/>
  <c r="E6950" i="1"/>
  <c r="G6950" i="1"/>
  <c r="E6951" i="1"/>
  <c r="G6951" i="1"/>
  <c r="E6952" i="1"/>
  <c r="G6952" i="1"/>
  <c r="E6953" i="1"/>
  <c r="G6953" i="1"/>
  <c r="E6954" i="1"/>
  <c r="G6954" i="1"/>
  <c r="E6955" i="1"/>
  <c r="G6955" i="1"/>
  <c r="E6956" i="1"/>
  <c r="G6956" i="1"/>
  <c r="E6957" i="1"/>
  <c r="G6957" i="1"/>
  <c r="E6958" i="1"/>
  <c r="G6958" i="1"/>
  <c r="E6959" i="1"/>
  <c r="G6959" i="1"/>
  <c r="E6960" i="1"/>
  <c r="G6960" i="1"/>
  <c r="E6961" i="1"/>
  <c r="G6961" i="1"/>
  <c r="E6962" i="1"/>
  <c r="G6962" i="1"/>
  <c r="E6963" i="1"/>
  <c r="G6963" i="1"/>
  <c r="E6964" i="1"/>
  <c r="G6964" i="1"/>
  <c r="E6965" i="1"/>
  <c r="G6965" i="1"/>
  <c r="E6966" i="1"/>
  <c r="G6966" i="1"/>
  <c r="E6967" i="1"/>
  <c r="G6967" i="1"/>
  <c r="E6968" i="1"/>
  <c r="G6968" i="1"/>
  <c r="E6969" i="1"/>
  <c r="G6969" i="1"/>
  <c r="E6970" i="1"/>
  <c r="G6970" i="1"/>
  <c r="E6971" i="1"/>
  <c r="G6971" i="1"/>
  <c r="E6972" i="1"/>
  <c r="G6972" i="1"/>
  <c r="E6973" i="1"/>
  <c r="G6973" i="1"/>
  <c r="E6974" i="1"/>
  <c r="G6974" i="1"/>
  <c r="E6975" i="1"/>
  <c r="G6975" i="1"/>
  <c r="E6976" i="1"/>
  <c r="G6976" i="1"/>
  <c r="E6977" i="1"/>
  <c r="G6977" i="1"/>
  <c r="E6978" i="1"/>
  <c r="G6978" i="1"/>
  <c r="E6979" i="1"/>
  <c r="G6979" i="1"/>
  <c r="E6980" i="1"/>
  <c r="G6980" i="1"/>
  <c r="E6981" i="1"/>
  <c r="G6981" i="1"/>
  <c r="E6982" i="1"/>
  <c r="G6982" i="1"/>
  <c r="E6983" i="1"/>
  <c r="G6983" i="1"/>
  <c r="E6984" i="1"/>
  <c r="G6984" i="1"/>
  <c r="E6985" i="1"/>
  <c r="G6985" i="1"/>
  <c r="E6986" i="1"/>
  <c r="G6986" i="1"/>
  <c r="E6987" i="1"/>
  <c r="G6987" i="1"/>
  <c r="E6988" i="1"/>
  <c r="G6988" i="1"/>
  <c r="E6989" i="1"/>
  <c r="G6989" i="1"/>
  <c r="E6990" i="1"/>
  <c r="G6990" i="1"/>
  <c r="E6991" i="1"/>
  <c r="G6991" i="1"/>
  <c r="E6992" i="1"/>
  <c r="G6992" i="1"/>
  <c r="E6993" i="1"/>
  <c r="G6993" i="1"/>
  <c r="E6994" i="1"/>
  <c r="G6994" i="1"/>
  <c r="E6995" i="1"/>
  <c r="G6995" i="1"/>
  <c r="E6996" i="1"/>
  <c r="G6996" i="1"/>
  <c r="E6997" i="1"/>
  <c r="G6997" i="1"/>
  <c r="E6998" i="1"/>
  <c r="G6998" i="1"/>
  <c r="E6999" i="1"/>
  <c r="G6999" i="1"/>
  <c r="E7000" i="1"/>
  <c r="G7000" i="1"/>
  <c r="E7001" i="1"/>
  <c r="G7001" i="1"/>
  <c r="E7002" i="1"/>
  <c r="G7002" i="1"/>
  <c r="E7003" i="1"/>
  <c r="G7003" i="1"/>
  <c r="E7004" i="1"/>
  <c r="G7004" i="1"/>
  <c r="E7005" i="1"/>
  <c r="G7005" i="1"/>
  <c r="E7006" i="1"/>
  <c r="G7006" i="1"/>
  <c r="E7007" i="1"/>
  <c r="G7007" i="1"/>
  <c r="E7008" i="1"/>
  <c r="G7008" i="1"/>
  <c r="E7009" i="1"/>
  <c r="G7009" i="1"/>
  <c r="E7010" i="1"/>
  <c r="G7010" i="1"/>
  <c r="E7011" i="1"/>
  <c r="G7011" i="1"/>
  <c r="E7012" i="1"/>
  <c r="G7012" i="1"/>
  <c r="E7013" i="1"/>
  <c r="G7013" i="1"/>
  <c r="E7014" i="1"/>
  <c r="G7014" i="1"/>
  <c r="E7015" i="1"/>
  <c r="G7015" i="1"/>
  <c r="E7016" i="1"/>
  <c r="G7016" i="1"/>
  <c r="E7017" i="1"/>
  <c r="G7017" i="1"/>
  <c r="E7018" i="1"/>
  <c r="G7018" i="1"/>
  <c r="E7019" i="1"/>
  <c r="G7019" i="1"/>
  <c r="E7020" i="1"/>
  <c r="G7020" i="1"/>
  <c r="E7021" i="1"/>
  <c r="G7021" i="1"/>
  <c r="E7022" i="1"/>
  <c r="G7022" i="1"/>
  <c r="E7023" i="1"/>
  <c r="G7023" i="1"/>
  <c r="E7024" i="1"/>
  <c r="G7024" i="1"/>
  <c r="E7025" i="1"/>
  <c r="G7025" i="1"/>
  <c r="E7026" i="1"/>
  <c r="G7026" i="1"/>
  <c r="E7027" i="1"/>
  <c r="G7027" i="1"/>
  <c r="E7028" i="1"/>
  <c r="G7028" i="1"/>
  <c r="E7029" i="1"/>
  <c r="G7029" i="1"/>
  <c r="E7030" i="1"/>
  <c r="G7030" i="1"/>
  <c r="E7031" i="1"/>
  <c r="G7031" i="1"/>
  <c r="E7032" i="1"/>
  <c r="G7032" i="1"/>
  <c r="E7033" i="1"/>
  <c r="G7033" i="1"/>
  <c r="E7034" i="1"/>
  <c r="G7034" i="1"/>
  <c r="E7035" i="1"/>
  <c r="G7035" i="1"/>
  <c r="E7036" i="1"/>
  <c r="G7036" i="1"/>
  <c r="E7037" i="1"/>
  <c r="G7037" i="1"/>
  <c r="E7038" i="1"/>
  <c r="G7038" i="1"/>
  <c r="E7039" i="1"/>
  <c r="G7039" i="1"/>
  <c r="E7040" i="1"/>
  <c r="G7040" i="1"/>
  <c r="E7041" i="1"/>
  <c r="G7041" i="1"/>
  <c r="E7042" i="1"/>
  <c r="G7042" i="1"/>
  <c r="E7043" i="1"/>
  <c r="G7043" i="1"/>
  <c r="E7044" i="1"/>
  <c r="G7044" i="1"/>
  <c r="E7045" i="1"/>
  <c r="G7045" i="1"/>
  <c r="E7046" i="1"/>
  <c r="G7046" i="1"/>
  <c r="E7047" i="1"/>
  <c r="G7047" i="1"/>
  <c r="E7048" i="1"/>
  <c r="G7048" i="1"/>
  <c r="E7049" i="1"/>
  <c r="G7049" i="1"/>
  <c r="E7050" i="1"/>
  <c r="G7050" i="1"/>
  <c r="E7051" i="1"/>
  <c r="G7051" i="1"/>
  <c r="E7052" i="1"/>
  <c r="G7052" i="1"/>
  <c r="E7053" i="1"/>
  <c r="G7053" i="1"/>
  <c r="E7054" i="1"/>
  <c r="G7054" i="1"/>
  <c r="E7055" i="1"/>
  <c r="G7055" i="1"/>
  <c r="E7056" i="1"/>
  <c r="G7056" i="1"/>
  <c r="E7057" i="1"/>
  <c r="G7057" i="1"/>
  <c r="E7058" i="1"/>
  <c r="G7058" i="1"/>
  <c r="E7059" i="1"/>
  <c r="G7059" i="1"/>
  <c r="E7060" i="1"/>
  <c r="G7060" i="1"/>
  <c r="E7061" i="1"/>
  <c r="G7061" i="1"/>
  <c r="E7062" i="1"/>
  <c r="G7062" i="1"/>
  <c r="E7063" i="1"/>
  <c r="G7063" i="1"/>
  <c r="E7064" i="1"/>
  <c r="G7064" i="1"/>
  <c r="E7065" i="1"/>
  <c r="G7065" i="1"/>
  <c r="E7066" i="1"/>
  <c r="G7066" i="1"/>
  <c r="E7067" i="1"/>
  <c r="G7067" i="1"/>
  <c r="E7068" i="1"/>
  <c r="G7068" i="1"/>
  <c r="E7069" i="1"/>
  <c r="G7069" i="1"/>
  <c r="E7070" i="1"/>
  <c r="G7070" i="1"/>
  <c r="E7071" i="1"/>
  <c r="G7071" i="1"/>
  <c r="E7072" i="1"/>
  <c r="G7072" i="1"/>
  <c r="E7073" i="1"/>
  <c r="G7073" i="1"/>
  <c r="E7074" i="1"/>
  <c r="G7074" i="1"/>
  <c r="E7075" i="1"/>
  <c r="G7075" i="1"/>
  <c r="E7076" i="1"/>
  <c r="G7076" i="1"/>
  <c r="E7077" i="1"/>
  <c r="G7077" i="1"/>
  <c r="E7078" i="1"/>
  <c r="G7078" i="1"/>
  <c r="E7079" i="1"/>
  <c r="G7079" i="1"/>
  <c r="E7080" i="1"/>
  <c r="G7080" i="1"/>
  <c r="E7081" i="1"/>
  <c r="G7081" i="1"/>
  <c r="E7082" i="1"/>
  <c r="G7082" i="1"/>
  <c r="E7083" i="1"/>
  <c r="G7083" i="1"/>
  <c r="E7084" i="1"/>
  <c r="G7084" i="1"/>
  <c r="E7085" i="1"/>
  <c r="G7085" i="1"/>
  <c r="E7086" i="1"/>
  <c r="G7086" i="1"/>
  <c r="E7087" i="1"/>
  <c r="G7087" i="1"/>
  <c r="E7088" i="1"/>
  <c r="G7088" i="1"/>
  <c r="E7089" i="1"/>
  <c r="G7089" i="1"/>
  <c r="E7090" i="1"/>
  <c r="G7090" i="1"/>
  <c r="E7091" i="1"/>
  <c r="G7091" i="1"/>
  <c r="E7092" i="1"/>
  <c r="G7092" i="1"/>
  <c r="E7093" i="1"/>
  <c r="G7093" i="1"/>
  <c r="E7094" i="1"/>
  <c r="G7094" i="1"/>
  <c r="E7095" i="1"/>
  <c r="G7095" i="1"/>
  <c r="E7096" i="1"/>
  <c r="G7096" i="1"/>
  <c r="E7097" i="1"/>
  <c r="G7097" i="1"/>
  <c r="E7098" i="1"/>
  <c r="G7098" i="1"/>
  <c r="E7099" i="1"/>
  <c r="G7099" i="1"/>
  <c r="E7100" i="1"/>
  <c r="G7100" i="1"/>
  <c r="E7101" i="1"/>
  <c r="G7101" i="1"/>
  <c r="E7102" i="1"/>
  <c r="G7102" i="1"/>
  <c r="E7103" i="1"/>
  <c r="G7103" i="1"/>
  <c r="E7104" i="1"/>
  <c r="G7104" i="1"/>
  <c r="E7105" i="1"/>
  <c r="G7105" i="1"/>
  <c r="E7106" i="1"/>
  <c r="G7106" i="1"/>
  <c r="E7107" i="1"/>
  <c r="G7107" i="1"/>
  <c r="E7108" i="1"/>
  <c r="G7108" i="1"/>
  <c r="E7109" i="1"/>
  <c r="G7109" i="1"/>
  <c r="E7110" i="1"/>
  <c r="G7110" i="1"/>
  <c r="E7111" i="1"/>
  <c r="G7111" i="1"/>
  <c r="E7112" i="1"/>
  <c r="G7112" i="1"/>
  <c r="E7113" i="1"/>
  <c r="G7113" i="1"/>
  <c r="E7114" i="1"/>
  <c r="G7114" i="1"/>
  <c r="E7115" i="1"/>
  <c r="G7115" i="1"/>
  <c r="E7116" i="1"/>
  <c r="G7116" i="1"/>
  <c r="E7117" i="1"/>
  <c r="G7117" i="1"/>
  <c r="E7118" i="1"/>
  <c r="G7118" i="1"/>
  <c r="E7119" i="1"/>
  <c r="G7119" i="1"/>
  <c r="E7120" i="1"/>
  <c r="G7120" i="1"/>
  <c r="E7121" i="1"/>
  <c r="G7121" i="1"/>
  <c r="E7122" i="1"/>
  <c r="G7122" i="1"/>
  <c r="E7123" i="1"/>
  <c r="G7123" i="1"/>
  <c r="E7124" i="1"/>
  <c r="G7124" i="1"/>
  <c r="E7125" i="1"/>
  <c r="G7125" i="1"/>
  <c r="E7126" i="1"/>
  <c r="G7126" i="1"/>
  <c r="E7127" i="1"/>
  <c r="G7127" i="1"/>
  <c r="E7128" i="1"/>
  <c r="G7128" i="1"/>
  <c r="E7129" i="1"/>
  <c r="G7129" i="1"/>
  <c r="E7130" i="1"/>
  <c r="G7130" i="1"/>
  <c r="E7131" i="1"/>
  <c r="G7131" i="1"/>
  <c r="E7132" i="1"/>
  <c r="G7132" i="1"/>
  <c r="E7133" i="1"/>
  <c r="G7133" i="1"/>
  <c r="E7134" i="1"/>
  <c r="G7134" i="1"/>
  <c r="E7135" i="1"/>
  <c r="G7135" i="1"/>
  <c r="E7136" i="1"/>
  <c r="G7136" i="1"/>
  <c r="E7137" i="1"/>
  <c r="G7137" i="1"/>
  <c r="E7138" i="1"/>
  <c r="G7138" i="1"/>
  <c r="E7139" i="1"/>
  <c r="G7139" i="1"/>
  <c r="E7140" i="1"/>
  <c r="G7140" i="1"/>
  <c r="E7141" i="1"/>
  <c r="G7141" i="1"/>
  <c r="E7142" i="1"/>
  <c r="G7142" i="1"/>
  <c r="E7143" i="1"/>
  <c r="G7143" i="1"/>
  <c r="E7144" i="1"/>
  <c r="G7144" i="1"/>
  <c r="E7145" i="1"/>
  <c r="G7145" i="1"/>
  <c r="E7146" i="1"/>
  <c r="G7146" i="1"/>
  <c r="E7147" i="1"/>
  <c r="G7147" i="1"/>
  <c r="E7148" i="1"/>
  <c r="G7148" i="1"/>
  <c r="E7149" i="1"/>
  <c r="G7149" i="1"/>
  <c r="E7150" i="1"/>
  <c r="G7150" i="1"/>
  <c r="E7151" i="1"/>
  <c r="G7151" i="1"/>
  <c r="E7152" i="1"/>
  <c r="G7152" i="1"/>
  <c r="E7153" i="1"/>
  <c r="G7153" i="1"/>
  <c r="E7154" i="1"/>
  <c r="G7154" i="1"/>
  <c r="E7155" i="1"/>
  <c r="G7155" i="1"/>
  <c r="E7156" i="1"/>
  <c r="G7156" i="1"/>
  <c r="E7157" i="1"/>
  <c r="G7157" i="1"/>
  <c r="E7158" i="1"/>
  <c r="G7158" i="1"/>
  <c r="E7159" i="1"/>
  <c r="G7159" i="1"/>
  <c r="E7160" i="1"/>
  <c r="G7160" i="1"/>
  <c r="E7161" i="1"/>
  <c r="G7161" i="1"/>
  <c r="E7162" i="1"/>
  <c r="G7162" i="1"/>
  <c r="E7163" i="1"/>
  <c r="G7163" i="1"/>
  <c r="E7164" i="1"/>
  <c r="G7164" i="1"/>
  <c r="E7165" i="1"/>
  <c r="G7165" i="1"/>
  <c r="E7166" i="1"/>
  <c r="G7166" i="1"/>
  <c r="E7167" i="1"/>
  <c r="G7167" i="1"/>
  <c r="E7168" i="1"/>
  <c r="G7168" i="1"/>
  <c r="E7169" i="1"/>
  <c r="G7169" i="1"/>
  <c r="E7170" i="1"/>
  <c r="G7170" i="1"/>
  <c r="E7171" i="1"/>
  <c r="G7171" i="1"/>
  <c r="E7172" i="1"/>
  <c r="G7172" i="1"/>
  <c r="E7173" i="1"/>
  <c r="G7173" i="1"/>
  <c r="E7174" i="1"/>
  <c r="G7174" i="1"/>
  <c r="E7175" i="1"/>
  <c r="G7175" i="1"/>
  <c r="E7176" i="1"/>
  <c r="G7176" i="1"/>
  <c r="E7177" i="1"/>
  <c r="G7177" i="1"/>
  <c r="E7178" i="1"/>
  <c r="G7178" i="1"/>
  <c r="E7179" i="1"/>
  <c r="G7179" i="1"/>
  <c r="E7180" i="1"/>
  <c r="G7180" i="1"/>
  <c r="E7181" i="1"/>
  <c r="G7181" i="1"/>
  <c r="E7182" i="1"/>
  <c r="G7182" i="1"/>
  <c r="E7183" i="1"/>
  <c r="G7183" i="1"/>
  <c r="E7184" i="1"/>
  <c r="G7184" i="1"/>
  <c r="E7185" i="1"/>
  <c r="G7185" i="1"/>
  <c r="E7186" i="1"/>
  <c r="G7186" i="1"/>
  <c r="E7187" i="1"/>
  <c r="G7187" i="1"/>
  <c r="E7188" i="1"/>
  <c r="G7188" i="1"/>
  <c r="E7189" i="1"/>
  <c r="G7189" i="1"/>
  <c r="E7190" i="1"/>
  <c r="G7190" i="1"/>
  <c r="E7191" i="1"/>
  <c r="G7191" i="1"/>
  <c r="E7192" i="1"/>
  <c r="G7192" i="1"/>
  <c r="E7193" i="1"/>
  <c r="G7193" i="1"/>
  <c r="E7194" i="1"/>
  <c r="G7194" i="1"/>
  <c r="E7195" i="1"/>
  <c r="G7195" i="1"/>
  <c r="E7196" i="1"/>
  <c r="G7196" i="1"/>
  <c r="E7197" i="1"/>
  <c r="G7197" i="1"/>
  <c r="E7198" i="1"/>
  <c r="G7198" i="1"/>
  <c r="E7199" i="1"/>
  <c r="G7199" i="1"/>
  <c r="E7200" i="1"/>
  <c r="G7200" i="1"/>
  <c r="E7201" i="1"/>
  <c r="G7201" i="1"/>
  <c r="E7202" i="1"/>
  <c r="G7202" i="1"/>
  <c r="E7203" i="1"/>
  <c r="G7203" i="1"/>
  <c r="E7204" i="1"/>
  <c r="G7204" i="1"/>
  <c r="E7205" i="1"/>
  <c r="G7205" i="1"/>
  <c r="E7206" i="1"/>
  <c r="G7206" i="1"/>
  <c r="E7207" i="1"/>
  <c r="G7207" i="1"/>
  <c r="E7208" i="1"/>
  <c r="G7208" i="1"/>
  <c r="E7209" i="1"/>
  <c r="G7209" i="1"/>
  <c r="E7210" i="1"/>
  <c r="G7210" i="1"/>
  <c r="E7211" i="1"/>
  <c r="G7211" i="1"/>
  <c r="E7212" i="1"/>
  <c r="G7212" i="1"/>
  <c r="E7213" i="1"/>
  <c r="G7213" i="1"/>
  <c r="E7214" i="1"/>
  <c r="G7214" i="1"/>
  <c r="E7215" i="1"/>
  <c r="G7215" i="1"/>
  <c r="E7216" i="1"/>
  <c r="G7216" i="1"/>
  <c r="E7217" i="1"/>
  <c r="G7217" i="1"/>
  <c r="E7218" i="1"/>
  <c r="G7218" i="1"/>
  <c r="E7219" i="1"/>
  <c r="G7219" i="1"/>
  <c r="E7220" i="1"/>
  <c r="G7220" i="1"/>
  <c r="E7221" i="1"/>
  <c r="G7221" i="1"/>
  <c r="E7222" i="1"/>
  <c r="G7222" i="1"/>
  <c r="E7223" i="1"/>
  <c r="G7223" i="1"/>
  <c r="E7224" i="1"/>
  <c r="G7224" i="1"/>
  <c r="E7225" i="1"/>
  <c r="G7225" i="1"/>
  <c r="E7226" i="1"/>
  <c r="G7226" i="1"/>
  <c r="E7227" i="1"/>
  <c r="G7227" i="1"/>
  <c r="E7228" i="1"/>
  <c r="G7228" i="1"/>
  <c r="E7229" i="1"/>
  <c r="G7229" i="1"/>
  <c r="E7230" i="1"/>
  <c r="G7230" i="1"/>
  <c r="E7231" i="1"/>
  <c r="G7231" i="1"/>
  <c r="E7232" i="1"/>
  <c r="G7232" i="1"/>
  <c r="E7233" i="1"/>
  <c r="G7233" i="1"/>
  <c r="E7234" i="1"/>
  <c r="G7234" i="1"/>
  <c r="E7235" i="1"/>
  <c r="G7235" i="1"/>
  <c r="E7236" i="1"/>
  <c r="G7236" i="1"/>
  <c r="E7237" i="1"/>
  <c r="G7237" i="1"/>
  <c r="E7238" i="1"/>
  <c r="G7238" i="1"/>
  <c r="E7239" i="1"/>
  <c r="G7239" i="1"/>
  <c r="E7240" i="1"/>
  <c r="G7240" i="1"/>
  <c r="E7241" i="1"/>
  <c r="G7241" i="1"/>
  <c r="E7242" i="1"/>
  <c r="G7242" i="1"/>
  <c r="E7243" i="1"/>
  <c r="G7243" i="1"/>
  <c r="E7244" i="1"/>
  <c r="G7244" i="1"/>
  <c r="E7245" i="1"/>
  <c r="G7245" i="1"/>
  <c r="E7246" i="1"/>
  <c r="G7246" i="1"/>
  <c r="E7247" i="1"/>
  <c r="G7247" i="1"/>
  <c r="E7248" i="1"/>
  <c r="G7248" i="1"/>
  <c r="E7249" i="1"/>
  <c r="G7249" i="1"/>
  <c r="E7250" i="1"/>
  <c r="G7250" i="1"/>
  <c r="E7251" i="1"/>
  <c r="G7251" i="1"/>
  <c r="E7252" i="1"/>
  <c r="G7252" i="1"/>
  <c r="E7253" i="1"/>
  <c r="G7253" i="1"/>
  <c r="E7254" i="1"/>
  <c r="G7254" i="1"/>
  <c r="E7255" i="1"/>
  <c r="G7255" i="1"/>
  <c r="E7256" i="1"/>
  <c r="G7256" i="1"/>
  <c r="E7257" i="1"/>
  <c r="G7257" i="1"/>
  <c r="E7258" i="1"/>
  <c r="G7258" i="1"/>
  <c r="E7259" i="1"/>
  <c r="G7259" i="1"/>
  <c r="E7260" i="1"/>
  <c r="G7260" i="1"/>
  <c r="E7261" i="1"/>
  <c r="G7261" i="1"/>
  <c r="E7262" i="1"/>
  <c r="G7262" i="1"/>
  <c r="E7263" i="1"/>
  <c r="G7263" i="1"/>
  <c r="E7264" i="1"/>
  <c r="G7264" i="1"/>
  <c r="E7265" i="1"/>
  <c r="G7265" i="1"/>
  <c r="E7266" i="1"/>
  <c r="G7266" i="1"/>
  <c r="E7267" i="1"/>
  <c r="G7267" i="1"/>
  <c r="E7268" i="1"/>
  <c r="G7268" i="1"/>
  <c r="E7269" i="1"/>
  <c r="G7269" i="1"/>
  <c r="E7270" i="1"/>
  <c r="G7270" i="1"/>
  <c r="E7271" i="1"/>
  <c r="G7271" i="1"/>
  <c r="E7272" i="1"/>
  <c r="G7272" i="1"/>
  <c r="E7273" i="1"/>
  <c r="G7273" i="1"/>
  <c r="E7274" i="1"/>
  <c r="G7274" i="1"/>
  <c r="E7275" i="1"/>
  <c r="G7275" i="1"/>
  <c r="E7276" i="1"/>
  <c r="G7276" i="1"/>
  <c r="E7277" i="1"/>
  <c r="G7277" i="1"/>
  <c r="E7278" i="1"/>
  <c r="G7278" i="1"/>
  <c r="E7279" i="1"/>
  <c r="G7279" i="1"/>
  <c r="E7280" i="1"/>
  <c r="G7280" i="1"/>
  <c r="E7281" i="1"/>
  <c r="G7281" i="1"/>
  <c r="E7282" i="1"/>
  <c r="G7282" i="1"/>
  <c r="E7283" i="1"/>
  <c r="G7283" i="1"/>
  <c r="E7284" i="1"/>
  <c r="G7284" i="1"/>
  <c r="E7285" i="1"/>
  <c r="G7285" i="1"/>
  <c r="E7286" i="1"/>
  <c r="G7286" i="1"/>
  <c r="E7287" i="1"/>
  <c r="G7287" i="1"/>
  <c r="E7288" i="1"/>
  <c r="G7288" i="1"/>
  <c r="E7289" i="1"/>
  <c r="G7289" i="1"/>
  <c r="E7290" i="1"/>
  <c r="G7290" i="1"/>
  <c r="E7291" i="1"/>
  <c r="G7291" i="1"/>
  <c r="E7292" i="1"/>
  <c r="G7292" i="1"/>
  <c r="E7293" i="1"/>
  <c r="G7293" i="1"/>
  <c r="E7294" i="1"/>
  <c r="G7294" i="1"/>
  <c r="E7295" i="1"/>
  <c r="G7295" i="1"/>
  <c r="E7296" i="1"/>
  <c r="G7296" i="1"/>
  <c r="E7297" i="1"/>
  <c r="G7297" i="1"/>
  <c r="E7298" i="1"/>
  <c r="G7298" i="1"/>
  <c r="E7299" i="1"/>
  <c r="G7299" i="1"/>
  <c r="E7300" i="1"/>
  <c r="G7300" i="1"/>
  <c r="E7301" i="1"/>
  <c r="G7301" i="1"/>
  <c r="E7302" i="1"/>
  <c r="G7302" i="1"/>
  <c r="E7303" i="1"/>
  <c r="G7303" i="1"/>
  <c r="E7304" i="1"/>
  <c r="G7304" i="1"/>
  <c r="E7305" i="1"/>
  <c r="G7305" i="1"/>
  <c r="E7306" i="1"/>
  <c r="G7306" i="1"/>
  <c r="E7307" i="1"/>
  <c r="G7307" i="1"/>
  <c r="E7308" i="1"/>
  <c r="G7308" i="1"/>
  <c r="E7309" i="1"/>
  <c r="G7309" i="1"/>
  <c r="E7310" i="1"/>
  <c r="G7310" i="1"/>
  <c r="E7311" i="1"/>
  <c r="G7311" i="1"/>
  <c r="E7312" i="1"/>
  <c r="G7312" i="1"/>
  <c r="E7313" i="1"/>
  <c r="G7313" i="1"/>
  <c r="E7314" i="1"/>
  <c r="G7314" i="1"/>
  <c r="E7315" i="1"/>
  <c r="G7315" i="1"/>
  <c r="E7316" i="1"/>
  <c r="G7316" i="1"/>
  <c r="E7317" i="1"/>
  <c r="G7317" i="1"/>
  <c r="E7318" i="1"/>
  <c r="G7318" i="1"/>
  <c r="E7319" i="1"/>
  <c r="G7319" i="1"/>
  <c r="E7320" i="1"/>
  <c r="G7320" i="1"/>
  <c r="E7321" i="1"/>
  <c r="G7321" i="1"/>
  <c r="E7322" i="1"/>
  <c r="G7322" i="1"/>
  <c r="E7323" i="1"/>
  <c r="G7323" i="1"/>
  <c r="E7324" i="1"/>
  <c r="G7324" i="1"/>
  <c r="E7325" i="1"/>
  <c r="G7325" i="1"/>
  <c r="E7326" i="1"/>
  <c r="G7326" i="1"/>
  <c r="E7327" i="1"/>
  <c r="G7327" i="1"/>
  <c r="E7328" i="1"/>
  <c r="G7328" i="1"/>
  <c r="E7329" i="1"/>
  <c r="G7329" i="1"/>
  <c r="E7330" i="1"/>
  <c r="G7330" i="1"/>
  <c r="E7331" i="1"/>
  <c r="G7331" i="1"/>
  <c r="E7332" i="1"/>
  <c r="G7332" i="1"/>
  <c r="E7333" i="1"/>
  <c r="G7333" i="1"/>
  <c r="E7334" i="1"/>
  <c r="G7334" i="1"/>
  <c r="E7335" i="1"/>
  <c r="G7335" i="1"/>
  <c r="E7336" i="1"/>
  <c r="G7336" i="1"/>
  <c r="E7337" i="1"/>
  <c r="G7337" i="1"/>
  <c r="E7338" i="1"/>
  <c r="G7338" i="1"/>
  <c r="E7339" i="1"/>
  <c r="G7339" i="1"/>
  <c r="E7340" i="1"/>
  <c r="G7340" i="1"/>
  <c r="E7341" i="1"/>
  <c r="G7341" i="1"/>
  <c r="E7342" i="1"/>
  <c r="G7342" i="1"/>
  <c r="E7343" i="1"/>
  <c r="G7343" i="1"/>
  <c r="E7344" i="1"/>
  <c r="G7344" i="1"/>
  <c r="E7345" i="1"/>
  <c r="G7345" i="1"/>
  <c r="E7346" i="1"/>
  <c r="G7346" i="1"/>
  <c r="E7347" i="1"/>
  <c r="G7347" i="1"/>
  <c r="E7348" i="1"/>
  <c r="G7348" i="1"/>
  <c r="E7349" i="1"/>
  <c r="G7349" i="1"/>
  <c r="E7350" i="1"/>
  <c r="G7350" i="1"/>
  <c r="E7351" i="1"/>
  <c r="G7351" i="1"/>
  <c r="E7352" i="1"/>
  <c r="G7352" i="1"/>
  <c r="E7353" i="1"/>
  <c r="G7353" i="1"/>
  <c r="E7354" i="1"/>
  <c r="G7354" i="1"/>
  <c r="E7355" i="1"/>
  <c r="G7355" i="1"/>
  <c r="E7356" i="1"/>
  <c r="G7356" i="1"/>
  <c r="E7357" i="1"/>
  <c r="G7357" i="1"/>
  <c r="E7358" i="1"/>
  <c r="G7358" i="1"/>
  <c r="E7359" i="1"/>
  <c r="G7359" i="1"/>
  <c r="E7360" i="1"/>
  <c r="G7360" i="1"/>
  <c r="E7361" i="1"/>
  <c r="G7361" i="1"/>
  <c r="E7362" i="1"/>
  <c r="G7362" i="1"/>
  <c r="E7363" i="1"/>
  <c r="G7363" i="1"/>
  <c r="E7364" i="1"/>
  <c r="G7364" i="1"/>
  <c r="E7365" i="1"/>
  <c r="G7365" i="1"/>
  <c r="E7366" i="1"/>
  <c r="G7366" i="1"/>
  <c r="E7367" i="1"/>
  <c r="G7367" i="1"/>
  <c r="E7368" i="1"/>
  <c r="G7368" i="1"/>
  <c r="E7369" i="1"/>
  <c r="G7369" i="1"/>
  <c r="E7370" i="1"/>
  <c r="G7370" i="1"/>
  <c r="E7371" i="1"/>
  <c r="G7371" i="1"/>
  <c r="E7372" i="1"/>
  <c r="G7372" i="1"/>
  <c r="E7373" i="1"/>
  <c r="G7373" i="1"/>
  <c r="E7374" i="1"/>
  <c r="G7374" i="1"/>
  <c r="E7375" i="1"/>
  <c r="G7375" i="1"/>
  <c r="E7376" i="1"/>
  <c r="G7376" i="1"/>
  <c r="E7377" i="1"/>
  <c r="G7377" i="1"/>
  <c r="E7378" i="1"/>
  <c r="G7378" i="1"/>
  <c r="E7379" i="1"/>
  <c r="G7379" i="1"/>
  <c r="E7380" i="1"/>
  <c r="G7380" i="1"/>
  <c r="E7381" i="1"/>
  <c r="G7381" i="1"/>
  <c r="E7382" i="1"/>
  <c r="G7382" i="1"/>
  <c r="E7383" i="1"/>
  <c r="G7383" i="1"/>
  <c r="E7384" i="1"/>
  <c r="G7384" i="1"/>
  <c r="E7385" i="1"/>
  <c r="G7385" i="1"/>
  <c r="E7386" i="1"/>
  <c r="G7386" i="1"/>
  <c r="E7387" i="1"/>
  <c r="G7387" i="1"/>
  <c r="E7388" i="1"/>
  <c r="G7388" i="1"/>
  <c r="E7389" i="1"/>
  <c r="G7389" i="1"/>
  <c r="E7390" i="1"/>
  <c r="G7390" i="1"/>
  <c r="E7391" i="1"/>
  <c r="G7391" i="1"/>
  <c r="E7392" i="1"/>
  <c r="G7392" i="1"/>
  <c r="E7393" i="1"/>
  <c r="G7393" i="1"/>
  <c r="E7394" i="1"/>
  <c r="G7394" i="1"/>
  <c r="E7395" i="1"/>
  <c r="G7395" i="1"/>
  <c r="E7396" i="1"/>
  <c r="G7396" i="1"/>
  <c r="E7397" i="1"/>
  <c r="G7397" i="1"/>
  <c r="E7398" i="1"/>
  <c r="G7398" i="1"/>
  <c r="E7399" i="1"/>
  <c r="G7399" i="1"/>
  <c r="E7400" i="1"/>
  <c r="G7400" i="1"/>
  <c r="E7401" i="1"/>
  <c r="G7401" i="1"/>
  <c r="E7402" i="1"/>
  <c r="G7402" i="1"/>
  <c r="E7403" i="1"/>
  <c r="G7403" i="1"/>
  <c r="E7404" i="1"/>
  <c r="G7404" i="1"/>
  <c r="E7405" i="1"/>
  <c r="G7405" i="1"/>
  <c r="E7406" i="1"/>
  <c r="G7406" i="1"/>
  <c r="E7407" i="1"/>
  <c r="G7407" i="1"/>
  <c r="E7408" i="1"/>
  <c r="G7408" i="1"/>
  <c r="E7409" i="1"/>
  <c r="G7409" i="1"/>
  <c r="E7410" i="1"/>
  <c r="G7410" i="1"/>
  <c r="E7411" i="1"/>
  <c r="G7411" i="1"/>
  <c r="E7412" i="1"/>
  <c r="G7412" i="1"/>
  <c r="E7413" i="1"/>
  <c r="G7413" i="1"/>
  <c r="E7414" i="1"/>
  <c r="G7414" i="1"/>
  <c r="E7415" i="1"/>
  <c r="G7415" i="1"/>
  <c r="E7416" i="1"/>
  <c r="G7416" i="1"/>
  <c r="E7417" i="1"/>
  <c r="G7417" i="1"/>
  <c r="E7418" i="1"/>
  <c r="G7418" i="1"/>
  <c r="E7419" i="1"/>
  <c r="G7419" i="1"/>
  <c r="E7420" i="1"/>
  <c r="G7420" i="1"/>
  <c r="E7421" i="1"/>
  <c r="G7421" i="1"/>
  <c r="E7422" i="1"/>
  <c r="G7422" i="1"/>
  <c r="E7423" i="1"/>
  <c r="G7423" i="1"/>
  <c r="E7424" i="1"/>
  <c r="G7424" i="1"/>
  <c r="E7425" i="1"/>
  <c r="G7425" i="1"/>
  <c r="E7426" i="1"/>
  <c r="G7426" i="1"/>
  <c r="E7427" i="1"/>
  <c r="G7427" i="1"/>
  <c r="E7428" i="1"/>
  <c r="G7428" i="1"/>
  <c r="E7429" i="1"/>
  <c r="G7429" i="1"/>
  <c r="E7430" i="1"/>
  <c r="G7430" i="1"/>
  <c r="E7431" i="1"/>
  <c r="G7431" i="1"/>
  <c r="E7432" i="1"/>
  <c r="G7432" i="1"/>
  <c r="E7433" i="1"/>
  <c r="G7433" i="1"/>
  <c r="E7434" i="1"/>
  <c r="G7434" i="1"/>
  <c r="E7435" i="1"/>
  <c r="G7435" i="1"/>
  <c r="E7436" i="1"/>
  <c r="G7436" i="1"/>
  <c r="E7437" i="1"/>
  <c r="G7437" i="1"/>
  <c r="E7438" i="1"/>
  <c r="G7438" i="1"/>
  <c r="E7439" i="1"/>
  <c r="G7439" i="1"/>
  <c r="E7440" i="1"/>
  <c r="G7440" i="1"/>
  <c r="E7441" i="1"/>
  <c r="G7441" i="1"/>
  <c r="E7442" i="1"/>
  <c r="G7442" i="1"/>
  <c r="E7443" i="1"/>
  <c r="G7443" i="1"/>
  <c r="E7444" i="1"/>
  <c r="G7444" i="1"/>
  <c r="E7445" i="1"/>
  <c r="G7445" i="1"/>
  <c r="E7446" i="1"/>
  <c r="G7446" i="1"/>
  <c r="E7447" i="1"/>
  <c r="G7447" i="1"/>
  <c r="E7448" i="1"/>
  <c r="G7448" i="1"/>
  <c r="E7449" i="1"/>
  <c r="G7449" i="1"/>
  <c r="E7450" i="1"/>
  <c r="G7450" i="1"/>
  <c r="E7451" i="1"/>
  <c r="G7451" i="1"/>
  <c r="E7452" i="1"/>
  <c r="G7452" i="1"/>
  <c r="E7453" i="1"/>
  <c r="G7453" i="1"/>
  <c r="E7454" i="1"/>
  <c r="G7454" i="1"/>
  <c r="E7455" i="1"/>
  <c r="G7455" i="1"/>
  <c r="E7456" i="1"/>
  <c r="G7456" i="1"/>
  <c r="E7457" i="1"/>
  <c r="G7457" i="1"/>
  <c r="E7458" i="1"/>
  <c r="G7458" i="1"/>
  <c r="E7459" i="1"/>
  <c r="G7459" i="1"/>
  <c r="E7460" i="1"/>
  <c r="G7460" i="1"/>
  <c r="E7461" i="1"/>
  <c r="G7461" i="1"/>
  <c r="E7462" i="1"/>
  <c r="G7462" i="1"/>
  <c r="E7463" i="1"/>
  <c r="G7463" i="1"/>
  <c r="E7464" i="1"/>
  <c r="G7464" i="1"/>
  <c r="E7465" i="1"/>
  <c r="G7465" i="1"/>
  <c r="E7466" i="1"/>
  <c r="G7466" i="1"/>
  <c r="E7467" i="1"/>
  <c r="G7467" i="1"/>
  <c r="E7468" i="1"/>
  <c r="G7468" i="1"/>
  <c r="E7469" i="1"/>
  <c r="G7469" i="1"/>
  <c r="E7470" i="1"/>
  <c r="G7470" i="1"/>
  <c r="E7471" i="1"/>
  <c r="G7471" i="1"/>
  <c r="E7472" i="1"/>
  <c r="G7472" i="1"/>
  <c r="E7473" i="1"/>
  <c r="G7473" i="1"/>
  <c r="E7474" i="1"/>
  <c r="G7474" i="1"/>
  <c r="E7475" i="1"/>
  <c r="G7475" i="1"/>
  <c r="E7476" i="1"/>
  <c r="G7476" i="1"/>
  <c r="E7477" i="1"/>
  <c r="G7477" i="1"/>
  <c r="E7478" i="1"/>
  <c r="G7478" i="1"/>
  <c r="E7479" i="1"/>
  <c r="G7479" i="1"/>
  <c r="E7480" i="1"/>
  <c r="G7480" i="1"/>
  <c r="E7481" i="1"/>
  <c r="G7481" i="1"/>
  <c r="E7482" i="1"/>
  <c r="G7482" i="1"/>
  <c r="E7483" i="1"/>
  <c r="G7483" i="1"/>
  <c r="E7484" i="1"/>
  <c r="G7484" i="1"/>
  <c r="E7485" i="1"/>
  <c r="G7485" i="1"/>
  <c r="E7486" i="1"/>
  <c r="G7486" i="1"/>
  <c r="E7487" i="1"/>
  <c r="G7487" i="1"/>
  <c r="E7488" i="1"/>
  <c r="G7488" i="1"/>
  <c r="E7489" i="1"/>
  <c r="G7489" i="1"/>
  <c r="E7490" i="1"/>
  <c r="G7490" i="1"/>
  <c r="E7491" i="1"/>
  <c r="G7491" i="1"/>
  <c r="E7492" i="1"/>
  <c r="G7492" i="1"/>
  <c r="E7493" i="1"/>
  <c r="G7493" i="1"/>
  <c r="E7494" i="1"/>
  <c r="G7494" i="1"/>
  <c r="E7495" i="1"/>
  <c r="G7495" i="1"/>
  <c r="E7496" i="1"/>
  <c r="G7496" i="1"/>
  <c r="E7497" i="1"/>
  <c r="G7497" i="1"/>
  <c r="E7498" i="1"/>
  <c r="G7498" i="1"/>
  <c r="E7499" i="1"/>
  <c r="G7499" i="1"/>
  <c r="E7500" i="1"/>
  <c r="G7500" i="1"/>
  <c r="E7501" i="1"/>
  <c r="G7501" i="1"/>
  <c r="E7502" i="1"/>
  <c r="G7502" i="1"/>
  <c r="E7503" i="1"/>
  <c r="G7503" i="1"/>
  <c r="E7504" i="1"/>
  <c r="G7504" i="1"/>
  <c r="E7505" i="1"/>
  <c r="G7505" i="1"/>
  <c r="E7506" i="1"/>
  <c r="G7506" i="1"/>
  <c r="E7507" i="1"/>
  <c r="G7507" i="1"/>
  <c r="E7508" i="1"/>
  <c r="G7508" i="1"/>
  <c r="E7509" i="1"/>
  <c r="G7509" i="1"/>
  <c r="E7510" i="1"/>
  <c r="G7510" i="1"/>
  <c r="E7511" i="1"/>
  <c r="G7511" i="1"/>
  <c r="E7512" i="1"/>
  <c r="G7512" i="1"/>
  <c r="E7513" i="1"/>
  <c r="G7513" i="1"/>
  <c r="E7514" i="1"/>
  <c r="G7514" i="1"/>
  <c r="E7515" i="1"/>
  <c r="G7515" i="1"/>
  <c r="E7516" i="1"/>
  <c r="G7516" i="1"/>
  <c r="E7517" i="1"/>
  <c r="G7517" i="1"/>
  <c r="E7518" i="1"/>
  <c r="G7518" i="1"/>
  <c r="E7519" i="1"/>
  <c r="G7519" i="1"/>
  <c r="E7520" i="1"/>
  <c r="G7520" i="1"/>
  <c r="E7521" i="1"/>
  <c r="G7521" i="1"/>
  <c r="E7522" i="1"/>
  <c r="G7522" i="1"/>
  <c r="E7523" i="1"/>
  <c r="G7523" i="1"/>
  <c r="E7524" i="1"/>
  <c r="G7524" i="1"/>
  <c r="E7525" i="1"/>
  <c r="G7525" i="1"/>
  <c r="E7526" i="1"/>
  <c r="G7526" i="1"/>
  <c r="E7527" i="1"/>
  <c r="G7527" i="1"/>
  <c r="E7528" i="1"/>
  <c r="G7528" i="1"/>
  <c r="E7529" i="1"/>
  <c r="G7529" i="1"/>
  <c r="E7530" i="1"/>
  <c r="G7530" i="1"/>
  <c r="E7531" i="1"/>
  <c r="G7531" i="1"/>
  <c r="E7532" i="1"/>
  <c r="G7532" i="1"/>
  <c r="E7533" i="1"/>
  <c r="G7533" i="1"/>
  <c r="E7534" i="1"/>
  <c r="G7534" i="1"/>
  <c r="E7535" i="1"/>
  <c r="G7535" i="1"/>
  <c r="E7536" i="1"/>
  <c r="G7536" i="1"/>
  <c r="E7537" i="1"/>
  <c r="G7537" i="1"/>
  <c r="E7538" i="1"/>
  <c r="G7538" i="1"/>
  <c r="E7539" i="1"/>
  <c r="G7539" i="1"/>
  <c r="E7540" i="1"/>
  <c r="G7540" i="1"/>
  <c r="E7541" i="1"/>
  <c r="G7541" i="1"/>
  <c r="E7542" i="1"/>
  <c r="G7542" i="1"/>
  <c r="E7543" i="1"/>
  <c r="G7543" i="1"/>
  <c r="E7544" i="1"/>
  <c r="G7544" i="1"/>
  <c r="E7545" i="1"/>
  <c r="G7545" i="1"/>
  <c r="E7546" i="1"/>
  <c r="G7546" i="1"/>
  <c r="E7547" i="1"/>
  <c r="G7547" i="1"/>
  <c r="E7548" i="1"/>
  <c r="G7548" i="1"/>
  <c r="E7549" i="1"/>
  <c r="G7549" i="1"/>
  <c r="E7550" i="1"/>
  <c r="G7550" i="1"/>
  <c r="E7551" i="1"/>
  <c r="G7551" i="1"/>
  <c r="E7552" i="1"/>
  <c r="G7552" i="1"/>
  <c r="E7553" i="1"/>
  <c r="G7553" i="1"/>
  <c r="E7554" i="1"/>
  <c r="G7554" i="1"/>
  <c r="E7555" i="1"/>
  <c r="G7555" i="1"/>
  <c r="E7556" i="1"/>
  <c r="G7556" i="1"/>
  <c r="E7557" i="1"/>
  <c r="G7557" i="1"/>
  <c r="E7558" i="1"/>
  <c r="G7558" i="1"/>
  <c r="E7559" i="1"/>
  <c r="G7559" i="1"/>
  <c r="E7560" i="1"/>
  <c r="G7560" i="1"/>
  <c r="E7561" i="1"/>
  <c r="G7561" i="1"/>
  <c r="E7562" i="1"/>
  <c r="G7562" i="1"/>
  <c r="E7563" i="1"/>
  <c r="G7563" i="1"/>
  <c r="E7564" i="1"/>
  <c r="G7564" i="1"/>
  <c r="E7565" i="1"/>
  <c r="G7565" i="1"/>
  <c r="E7566" i="1"/>
  <c r="G7566" i="1"/>
  <c r="E7567" i="1"/>
  <c r="G7567" i="1"/>
  <c r="E7568" i="1"/>
  <c r="G7568" i="1"/>
  <c r="E7569" i="1"/>
  <c r="G7569" i="1"/>
  <c r="E7570" i="1"/>
  <c r="G7570" i="1"/>
  <c r="E7571" i="1"/>
  <c r="G7571" i="1"/>
  <c r="E7572" i="1"/>
  <c r="G7572" i="1"/>
  <c r="E7573" i="1"/>
  <c r="G7573" i="1"/>
  <c r="E7574" i="1"/>
  <c r="G7574" i="1"/>
  <c r="E7575" i="1"/>
  <c r="G7575" i="1"/>
  <c r="E7576" i="1"/>
  <c r="G7576" i="1"/>
  <c r="E7577" i="1"/>
  <c r="G7577" i="1"/>
  <c r="E7578" i="1"/>
  <c r="G7578" i="1"/>
  <c r="E7579" i="1"/>
  <c r="G7579" i="1"/>
  <c r="E7580" i="1"/>
  <c r="G7580" i="1"/>
  <c r="E7581" i="1"/>
  <c r="G7581" i="1"/>
  <c r="E7582" i="1"/>
  <c r="G7582" i="1"/>
  <c r="E7583" i="1"/>
  <c r="G7583" i="1"/>
  <c r="E7584" i="1"/>
  <c r="G7584" i="1"/>
  <c r="E7585" i="1"/>
  <c r="G7585" i="1"/>
  <c r="E7586" i="1"/>
  <c r="G7586" i="1"/>
  <c r="E7587" i="1"/>
  <c r="G7587" i="1"/>
  <c r="E7588" i="1"/>
  <c r="G7588" i="1"/>
  <c r="E7589" i="1"/>
  <c r="G7589" i="1"/>
  <c r="E7590" i="1"/>
  <c r="G7590" i="1"/>
  <c r="E7591" i="1"/>
  <c r="G7591" i="1"/>
  <c r="E7592" i="1"/>
  <c r="G7592" i="1"/>
  <c r="E7593" i="1"/>
  <c r="G7593" i="1"/>
  <c r="E7594" i="1"/>
  <c r="G7594" i="1"/>
  <c r="E7595" i="1"/>
  <c r="G7595" i="1"/>
  <c r="E7596" i="1"/>
  <c r="G7596" i="1"/>
  <c r="E7597" i="1"/>
  <c r="G7597" i="1"/>
  <c r="E7598" i="1"/>
  <c r="G7598" i="1"/>
  <c r="E7599" i="1"/>
  <c r="G7599" i="1"/>
  <c r="E7600" i="1"/>
  <c r="G7600" i="1"/>
  <c r="E7601" i="1"/>
  <c r="G7601" i="1"/>
  <c r="E7602" i="1"/>
  <c r="G7602" i="1"/>
  <c r="E7603" i="1"/>
  <c r="G7603" i="1"/>
  <c r="E7604" i="1"/>
  <c r="G7604" i="1"/>
  <c r="E7605" i="1"/>
  <c r="G7605" i="1"/>
  <c r="E7606" i="1"/>
  <c r="G7606" i="1"/>
  <c r="E7607" i="1"/>
  <c r="G7607" i="1"/>
  <c r="E7608" i="1"/>
  <c r="G7608" i="1"/>
  <c r="E7609" i="1"/>
  <c r="G7609" i="1"/>
  <c r="E7610" i="1"/>
  <c r="G7610" i="1"/>
  <c r="E7611" i="1"/>
  <c r="G7611" i="1"/>
  <c r="E7612" i="1"/>
  <c r="G7612" i="1"/>
  <c r="E7613" i="1"/>
  <c r="G7613" i="1"/>
  <c r="E7614" i="1"/>
  <c r="G7614" i="1"/>
  <c r="E7615" i="1"/>
  <c r="G7615" i="1"/>
  <c r="E7616" i="1"/>
  <c r="G7616" i="1"/>
  <c r="E7617" i="1"/>
  <c r="G7617" i="1"/>
  <c r="E7618" i="1"/>
  <c r="G7618" i="1"/>
  <c r="E7619" i="1"/>
  <c r="G7619" i="1"/>
  <c r="E7620" i="1"/>
  <c r="G7620" i="1"/>
  <c r="E7621" i="1"/>
  <c r="G7621" i="1"/>
  <c r="E7622" i="1"/>
  <c r="G7622" i="1"/>
  <c r="E7623" i="1"/>
  <c r="G7623" i="1"/>
  <c r="E7624" i="1"/>
  <c r="G7624" i="1"/>
  <c r="E7625" i="1"/>
  <c r="G7625" i="1"/>
  <c r="E7626" i="1"/>
  <c r="G7626" i="1"/>
  <c r="E7627" i="1"/>
  <c r="G7627" i="1"/>
  <c r="E7628" i="1"/>
  <c r="G7628" i="1"/>
  <c r="E7629" i="1"/>
  <c r="G7629" i="1"/>
  <c r="E7630" i="1"/>
  <c r="G7630" i="1"/>
  <c r="E7631" i="1"/>
  <c r="G7631" i="1"/>
  <c r="E7632" i="1"/>
  <c r="G7632" i="1"/>
  <c r="E7633" i="1"/>
  <c r="G7633" i="1"/>
  <c r="E7634" i="1"/>
  <c r="G7634" i="1"/>
  <c r="E7635" i="1"/>
  <c r="G7635" i="1"/>
  <c r="E7636" i="1"/>
  <c r="G7636" i="1"/>
  <c r="E7637" i="1"/>
  <c r="G7637" i="1"/>
  <c r="E7638" i="1"/>
  <c r="G7638" i="1"/>
  <c r="E7639" i="1"/>
  <c r="G7639" i="1"/>
  <c r="E7640" i="1"/>
  <c r="G7640" i="1"/>
  <c r="E7641" i="1"/>
  <c r="G7641" i="1"/>
  <c r="E7642" i="1"/>
  <c r="G7642" i="1"/>
  <c r="E7643" i="1"/>
  <c r="G7643" i="1"/>
  <c r="E7644" i="1"/>
  <c r="G7644" i="1"/>
  <c r="E7645" i="1"/>
  <c r="G7645" i="1"/>
  <c r="E7646" i="1"/>
  <c r="G7646" i="1"/>
  <c r="E7647" i="1"/>
  <c r="G7647" i="1"/>
  <c r="E7648" i="1"/>
  <c r="G7648" i="1"/>
  <c r="E7649" i="1"/>
  <c r="G7649" i="1"/>
  <c r="E7650" i="1"/>
  <c r="G7650" i="1"/>
  <c r="E7651" i="1"/>
  <c r="G7651" i="1"/>
  <c r="E7652" i="1"/>
  <c r="G7652" i="1"/>
  <c r="E7653" i="1"/>
  <c r="G7653" i="1"/>
  <c r="E7654" i="1"/>
  <c r="G7654" i="1"/>
  <c r="E7655" i="1"/>
  <c r="G7655" i="1"/>
  <c r="E7656" i="1"/>
  <c r="G7656" i="1"/>
  <c r="E7657" i="1"/>
  <c r="G7657" i="1"/>
  <c r="E7658" i="1"/>
  <c r="G7658" i="1"/>
  <c r="E7659" i="1"/>
  <c r="G7659" i="1"/>
  <c r="E7660" i="1"/>
  <c r="G7660" i="1"/>
  <c r="E7661" i="1"/>
  <c r="G7661" i="1"/>
  <c r="E7662" i="1"/>
  <c r="G7662" i="1"/>
  <c r="E7663" i="1"/>
  <c r="G7663" i="1"/>
  <c r="E7664" i="1"/>
  <c r="G7664" i="1"/>
  <c r="E7665" i="1"/>
  <c r="G7665" i="1"/>
  <c r="E7666" i="1"/>
  <c r="G7666" i="1"/>
  <c r="E7667" i="1"/>
  <c r="G7667" i="1"/>
  <c r="E7668" i="1"/>
  <c r="G7668" i="1"/>
  <c r="E7669" i="1"/>
  <c r="G7669" i="1"/>
  <c r="E7670" i="1"/>
  <c r="G7670" i="1"/>
  <c r="E7671" i="1"/>
  <c r="G7671" i="1"/>
  <c r="E7672" i="1"/>
  <c r="G7672" i="1"/>
  <c r="E7673" i="1"/>
  <c r="G7673" i="1"/>
  <c r="E7674" i="1"/>
  <c r="G7674" i="1"/>
  <c r="E7675" i="1"/>
  <c r="G7675" i="1"/>
  <c r="E7676" i="1"/>
  <c r="G7676" i="1"/>
  <c r="E7677" i="1"/>
  <c r="G7677" i="1"/>
  <c r="E7678" i="1"/>
  <c r="G7678" i="1"/>
  <c r="E7679" i="1"/>
  <c r="G7679" i="1"/>
  <c r="E7680" i="1"/>
  <c r="G7680" i="1"/>
  <c r="E7681" i="1"/>
  <c r="G7681" i="1"/>
  <c r="E7682" i="1"/>
  <c r="G7682" i="1"/>
  <c r="E7683" i="1"/>
  <c r="G7683" i="1"/>
  <c r="E7684" i="1"/>
  <c r="G7684" i="1"/>
  <c r="E7685" i="1"/>
  <c r="G7685" i="1"/>
  <c r="E7686" i="1"/>
  <c r="G7686" i="1"/>
  <c r="E7687" i="1"/>
  <c r="G7687" i="1"/>
  <c r="E7688" i="1"/>
  <c r="G7688" i="1"/>
  <c r="E7689" i="1"/>
  <c r="G7689" i="1"/>
  <c r="E7690" i="1"/>
  <c r="G7690" i="1"/>
  <c r="E7691" i="1"/>
  <c r="G7691" i="1"/>
  <c r="E7692" i="1"/>
  <c r="G7692" i="1"/>
  <c r="E7693" i="1"/>
  <c r="G7693" i="1"/>
  <c r="E7694" i="1"/>
  <c r="G7694" i="1"/>
  <c r="E7695" i="1"/>
  <c r="G7695" i="1"/>
  <c r="E7696" i="1"/>
  <c r="G7696" i="1"/>
  <c r="E7697" i="1"/>
  <c r="G7697" i="1"/>
  <c r="E7698" i="1"/>
  <c r="G7698" i="1"/>
  <c r="E7699" i="1"/>
  <c r="G7699" i="1"/>
  <c r="E7700" i="1"/>
  <c r="G7700" i="1"/>
  <c r="E7701" i="1"/>
  <c r="G7701" i="1"/>
  <c r="E7702" i="1"/>
  <c r="G7702" i="1"/>
  <c r="E7703" i="1"/>
  <c r="G7703" i="1"/>
  <c r="E7704" i="1"/>
  <c r="G7704" i="1"/>
  <c r="E7705" i="1"/>
  <c r="G7705" i="1"/>
  <c r="E7706" i="1"/>
  <c r="G7706" i="1"/>
  <c r="E7707" i="1"/>
  <c r="G7707" i="1"/>
  <c r="E7708" i="1"/>
  <c r="G7708" i="1"/>
  <c r="E7709" i="1"/>
  <c r="G7709" i="1"/>
  <c r="E7710" i="1"/>
  <c r="G7710" i="1"/>
  <c r="E7711" i="1"/>
  <c r="G7711" i="1"/>
  <c r="E7712" i="1"/>
  <c r="G7712" i="1"/>
  <c r="E7713" i="1"/>
  <c r="G7713" i="1"/>
  <c r="E7714" i="1"/>
  <c r="G7714" i="1"/>
  <c r="E7715" i="1"/>
  <c r="G7715" i="1"/>
  <c r="E7716" i="1"/>
  <c r="G7716" i="1"/>
  <c r="E7717" i="1"/>
  <c r="G7717" i="1"/>
  <c r="E7718" i="1"/>
  <c r="G7718" i="1"/>
  <c r="E7719" i="1"/>
  <c r="G7719" i="1"/>
  <c r="E7720" i="1"/>
  <c r="G7720" i="1"/>
  <c r="E7721" i="1"/>
  <c r="G7721" i="1"/>
  <c r="E7722" i="1"/>
  <c r="G7722" i="1"/>
  <c r="E7723" i="1"/>
  <c r="G7723" i="1"/>
  <c r="E7724" i="1"/>
  <c r="G7724" i="1"/>
  <c r="E7725" i="1"/>
  <c r="G7725" i="1"/>
  <c r="E7726" i="1"/>
  <c r="G7726" i="1"/>
  <c r="E7727" i="1"/>
  <c r="G7727" i="1"/>
  <c r="E7728" i="1"/>
  <c r="G7728" i="1"/>
  <c r="E7729" i="1"/>
  <c r="G7729" i="1"/>
  <c r="E7730" i="1"/>
  <c r="G7730" i="1"/>
  <c r="E7731" i="1"/>
  <c r="G7731" i="1"/>
  <c r="E7732" i="1"/>
  <c r="G7732" i="1"/>
  <c r="E7733" i="1"/>
  <c r="G7733" i="1"/>
  <c r="E7734" i="1"/>
  <c r="G7734" i="1"/>
  <c r="E7735" i="1"/>
  <c r="G7735" i="1"/>
  <c r="E7736" i="1"/>
  <c r="G7736" i="1"/>
  <c r="E7737" i="1"/>
  <c r="G7737" i="1"/>
  <c r="E7738" i="1"/>
  <c r="G7738" i="1"/>
  <c r="E7739" i="1"/>
  <c r="G7739" i="1"/>
  <c r="E7740" i="1"/>
  <c r="G7740" i="1"/>
  <c r="E7741" i="1"/>
  <c r="G7741" i="1"/>
  <c r="E7742" i="1"/>
  <c r="G7742" i="1"/>
  <c r="E7743" i="1"/>
  <c r="G7743" i="1"/>
  <c r="E7744" i="1"/>
  <c r="G7744" i="1"/>
  <c r="E7745" i="1"/>
  <c r="G7745" i="1"/>
  <c r="E7746" i="1"/>
  <c r="G7746" i="1"/>
  <c r="E7747" i="1"/>
  <c r="G7747" i="1"/>
  <c r="E7748" i="1"/>
  <c r="G7748" i="1"/>
  <c r="E7749" i="1"/>
  <c r="G7749" i="1"/>
  <c r="E7750" i="1"/>
  <c r="G7750" i="1"/>
  <c r="E7751" i="1"/>
  <c r="G7751" i="1"/>
  <c r="E7752" i="1"/>
  <c r="G7752" i="1"/>
  <c r="E7753" i="1"/>
  <c r="G7753" i="1"/>
  <c r="E7754" i="1"/>
  <c r="G7754" i="1"/>
  <c r="E7755" i="1"/>
  <c r="G7755" i="1"/>
  <c r="E7756" i="1"/>
  <c r="G7756" i="1"/>
  <c r="E7757" i="1"/>
  <c r="G7757" i="1"/>
  <c r="E7758" i="1"/>
  <c r="G7758" i="1"/>
  <c r="E7759" i="1"/>
  <c r="G7759" i="1"/>
  <c r="E7760" i="1"/>
  <c r="G7760" i="1"/>
  <c r="E7761" i="1"/>
  <c r="G7761" i="1"/>
  <c r="E7762" i="1"/>
  <c r="G7762" i="1"/>
  <c r="E7763" i="1"/>
  <c r="G7763" i="1"/>
  <c r="E7764" i="1"/>
  <c r="G7764" i="1"/>
  <c r="E7765" i="1"/>
  <c r="G7765" i="1"/>
  <c r="E7766" i="1"/>
  <c r="G7766" i="1"/>
  <c r="E7767" i="1"/>
  <c r="G7767" i="1"/>
  <c r="E7768" i="1"/>
  <c r="G7768" i="1"/>
  <c r="E7769" i="1"/>
  <c r="G7769" i="1"/>
  <c r="E7770" i="1"/>
  <c r="G7770" i="1"/>
  <c r="E7771" i="1"/>
  <c r="G7771" i="1"/>
  <c r="E7772" i="1"/>
  <c r="G7772" i="1"/>
  <c r="E7773" i="1"/>
  <c r="G7773" i="1"/>
  <c r="E7774" i="1"/>
  <c r="G7774" i="1"/>
  <c r="E7775" i="1"/>
  <c r="G7775" i="1"/>
  <c r="E7776" i="1"/>
  <c r="G7776" i="1"/>
  <c r="E7777" i="1"/>
  <c r="G7777" i="1"/>
  <c r="E7778" i="1"/>
  <c r="G7778" i="1"/>
  <c r="E7779" i="1"/>
  <c r="G7779" i="1"/>
  <c r="E7780" i="1"/>
  <c r="G7780" i="1"/>
  <c r="E7781" i="1"/>
  <c r="G7781" i="1"/>
  <c r="E7782" i="1"/>
  <c r="G7782" i="1"/>
  <c r="E7783" i="1"/>
  <c r="G7783" i="1"/>
  <c r="E7784" i="1"/>
  <c r="G7784" i="1"/>
  <c r="E7785" i="1"/>
  <c r="G7785" i="1"/>
  <c r="E7786" i="1"/>
  <c r="G7786" i="1"/>
  <c r="E7787" i="1"/>
  <c r="G7787" i="1"/>
  <c r="E7788" i="1"/>
  <c r="G7788" i="1"/>
  <c r="E7789" i="1"/>
  <c r="G7789" i="1"/>
  <c r="E7790" i="1"/>
  <c r="G7790" i="1"/>
  <c r="E7791" i="1"/>
  <c r="G7791" i="1"/>
  <c r="E7792" i="1"/>
  <c r="G7792" i="1"/>
  <c r="E7793" i="1"/>
  <c r="G7793" i="1"/>
  <c r="E7794" i="1"/>
  <c r="G7794" i="1"/>
  <c r="E7795" i="1"/>
  <c r="G7795" i="1"/>
  <c r="E7796" i="1"/>
  <c r="G7796" i="1"/>
  <c r="E7797" i="1"/>
  <c r="G7797" i="1"/>
  <c r="E7798" i="1"/>
  <c r="G7798" i="1"/>
  <c r="E7799" i="1"/>
  <c r="G7799" i="1"/>
  <c r="E7800" i="1"/>
  <c r="G7800" i="1"/>
  <c r="E7801" i="1"/>
  <c r="G7801" i="1"/>
  <c r="E7802" i="1"/>
  <c r="G7802" i="1"/>
  <c r="E7803" i="1"/>
  <c r="G7803" i="1"/>
  <c r="E7804" i="1"/>
  <c r="G7804" i="1"/>
  <c r="E7805" i="1"/>
  <c r="G7805" i="1"/>
  <c r="E7806" i="1"/>
  <c r="G7806" i="1"/>
  <c r="E7807" i="1"/>
  <c r="G7807" i="1"/>
  <c r="E7808" i="1"/>
  <c r="G7808" i="1"/>
  <c r="E7809" i="1"/>
  <c r="G7809" i="1"/>
  <c r="E7810" i="1"/>
  <c r="G7810" i="1"/>
  <c r="E7811" i="1"/>
  <c r="G7811" i="1"/>
  <c r="E7812" i="1"/>
  <c r="G7812" i="1"/>
  <c r="E7813" i="1"/>
  <c r="G7813" i="1"/>
  <c r="E7814" i="1"/>
  <c r="G7814" i="1"/>
  <c r="E7815" i="1"/>
  <c r="G7815" i="1"/>
  <c r="E7816" i="1"/>
  <c r="G7816" i="1"/>
  <c r="E7817" i="1"/>
  <c r="G7817" i="1"/>
  <c r="E7818" i="1"/>
  <c r="G7818" i="1"/>
  <c r="E7819" i="1"/>
  <c r="G7819" i="1"/>
  <c r="E7820" i="1"/>
  <c r="G7820" i="1"/>
  <c r="E7821" i="1"/>
  <c r="G7821" i="1"/>
  <c r="E7822" i="1"/>
  <c r="G7822" i="1"/>
  <c r="E7823" i="1"/>
  <c r="G7823" i="1"/>
  <c r="E7824" i="1"/>
  <c r="G7824" i="1"/>
  <c r="E7825" i="1"/>
  <c r="G7825" i="1"/>
  <c r="E7826" i="1"/>
  <c r="G7826" i="1"/>
  <c r="E7827" i="1"/>
  <c r="G7827" i="1"/>
  <c r="E7828" i="1"/>
  <c r="G7828" i="1"/>
  <c r="E7829" i="1"/>
  <c r="G7829" i="1"/>
  <c r="E7830" i="1"/>
  <c r="G7830" i="1"/>
  <c r="E7831" i="1"/>
  <c r="G7831" i="1"/>
  <c r="E7832" i="1"/>
  <c r="G7832" i="1"/>
  <c r="E7833" i="1"/>
  <c r="G7833" i="1"/>
  <c r="E7834" i="1"/>
  <c r="G7834" i="1"/>
  <c r="E7835" i="1"/>
  <c r="G7835" i="1"/>
  <c r="E7836" i="1"/>
  <c r="G7836" i="1"/>
  <c r="E7837" i="1"/>
  <c r="G7837" i="1"/>
  <c r="E7838" i="1"/>
  <c r="G7838" i="1"/>
  <c r="E7839" i="1"/>
  <c r="G7839" i="1"/>
  <c r="E7840" i="1"/>
  <c r="G7840" i="1"/>
  <c r="E7841" i="1"/>
  <c r="G7841" i="1"/>
  <c r="E7842" i="1"/>
  <c r="G7842" i="1"/>
  <c r="E7843" i="1"/>
  <c r="G7843" i="1"/>
  <c r="E7844" i="1"/>
  <c r="G7844" i="1"/>
  <c r="E7845" i="1"/>
  <c r="G7845" i="1"/>
  <c r="E7846" i="1"/>
  <c r="G7846" i="1"/>
  <c r="E7847" i="1"/>
  <c r="G7847" i="1"/>
  <c r="E7848" i="1"/>
  <c r="G7848" i="1"/>
  <c r="E7849" i="1"/>
  <c r="G7849" i="1"/>
  <c r="E7850" i="1"/>
  <c r="G7850" i="1"/>
  <c r="E7851" i="1"/>
  <c r="G7851" i="1"/>
  <c r="E7852" i="1"/>
  <c r="G7852" i="1"/>
  <c r="E7853" i="1"/>
  <c r="G7853" i="1"/>
  <c r="E7854" i="1"/>
  <c r="G7854" i="1"/>
  <c r="E7855" i="1"/>
  <c r="G7855" i="1"/>
  <c r="E7856" i="1"/>
  <c r="G7856" i="1"/>
  <c r="E7857" i="1"/>
  <c r="G7857" i="1"/>
  <c r="E7858" i="1"/>
  <c r="G7858" i="1"/>
  <c r="E7859" i="1"/>
  <c r="G7859" i="1"/>
  <c r="E7860" i="1"/>
  <c r="G7860" i="1"/>
  <c r="E7861" i="1"/>
  <c r="G7861" i="1"/>
  <c r="E7862" i="1"/>
  <c r="G7862" i="1"/>
  <c r="E7863" i="1"/>
  <c r="G7863" i="1"/>
  <c r="E7864" i="1"/>
  <c r="G7864" i="1"/>
  <c r="E7865" i="1"/>
  <c r="G7865" i="1"/>
  <c r="E7866" i="1"/>
  <c r="G7866" i="1"/>
  <c r="E7867" i="1"/>
  <c r="G7867" i="1"/>
  <c r="E7868" i="1"/>
  <c r="G7868" i="1"/>
  <c r="E7869" i="1"/>
  <c r="G7869" i="1"/>
  <c r="E7870" i="1"/>
  <c r="G7870" i="1"/>
  <c r="E7871" i="1"/>
  <c r="G7871" i="1"/>
  <c r="E7872" i="1"/>
  <c r="G7872" i="1"/>
  <c r="E7873" i="1"/>
  <c r="G7873" i="1"/>
  <c r="E7874" i="1"/>
  <c r="G7874" i="1"/>
  <c r="E7875" i="1"/>
  <c r="G7875" i="1"/>
  <c r="E7876" i="1"/>
  <c r="G7876" i="1"/>
  <c r="E7877" i="1"/>
  <c r="G7877" i="1"/>
  <c r="E7878" i="1"/>
  <c r="G7878" i="1"/>
  <c r="E7879" i="1"/>
  <c r="G7879" i="1"/>
  <c r="E7880" i="1"/>
  <c r="G7880" i="1"/>
  <c r="E7881" i="1"/>
  <c r="G7881" i="1"/>
  <c r="E7882" i="1"/>
  <c r="G7882" i="1"/>
  <c r="E7883" i="1"/>
  <c r="G7883" i="1"/>
  <c r="E7884" i="1"/>
  <c r="G7884" i="1"/>
  <c r="E7885" i="1"/>
  <c r="G7885" i="1"/>
  <c r="E7886" i="1"/>
  <c r="G7886" i="1"/>
  <c r="E7887" i="1"/>
  <c r="G7887" i="1"/>
  <c r="E7888" i="1"/>
  <c r="G7888" i="1"/>
  <c r="E7889" i="1"/>
  <c r="G7889" i="1"/>
  <c r="E7890" i="1"/>
  <c r="G7890" i="1"/>
  <c r="E7891" i="1"/>
  <c r="G7891" i="1"/>
  <c r="E7892" i="1"/>
  <c r="G7892" i="1"/>
  <c r="E7893" i="1"/>
  <c r="G7893" i="1"/>
  <c r="E7894" i="1"/>
  <c r="G7894" i="1"/>
  <c r="E7895" i="1"/>
  <c r="G7895" i="1"/>
  <c r="E7896" i="1"/>
  <c r="G7896" i="1"/>
  <c r="E7897" i="1"/>
  <c r="G7897" i="1"/>
  <c r="E7898" i="1"/>
  <c r="G7898" i="1"/>
  <c r="E7899" i="1"/>
  <c r="G7899" i="1"/>
  <c r="E7900" i="1"/>
  <c r="G7900" i="1"/>
  <c r="E7901" i="1"/>
  <c r="G7901" i="1"/>
  <c r="E7902" i="1"/>
  <c r="G7902" i="1"/>
  <c r="E7903" i="1"/>
  <c r="G7903" i="1"/>
  <c r="E7904" i="1"/>
  <c r="G7904" i="1"/>
  <c r="E7905" i="1"/>
  <c r="G7905" i="1"/>
  <c r="E7906" i="1"/>
  <c r="G7906" i="1"/>
  <c r="E7907" i="1"/>
  <c r="G7907" i="1"/>
  <c r="E7908" i="1"/>
  <c r="G7908" i="1"/>
  <c r="E7909" i="1"/>
  <c r="G7909" i="1"/>
  <c r="E7910" i="1"/>
  <c r="G7910" i="1"/>
  <c r="E7911" i="1"/>
  <c r="G7911" i="1"/>
  <c r="E7912" i="1"/>
  <c r="G7912" i="1"/>
  <c r="E7913" i="1"/>
  <c r="G7913" i="1"/>
  <c r="E7914" i="1"/>
  <c r="G7914" i="1"/>
  <c r="E7915" i="1"/>
  <c r="G7915" i="1"/>
  <c r="E7916" i="1"/>
  <c r="G7916" i="1"/>
  <c r="E7917" i="1"/>
  <c r="G7917" i="1"/>
  <c r="E7918" i="1"/>
  <c r="G7918" i="1"/>
  <c r="E7919" i="1"/>
  <c r="G7919" i="1"/>
  <c r="E7920" i="1"/>
  <c r="G7920" i="1"/>
  <c r="E7921" i="1"/>
  <c r="G7921" i="1"/>
  <c r="E7922" i="1"/>
  <c r="G7922" i="1"/>
  <c r="E7923" i="1"/>
  <c r="G7923" i="1"/>
  <c r="E7924" i="1"/>
  <c r="G7924" i="1"/>
  <c r="E7925" i="1"/>
  <c r="G7925" i="1"/>
  <c r="E7926" i="1"/>
  <c r="G7926" i="1"/>
  <c r="E7927" i="1"/>
  <c r="G7927" i="1"/>
  <c r="E7928" i="1"/>
  <c r="G7928" i="1"/>
  <c r="E7929" i="1"/>
  <c r="G7929" i="1"/>
  <c r="E7930" i="1"/>
  <c r="G7930" i="1"/>
  <c r="E7931" i="1"/>
  <c r="G7931" i="1"/>
  <c r="E7932" i="1"/>
  <c r="G7932" i="1"/>
  <c r="E7933" i="1"/>
  <c r="G7933" i="1"/>
  <c r="E7934" i="1"/>
  <c r="G7934" i="1"/>
  <c r="E7935" i="1"/>
  <c r="G7935" i="1"/>
  <c r="E7936" i="1"/>
  <c r="G7936" i="1"/>
  <c r="E7937" i="1"/>
  <c r="G7937" i="1"/>
  <c r="E7938" i="1"/>
  <c r="G7938" i="1"/>
  <c r="E7939" i="1"/>
  <c r="G7939" i="1"/>
  <c r="E7940" i="1"/>
  <c r="G7940" i="1"/>
  <c r="E7941" i="1"/>
  <c r="G7941" i="1"/>
  <c r="E7942" i="1"/>
  <c r="G7942" i="1"/>
  <c r="E7943" i="1"/>
  <c r="G7943" i="1"/>
  <c r="E7944" i="1"/>
  <c r="G7944" i="1"/>
  <c r="E7945" i="1"/>
  <c r="G7945" i="1"/>
  <c r="E7946" i="1"/>
  <c r="G7946" i="1"/>
  <c r="E7947" i="1"/>
  <c r="G7947" i="1"/>
  <c r="E7948" i="1"/>
  <c r="G7948" i="1"/>
  <c r="E7949" i="1"/>
  <c r="G7949" i="1"/>
  <c r="E7950" i="1"/>
  <c r="G7950" i="1"/>
  <c r="E7951" i="1"/>
  <c r="G7951" i="1"/>
  <c r="E7952" i="1"/>
  <c r="G7952" i="1"/>
  <c r="E7953" i="1"/>
  <c r="G7953" i="1"/>
  <c r="E7954" i="1"/>
  <c r="G7954" i="1"/>
  <c r="E7955" i="1"/>
  <c r="G7955" i="1"/>
  <c r="E7956" i="1"/>
  <c r="G7956" i="1"/>
  <c r="E7957" i="1"/>
  <c r="G7957" i="1"/>
  <c r="E7958" i="1"/>
  <c r="G7958" i="1"/>
  <c r="E7959" i="1"/>
  <c r="G7959" i="1"/>
  <c r="E7960" i="1"/>
  <c r="G7960" i="1"/>
  <c r="E7961" i="1"/>
  <c r="G7961" i="1"/>
  <c r="E7962" i="1"/>
  <c r="G7962" i="1"/>
  <c r="E7963" i="1"/>
  <c r="G7963" i="1"/>
  <c r="E7964" i="1"/>
  <c r="G7964" i="1"/>
  <c r="E7965" i="1"/>
  <c r="G7965" i="1"/>
  <c r="E7966" i="1"/>
  <c r="G7966" i="1"/>
  <c r="E7967" i="1"/>
  <c r="G7967" i="1"/>
  <c r="E7968" i="1"/>
  <c r="G7968" i="1"/>
  <c r="E7969" i="1"/>
  <c r="G7969" i="1"/>
  <c r="E7970" i="1"/>
  <c r="G7970" i="1"/>
  <c r="E7971" i="1"/>
  <c r="G7971" i="1"/>
  <c r="E7972" i="1"/>
  <c r="G7972" i="1"/>
  <c r="E7973" i="1"/>
  <c r="G7973" i="1"/>
  <c r="E7974" i="1"/>
  <c r="G7974" i="1"/>
  <c r="E7975" i="1"/>
  <c r="G7975" i="1"/>
  <c r="E7976" i="1"/>
  <c r="G7976" i="1"/>
  <c r="E7977" i="1"/>
  <c r="G7977" i="1"/>
  <c r="E7978" i="1"/>
  <c r="G7978" i="1"/>
  <c r="E7979" i="1"/>
  <c r="G7979" i="1"/>
  <c r="E7980" i="1"/>
  <c r="G7980" i="1"/>
  <c r="E7981" i="1"/>
  <c r="G7981" i="1"/>
  <c r="E7982" i="1"/>
  <c r="G7982" i="1"/>
  <c r="E7983" i="1"/>
  <c r="G7983" i="1"/>
  <c r="E7984" i="1"/>
  <c r="G7984" i="1"/>
  <c r="E7985" i="1"/>
  <c r="G7985" i="1"/>
  <c r="E7986" i="1"/>
  <c r="G7986" i="1"/>
  <c r="E7987" i="1"/>
  <c r="G7987" i="1"/>
  <c r="E7988" i="1"/>
  <c r="G7988" i="1"/>
  <c r="E7989" i="1"/>
  <c r="G7989" i="1"/>
  <c r="E7990" i="1"/>
  <c r="G7990" i="1"/>
  <c r="E7991" i="1"/>
  <c r="G7991" i="1"/>
  <c r="E7992" i="1"/>
  <c r="G7992" i="1"/>
  <c r="E7993" i="1"/>
  <c r="G7993" i="1"/>
  <c r="E7994" i="1"/>
  <c r="G7994" i="1"/>
  <c r="E7995" i="1"/>
  <c r="G7995" i="1"/>
  <c r="E7996" i="1"/>
  <c r="G7996" i="1"/>
  <c r="E7997" i="1"/>
  <c r="G7997" i="1"/>
  <c r="E7998" i="1"/>
  <c r="G7998" i="1"/>
  <c r="E7999" i="1"/>
  <c r="G7999" i="1"/>
  <c r="E8000" i="1"/>
  <c r="G8000" i="1"/>
  <c r="E8001" i="1"/>
  <c r="G8001" i="1"/>
  <c r="E8002" i="1"/>
  <c r="G8002" i="1"/>
  <c r="E8003" i="1"/>
  <c r="G8003" i="1"/>
  <c r="E8004" i="1"/>
  <c r="G8004" i="1"/>
  <c r="E8005" i="1"/>
  <c r="G8005" i="1"/>
  <c r="E8006" i="1"/>
  <c r="G8006" i="1"/>
  <c r="E8007" i="1"/>
  <c r="G8007" i="1"/>
  <c r="E8008" i="1"/>
  <c r="G8008" i="1"/>
  <c r="E8009" i="1"/>
  <c r="G8009" i="1"/>
  <c r="E8010" i="1"/>
  <c r="G8010" i="1"/>
  <c r="E8011" i="1"/>
  <c r="G8011" i="1"/>
  <c r="E8012" i="1"/>
  <c r="G8012" i="1"/>
  <c r="E8013" i="1"/>
  <c r="G8013" i="1"/>
  <c r="E8014" i="1"/>
  <c r="G8014" i="1"/>
  <c r="E8015" i="1"/>
  <c r="G8015" i="1"/>
  <c r="E8016" i="1"/>
  <c r="G8016" i="1"/>
  <c r="E8017" i="1"/>
  <c r="G8017" i="1"/>
  <c r="E8018" i="1"/>
  <c r="G8018" i="1"/>
  <c r="E8019" i="1"/>
  <c r="G8019" i="1"/>
  <c r="E8020" i="1"/>
  <c r="G8020" i="1"/>
  <c r="E8021" i="1"/>
  <c r="G8021" i="1"/>
  <c r="E8022" i="1"/>
  <c r="G8022" i="1"/>
  <c r="E8023" i="1"/>
  <c r="G8023" i="1"/>
  <c r="E8024" i="1"/>
  <c r="G8024" i="1"/>
  <c r="E8025" i="1"/>
  <c r="G8025" i="1"/>
  <c r="E8026" i="1"/>
  <c r="G8026" i="1"/>
  <c r="E8027" i="1"/>
  <c r="G8027" i="1"/>
  <c r="E8028" i="1"/>
  <c r="G8028" i="1"/>
  <c r="E8029" i="1"/>
  <c r="G8029" i="1"/>
  <c r="E8030" i="1"/>
  <c r="G8030" i="1"/>
  <c r="E8031" i="1"/>
  <c r="G8031" i="1"/>
  <c r="E8032" i="1"/>
  <c r="G8032" i="1"/>
  <c r="E8033" i="1"/>
  <c r="G8033" i="1"/>
  <c r="E8034" i="1"/>
  <c r="G8034" i="1"/>
  <c r="E8035" i="1"/>
  <c r="G8035" i="1"/>
  <c r="E8036" i="1"/>
  <c r="G8036" i="1"/>
  <c r="E8037" i="1"/>
  <c r="G8037" i="1"/>
  <c r="E8038" i="1"/>
  <c r="G8038" i="1"/>
  <c r="E8039" i="1"/>
  <c r="G8039" i="1"/>
  <c r="E8040" i="1"/>
  <c r="G8040" i="1"/>
  <c r="E8041" i="1"/>
  <c r="G8041" i="1"/>
  <c r="E8042" i="1"/>
  <c r="G8042" i="1"/>
  <c r="E8043" i="1"/>
  <c r="G8043" i="1"/>
  <c r="E8044" i="1"/>
  <c r="G8044" i="1"/>
  <c r="E8045" i="1"/>
  <c r="G8045" i="1"/>
  <c r="E8046" i="1"/>
  <c r="G8046" i="1"/>
  <c r="E8047" i="1"/>
  <c r="G8047" i="1"/>
  <c r="E8048" i="1"/>
  <c r="G8048" i="1"/>
  <c r="E8049" i="1"/>
  <c r="G8049" i="1"/>
  <c r="E8050" i="1"/>
  <c r="G8050" i="1"/>
  <c r="E8051" i="1"/>
  <c r="G8051" i="1"/>
  <c r="E8052" i="1"/>
  <c r="G8052" i="1"/>
  <c r="E8053" i="1"/>
  <c r="G8053" i="1"/>
  <c r="E8054" i="1"/>
  <c r="G8054" i="1"/>
  <c r="E8055" i="1"/>
  <c r="G8055" i="1"/>
  <c r="E8056" i="1"/>
  <c r="G8056" i="1"/>
  <c r="E8057" i="1"/>
  <c r="G8057" i="1"/>
  <c r="E8058" i="1"/>
  <c r="G8058" i="1"/>
  <c r="E8059" i="1"/>
  <c r="G8059" i="1"/>
  <c r="E8060" i="1"/>
  <c r="G8060" i="1"/>
  <c r="E8061" i="1"/>
  <c r="G8061" i="1"/>
  <c r="E8062" i="1"/>
  <c r="G8062" i="1"/>
  <c r="E8063" i="1"/>
  <c r="G8063" i="1"/>
  <c r="E8064" i="1"/>
  <c r="G8064" i="1"/>
  <c r="E8065" i="1"/>
  <c r="G8065" i="1"/>
  <c r="E8066" i="1"/>
  <c r="G8066" i="1"/>
  <c r="E8067" i="1"/>
  <c r="G8067" i="1"/>
  <c r="E8068" i="1"/>
  <c r="G8068" i="1"/>
  <c r="E8069" i="1"/>
  <c r="G8069" i="1"/>
  <c r="E8070" i="1"/>
  <c r="G8070" i="1"/>
  <c r="E8071" i="1"/>
  <c r="G8071" i="1"/>
  <c r="E8072" i="1"/>
  <c r="G8072" i="1"/>
  <c r="E8073" i="1"/>
  <c r="G8073" i="1"/>
  <c r="E8074" i="1"/>
  <c r="G8074" i="1"/>
  <c r="E8075" i="1"/>
  <c r="G8075" i="1"/>
  <c r="E8076" i="1"/>
  <c r="G8076" i="1"/>
  <c r="E8077" i="1"/>
  <c r="G8077" i="1"/>
  <c r="E8078" i="1"/>
  <c r="G8078" i="1"/>
  <c r="E8079" i="1"/>
  <c r="G8079" i="1"/>
  <c r="E8080" i="1"/>
  <c r="G8080" i="1"/>
  <c r="E8081" i="1"/>
  <c r="G8081" i="1"/>
  <c r="E8082" i="1"/>
  <c r="G8082" i="1"/>
  <c r="E8083" i="1"/>
  <c r="G8083" i="1"/>
  <c r="E8084" i="1"/>
  <c r="G8084" i="1"/>
  <c r="E8085" i="1"/>
  <c r="G8085" i="1"/>
  <c r="E8086" i="1"/>
  <c r="G8086" i="1"/>
  <c r="E8087" i="1"/>
  <c r="G8087" i="1"/>
  <c r="E8088" i="1"/>
  <c r="G8088" i="1"/>
  <c r="E8089" i="1"/>
  <c r="G8089" i="1"/>
  <c r="E8090" i="1"/>
  <c r="G8090" i="1"/>
  <c r="E8091" i="1"/>
  <c r="G8091" i="1"/>
  <c r="E8092" i="1"/>
  <c r="G8092" i="1"/>
  <c r="E8093" i="1"/>
  <c r="G8093" i="1"/>
  <c r="E8094" i="1"/>
  <c r="G8094" i="1"/>
  <c r="E8095" i="1"/>
  <c r="G8095" i="1"/>
  <c r="E8096" i="1"/>
  <c r="G8096" i="1"/>
  <c r="E8097" i="1"/>
  <c r="G8097" i="1"/>
  <c r="E8098" i="1"/>
  <c r="G8098" i="1"/>
  <c r="E8099" i="1"/>
  <c r="G8099" i="1"/>
  <c r="E8100" i="1"/>
  <c r="G8100" i="1"/>
  <c r="E8101" i="1"/>
  <c r="G8101" i="1"/>
  <c r="E8102" i="1"/>
  <c r="G8102" i="1"/>
  <c r="E8103" i="1"/>
  <c r="G8103" i="1"/>
  <c r="E8104" i="1"/>
  <c r="G8104" i="1"/>
  <c r="E8105" i="1"/>
  <c r="G8105" i="1"/>
  <c r="E8106" i="1"/>
  <c r="G8106" i="1"/>
  <c r="E8107" i="1"/>
  <c r="G8107" i="1"/>
  <c r="E8108" i="1"/>
  <c r="G8108" i="1"/>
  <c r="E8109" i="1"/>
  <c r="G8109" i="1"/>
  <c r="E8110" i="1"/>
  <c r="G8110" i="1"/>
  <c r="E8111" i="1"/>
  <c r="G8111" i="1"/>
  <c r="E8112" i="1"/>
  <c r="G8112" i="1"/>
  <c r="E8113" i="1"/>
  <c r="G8113" i="1"/>
  <c r="E8114" i="1"/>
  <c r="G8114" i="1"/>
  <c r="E8115" i="1"/>
  <c r="G8115" i="1"/>
  <c r="E8116" i="1"/>
  <c r="G8116" i="1"/>
  <c r="E8117" i="1"/>
  <c r="G8117" i="1"/>
  <c r="E8118" i="1"/>
  <c r="G8118" i="1"/>
  <c r="E8119" i="1"/>
  <c r="G8119" i="1"/>
  <c r="E8120" i="1"/>
  <c r="G8120" i="1"/>
  <c r="E8121" i="1"/>
  <c r="G8121" i="1"/>
  <c r="E8122" i="1"/>
  <c r="G8122" i="1"/>
  <c r="E8123" i="1"/>
  <c r="G8123" i="1"/>
  <c r="E8124" i="1"/>
  <c r="G8124" i="1"/>
  <c r="E8125" i="1"/>
  <c r="G8125" i="1"/>
  <c r="E8126" i="1"/>
  <c r="G8126" i="1"/>
  <c r="E8127" i="1"/>
  <c r="G8127" i="1"/>
  <c r="E8128" i="1"/>
  <c r="G8128" i="1"/>
  <c r="E8129" i="1"/>
  <c r="G8129" i="1"/>
  <c r="E8130" i="1"/>
  <c r="G8130" i="1"/>
  <c r="E8131" i="1"/>
  <c r="G8131" i="1"/>
  <c r="E8132" i="1"/>
  <c r="G8132" i="1"/>
  <c r="E8133" i="1"/>
  <c r="G8133" i="1"/>
  <c r="E8134" i="1"/>
  <c r="G8134" i="1"/>
  <c r="E8135" i="1"/>
  <c r="G8135" i="1"/>
  <c r="E8136" i="1"/>
  <c r="G8136" i="1"/>
  <c r="E8137" i="1"/>
  <c r="G8137" i="1"/>
  <c r="E8138" i="1"/>
  <c r="G8138" i="1"/>
  <c r="E8139" i="1"/>
  <c r="G8139" i="1"/>
  <c r="E8140" i="1"/>
  <c r="G8140" i="1"/>
  <c r="E8141" i="1"/>
  <c r="G8141" i="1"/>
  <c r="E8142" i="1"/>
  <c r="G8142" i="1"/>
  <c r="E8143" i="1"/>
  <c r="G8143" i="1"/>
  <c r="E8144" i="1"/>
  <c r="G8144" i="1"/>
  <c r="E8145" i="1"/>
  <c r="G8145" i="1"/>
  <c r="E8146" i="1"/>
  <c r="G8146" i="1"/>
  <c r="E8147" i="1"/>
  <c r="G8147" i="1"/>
  <c r="E8148" i="1"/>
  <c r="G8148" i="1"/>
  <c r="E8149" i="1"/>
  <c r="G8149" i="1"/>
  <c r="E8150" i="1"/>
  <c r="G8150" i="1"/>
  <c r="E8151" i="1"/>
  <c r="G8151" i="1"/>
  <c r="E8152" i="1"/>
  <c r="G8152" i="1"/>
  <c r="E8153" i="1"/>
  <c r="G8153" i="1"/>
  <c r="E8154" i="1"/>
  <c r="G8154" i="1"/>
  <c r="E8155" i="1"/>
  <c r="G8155" i="1"/>
  <c r="E8156" i="1"/>
  <c r="G8156" i="1"/>
  <c r="E8157" i="1"/>
  <c r="G8157" i="1"/>
  <c r="E8158" i="1"/>
  <c r="G8158" i="1"/>
  <c r="E8159" i="1"/>
  <c r="G8159" i="1"/>
  <c r="E8160" i="1"/>
  <c r="G8160" i="1"/>
  <c r="E8161" i="1"/>
  <c r="G8161" i="1"/>
  <c r="E8162" i="1"/>
  <c r="G8162" i="1"/>
  <c r="E8163" i="1"/>
  <c r="G8163" i="1"/>
  <c r="E8164" i="1"/>
  <c r="G8164" i="1"/>
  <c r="E8165" i="1"/>
  <c r="G8165" i="1"/>
  <c r="E8166" i="1"/>
  <c r="G8166" i="1"/>
  <c r="E8167" i="1"/>
  <c r="G8167" i="1"/>
  <c r="E8168" i="1"/>
  <c r="G8168" i="1"/>
  <c r="E8169" i="1"/>
  <c r="G8169" i="1"/>
  <c r="E8170" i="1"/>
  <c r="G8170" i="1"/>
  <c r="E8171" i="1"/>
  <c r="G8171" i="1"/>
  <c r="E8172" i="1"/>
  <c r="G8172" i="1"/>
  <c r="E8173" i="1"/>
  <c r="G8173" i="1"/>
  <c r="E8174" i="1"/>
  <c r="G8174" i="1"/>
  <c r="E8175" i="1"/>
  <c r="G8175" i="1"/>
</calcChain>
</file>

<file path=xl/sharedStrings.xml><?xml version="1.0" encoding="utf-8"?>
<sst xmlns="http://schemas.openxmlformats.org/spreadsheetml/2006/main" count="40866" uniqueCount="8310">
  <si>
    <t>Company Name</t>
  </si>
  <si>
    <t xml:space="preserve">1540 VISION DRIVE LLC                   </t>
  </si>
  <si>
    <t xml:space="preserve">MADISON        </t>
  </si>
  <si>
    <t xml:space="preserve">MADISON                                 </t>
  </si>
  <si>
    <t xml:space="preserve">GRANT                    </t>
  </si>
  <si>
    <t>C. PLATTEVILLE</t>
  </si>
  <si>
    <t xml:space="preserve">1ST CHOICE METAL FINISHING INC          </t>
  </si>
  <si>
    <t xml:space="preserve">GREEN BAY      </t>
  </si>
  <si>
    <t xml:space="preserve">GREEN BAY                               </t>
  </si>
  <si>
    <t xml:space="preserve">BROWN                    </t>
  </si>
  <si>
    <t>T. LAWRENCE</t>
  </si>
  <si>
    <t xml:space="preserve">1UP USACOM LLC                          </t>
  </si>
  <si>
    <t>V. DICKEYVILLE</t>
  </si>
  <si>
    <t xml:space="preserve">2G ENGINEERING LLC                      </t>
  </si>
  <si>
    <t xml:space="preserve">DANE                     </t>
  </si>
  <si>
    <t>C. SUN PRAIRIE</t>
  </si>
  <si>
    <t xml:space="preserve">3 UP METAL WORKS LLC                    </t>
  </si>
  <si>
    <t xml:space="preserve">MILWAUKEE      </t>
  </si>
  <si>
    <t xml:space="preserve">MILWAUKEE                               </t>
  </si>
  <si>
    <t xml:space="preserve">MILWAUKEE                </t>
  </si>
  <si>
    <t>C. MILWAUKEE</t>
  </si>
  <si>
    <t xml:space="preserve">3DT LLC                                 </t>
  </si>
  <si>
    <t xml:space="preserve">WASHINGTON               </t>
  </si>
  <si>
    <t>V. GERMANTOWN</t>
  </si>
  <si>
    <t xml:space="preserve">3M COMPANY                              </t>
  </si>
  <si>
    <t xml:space="preserve">CRAWFORD                 </t>
  </si>
  <si>
    <t>T. PRAIRIE DU CHIEN</t>
  </si>
  <si>
    <t>C. PRAIRIE DU CHIEN</t>
  </si>
  <si>
    <t xml:space="preserve">EAU CLAIRE     </t>
  </si>
  <si>
    <t xml:space="preserve">EAU CLAIRE                              </t>
  </si>
  <si>
    <t xml:space="preserve">BARRON                   </t>
  </si>
  <si>
    <t>C. CUMBERLAND</t>
  </si>
  <si>
    <t xml:space="preserve">DUNN                     </t>
  </si>
  <si>
    <t>C. MENOMONIE</t>
  </si>
  <si>
    <t xml:space="preserve">MARATHON                 </t>
  </si>
  <si>
    <t>V. MAINE</t>
  </si>
  <si>
    <t>C. WAUSAU</t>
  </si>
  <si>
    <t xml:space="preserve">POLK                     </t>
  </si>
  <si>
    <t>C. AMERY</t>
  </si>
  <si>
    <t xml:space="preserve">3PHAZE FAB LLC                          </t>
  </si>
  <si>
    <t xml:space="preserve">OUTAGAMIE                </t>
  </si>
  <si>
    <t>C. KAUKAUNA</t>
  </si>
  <si>
    <t xml:space="preserve">3RD STREET INDUSTRIAL, LLC              </t>
  </si>
  <si>
    <t xml:space="preserve">4FRONT ENGINEERED SOLUTIONS INC         </t>
  </si>
  <si>
    <t xml:space="preserve">WAUKESHA                 </t>
  </si>
  <si>
    <t>C. MUSKEGO</t>
  </si>
  <si>
    <t xml:space="preserve">4GK LLC DBA EUROPLAST LTD               </t>
  </si>
  <si>
    <t xml:space="preserve">MARQUETTE                </t>
  </si>
  <si>
    <t>V. ENDEAVOR</t>
  </si>
  <si>
    <t xml:space="preserve">4IMPRINT INC                            </t>
  </si>
  <si>
    <t xml:space="preserve">WINNEBAGO                </t>
  </si>
  <si>
    <t>C. OSHKOSH</t>
  </si>
  <si>
    <t xml:space="preserve">5 POINT FABRICATION LLC                 </t>
  </si>
  <si>
    <t>V. HOWARD</t>
  </si>
  <si>
    <t xml:space="preserve">5K PATTERN LLC                          </t>
  </si>
  <si>
    <t xml:space="preserve">RACINE                   </t>
  </si>
  <si>
    <t>V. RAYMOND</t>
  </si>
  <si>
    <t xml:space="preserve">6M MACHINING LLC                        </t>
  </si>
  <si>
    <t xml:space="preserve">WALWORTH                 </t>
  </si>
  <si>
    <t>C. WHITEWATER</t>
  </si>
  <si>
    <t xml:space="preserve">7 RIVERS RECYCLING INC                  </t>
  </si>
  <si>
    <t xml:space="preserve">LA CROSSE                </t>
  </si>
  <si>
    <t>C. LA CROSSE</t>
  </si>
  <si>
    <t xml:space="preserve">7LEAVES LLC                             </t>
  </si>
  <si>
    <t xml:space="preserve">EAU CLAIRE               </t>
  </si>
  <si>
    <t>C. EAU CLAIRE</t>
  </si>
  <si>
    <t xml:space="preserve">A &amp; A SHEET METAL WORKS INC             </t>
  </si>
  <si>
    <t xml:space="preserve">ROCK                     </t>
  </si>
  <si>
    <t>C. JANESVILLE</t>
  </si>
  <si>
    <t xml:space="preserve">A &amp; B FILLING INC                       </t>
  </si>
  <si>
    <t>C. NEW BERLIN</t>
  </si>
  <si>
    <t xml:space="preserve">A &amp; B PROCESS SYSTEMS CORP              </t>
  </si>
  <si>
    <t>T. DAY</t>
  </si>
  <si>
    <t>V. STRATFORD</t>
  </si>
  <si>
    <t xml:space="preserve">A &amp; D TOOL &amp; MACHINE INC                </t>
  </si>
  <si>
    <t xml:space="preserve">WAUPACA                  </t>
  </si>
  <si>
    <t>C. CLINTONVILLE</t>
  </si>
  <si>
    <t xml:space="preserve">A &amp; E CLEANING AND                      </t>
  </si>
  <si>
    <t>C. OAK CREEK</t>
  </si>
  <si>
    <t xml:space="preserve">A &amp; E MANUFACTURING CO                  </t>
  </si>
  <si>
    <t>C. RACINE</t>
  </si>
  <si>
    <t xml:space="preserve">A &amp; J ENVIRONMENTAL                     </t>
  </si>
  <si>
    <t>C. SOUTH MILWAUKEE</t>
  </si>
  <si>
    <t xml:space="preserve">A &amp; J VANS OF DISTINCTION               </t>
  </si>
  <si>
    <t xml:space="preserve">MANITOWOC                </t>
  </si>
  <si>
    <t>V. VALDERS</t>
  </si>
  <si>
    <t xml:space="preserve">A &amp; W IRON &amp; METAL INC                  </t>
  </si>
  <si>
    <t>T. BARTON</t>
  </si>
  <si>
    <t xml:space="preserve">A 1 CREATIVE ACQUISITION LLC            </t>
  </si>
  <si>
    <t xml:space="preserve">JEFFERSON                </t>
  </si>
  <si>
    <t>V. PALMYRA</t>
  </si>
  <si>
    <t xml:space="preserve">A 1 DRIVE SHAFT CO INC                  </t>
  </si>
  <si>
    <t xml:space="preserve">A 1 PALLETS LLC                         </t>
  </si>
  <si>
    <t>V. MUSCODA</t>
  </si>
  <si>
    <t xml:space="preserve">A A A PIPE &amp; NIPPLE CO                  </t>
  </si>
  <si>
    <t xml:space="preserve">A B B INC                               </t>
  </si>
  <si>
    <t xml:space="preserve">A B C  BOX CO INC                       </t>
  </si>
  <si>
    <t>C. BROOKFIELD</t>
  </si>
  <si>
    <t xml:space="preserve">A B L AUTOMATION INC                    </t>
  </si>
  <si>
    <t xml:space="preserve">A C EQUIPMENT SERVICES CORP             </t>
  </si>
  <si>
    <t>C. WEST ALLIS</t>
  </si>
  <si>
    <t xml:space="preserve">A C TOOL &amp; MACHINE CO                   </t>
  </si>
  <si>
    <t xml:space="preserve">A E GRAPHICS INC                        </t>
  </si>
  <si>
    <t xml:space="preserve">A E PRODUCTS INC                        </t>
  </si>
  <si>
    <t>V. IOLA</t>
  </si>
  <si>
    <t xml:space="preserve">A F C TOOL &amp; MACHINE                    </t>
  </si>
  <si>
    <t>C. GREENFIELD</t>
  </si>
  <si>
    <t xml:space="preserve">A F GELHAR CO INC                       </t>
  </si>
  <si>
    <t xml:space="preserve">GREEN LAKE               </t>
  </si>
  <si>
    <t>T. MACKFORD</t>
  </si>
  <si>
    <t xml:space="preserve">A F K CORP                              </t>
  </si>
  <si>
    <t xml:space="preserve">FOND DU LAC              </t>
  </si>
  <si>
    <t>C. RIPON</t>
  </si>
  <si>
    <t xml:space="preserve">A GAGLIANO CO INC                       </t>
  </si>
  <si>
    <t xml:space="preserve">A H STOCK MANUFACTURING CORP            </t>
  </si>
  <si>
    <t>T. NEWTON</t>
  </si>
  <si>
    <t xml:space="preserve">A J MANUFACTURING INC                   </t>
  </si>
  <si>
    <t xml:space="preserve">CHIPPEWA                 </t>
  </si>
  <si>
    <t>C. BLOOMER</t>
  </si>
  <si>
    <t xml:space="preserve">A M G RESOURCES                         </t>
  </si>
  <si>
    <t xml:space="preserve">A N S MACHINE                           </t>
  </si>
  <si>
    <t xml:space="preserve">MARINETTE                </t>
  </si>
  <si>
    <t>C. PESHTIGO</t>
  </si>
  <si>
    <t xml:space="preserve">A OK INDUSTRIES INC                     </t>
  </si>
  <si>
    <t xml:space="preserve">DODGE                    </t>
  </si>
  <si>
    <t>V. REESEVILLE</t>
  </si>
  <si>
    <t xml:space="preserve">A P WESTSHORE                           </t>
  </si>
  <si>
    <t xml:space="preserve">A PLUS CUSTOM CABINETRY LLC             </t>
  </si>
  <si>
    <t xml:space="preserve">SHAWANO                  </t>
  </si>
  <si>
    <t>V. ANIWA</t>
  </si>
  <si>
    <t xml:space="preserve">A R EDITIONS  INC                       </t>
  </si>
  <si>
    <t>C. MIDDLETON</t>
  </si>
  <si>
    <t xml:space="preserve">A S I DOORS INC                         </t>
  </si>
  <si>
    <t xml:space="preserve">A TEAM MACHINE LLC                      </t>
  </si>
  <si>
    <t>C. ABBOTSFORD</t>
  </si>
  <si>
    <t xml:space="preserve">A TO Z HYDRAULICS INC                   </t>
  </si>
  <si>
    <t>T. LAMARTINE</t>
  </si>
  <si>
    <t xml:space="preserve">A TO Z MACHINE COMPANY  INC             </t>
  </si>
  <si>
    <t>C. APPLETON</t>
  </si>
  <si>
    <t xml:space="preserve">A&amp;D MACHINE INC                         </t>
  </si>
  <si>
    <t xml:space="preserve">WAUSHARA                 </t>
  </si>
  <si>
    <t>V. REDGRANITE</t>
  </si>
  <si>
    <t xml:space="preserve">A&amp;E HOLDINGS CORP                       </t>
  </si>
  <si>
    <t xml:space="preserve">A&amp;P FABRICATING SOLUTIONS LLC           </t>
  </si>
  <si>
    <t>T. GRAND CHUTE</t>
  </si>
  <si>
    <t xml:space="preserve">A&amp;V INCORPORATED                        </t>
  </si>
  <si>
    <t xml:space="preserve">A+ MACHINE LLC                          </t>
  </si>
  <si>
    <t>T. CLEVELAND</t>
  </si>
  <si>
    <t xml:space="preserve">A-CHEM LLC                              </t>
  </si>
  <si>
    <t xml:space="preserve">A-E GRAPHICS INC                        </t>
  </si>
  <si>
    <t xml:space="preserve">A-FAB INC                               </t>
  </si>
  <si>
    <t>T. WINCHESTER</t>
  </si>
  <si>
    <t>A.O. SMITH WATER TREATMENT NORTH AMERICA</t>
  </si>
  <si>
    <t xml:space="preserve">A1 POLISHING &amp; FINISHING INC            </t>
  </si>
  <si>
    <t xml:space="preserve">CALUMET                  </t>
  </si>
  <si>
    <t>C. NEW HOLSTEIN</t>
  </si>
  <si>
    <t xml:space="preserve">AALBERTS SURFACE TREATMENT CORP         </t>
  </si>
  <si>
    <t xml:space="preserve">AARROWCAST INC                          </t>
  </si>
  <si>
    <t>C. SHAWANO</t>
  </si>
  <si>
    <t xml:space="preserve">AAVID ALLCAST LLC                       </t>
  </si>
  <si>
    <t>T. ADDISON</t>
  </si>
  <si>
    <t xml:space="preserve">AB CONVERTING INC                       </t>
  </si>
  <si>
    <t>V. WRIGHTSTOWN</t>
  </si>
  <si>
    <t xml:space="preserve">AB E MANUFACTURING, LLC                 </t>
  </si>
  <si>
    <t>C. WATERLOO</t>
  </si>
  <si>
    <t xml:space="preserve">AB SEALER INC                           </t>
  </si>
  <si>
    <t>T. BEAVER DAM</t>
  </si>
  <si>
    <t xml:space="preserve">ABBOT MACHINE CO                        </t>
  </si>
  <si>
    <t xml:space="preserve">OZAUKEE                  </t>
  </si>
  <si>
    <t>V. FREDONIA</t>
  </si>
  <si>
    <t xml:space="preserve">ABBYLAND FOODS INC                      </t>
  </si>
  <si>
    <t xml:space="preserve">CLARK                    </t>
  </si>
  <si>
    <t>V. CURTISS</t>
  </si>
  <si>
    <t xml:space="preserve">ABBYLAND PORK PACK INC                  </t>
  </si>
  <si>
    <t xml:space="preserve">ABECS GLOBAL, LLC                       </t>
  </si>
  <si>
    <t>C. STANLEY</t>
  </si>
  <si>
    <t xml:space="preserve">ABEL LLC                                </t>
  </si>
  <si>
    <t xml:space="preserve">ABEL MANUFACTURING CO INC               </t>
  </si>
  <si>
    <t xml:space="preserve">ABER CUTTERS, INC                       </t>
  </si>
  <si>
    <t>V. WATERFORD</t>
  </si>
  <si>
    <t xml:space="preserve">ABILITY PRINTING LLC                    </t>
  </si>
  <si>
    <t>V. BELLEVUE</t>
  </si>
  <si>
    <t xml:space="preserve">ABITEC CORPORATION                      </t>
  </si>
  <si>
    <t xml:space="preserve">ABL LIGHTS INC                          </t>
  </si>
  <si>
    <t>C. MOSINEE</t>
  </si>
  <si>
    <t xml:space="preserve">ABLE FAB N WELD LLC                     </t>
  </si>
  <si>
    <t xml:space="preserve">TREMPEALEAU              </t>
  </si>
  <si>
    <t>C. GALESVILLE</t>
  </si>
  <si>
    <t xml:space="preserve">ABOVE VIEW INC                          </t>
  </si>
  <si>
    <t xml:space="preserve">ABRAHAMSON BODY &amp; EQUIP SERVICE         </t>
  </si>
  <si>
    <t>T. LITTLE WOLF</t>
  </si>
  <si>
    <t xml:space="preserve">ABRASIVE SPECIALTIES INC                </t>
  </si>
  <si>
    <t>T. MERTON</t>
  </si>
  <si>
    <t xml:space="preserve">ABS SALES &amp; SERVICE LLC                 </t>
  </si>
  <si>
    <t>V. SLINGER</t>
  </si>
  <si>
    <t xml:space="preserve">ABSOLUT MANUFACTURING LLC               </t>
  </si>
  <si>
    <t xml:space="preserve">BAYFIELD                 </t>
  </si>
  <si>
    <t>T. IRON RIVER</t>
  </si>
  <si>
    <t xml:space="preserve">ABSOLUTE CUSTOM                         </t>
  </si>
  <si>
    <t xml:space="preserve">ABSOLUTE ELECTRONICS INC                </t>
  </si>
  <si>
    <t>V. MENOMONEE FALLS</t>
  </si>
  <si>
    <t xml:space="preserve">ABSOLUTE MACHINE LLC                    </t>
  </si>
  <si>
    <t xml:space="preserve">ABSOLUTE SUPPLY LLC                     </t>
  </si>
  <si>
    <t>V. LITTLE CHUTE</t>
  </si>
  <si>
    <t xml:space="preserve">ABTS EQUIPMENT LLC                      </t>
  </si>
  <si>
    <t>T. GREEN BAY</t>
  </si>
  <si>
    <t xml:space="preserve">ACCELERATED PLASTICS LLC                </t>
  </si>
  <si>
    <t xml:space="preserve">ST CROIX                 </t>
  </si>
  <si>
    <t>C. NEW RICHMOND</t>
  </si>
  <si>
    <t xml:space="preserve">ACCELERATED STEEL LLC                   </t>
  </si>
  <si>
    <t xml:space="preserve">KENOSHA                  </t>
  </si>
  <si>
    <t>C. KENOSHA</t>
  </si>
  <si>
    <t xml:space="preserve">ACCESS BATTERY LLC                      </t>
  </si>
  <si>
    <t xml:space="preserve">ACCETTA MILLWORK INC                    </t>
  </si>
  <si>
    <t>C. WAUWATOSA</t>
  </si>
  <si>
    <t xml:space="preserve">ACCO GENERAL BINDING CORP               </t>
  </si>
  <si>
    <t>V. PLEASANT PRAIRIE</t>
  </si>
  <si>
    <t xml:space="preserve">ACCORD MANUFACTURING INC                </t>
  </si>
  <si>
    <t>V. JACKSON</t>
  </si>
  <si>
    <t xml:space="preserve">ACCRA TECH INC                          </t>
  </si>
  <si>
    <t xml:space="preserve">JUNEAU                   </t>
  </si>
  <si>
    <t>T. GERMANTOWN</t>
  </si>
  <si>
    <t xml:space="preserve">ACCRO TOOL &amp; MFG                        </t>
  </si>
  <si>
    <t>C. BURLINGTON</t>
  </si>
  <si>
    <t xml:space="preserve">ACCU STAMPING &amp; MFG INC                 </t>
  </si>
  <si>
    <t xml:space="preserve">ACCU-TECH AGAIN INC                     </t>
  </si>
  <si>
    <t xml:space="preserve">ACCUFORM INC                            </t>
  </si>
  <si>
    <t>V. WAUNAKEE</t>
  </si>
  <si>
    <t xml:space="preserve">ACCUMARK INC                            </t>
  </si>
  <si>
    <t>C. HUDSON</t>
  </si>
  <si>
    <t xml:space="preserve">ACCUMIX CONCRETE LLC                    </t>
  </si>
  <si>
    <t xml:space="preserve">ACCURA TEC INC                          </t>
  </si>
  <si>
    <t>T. JEFFERSON</t>
  </si>
  <si>
    <t xml:space="preserve">ACCURACY MACHINE INC                    </t>
  </si>
  <si>
    <t xml:space="preserve">ACCURACY PHARMACEUTICAL                 </t>
  </si>
  <si>
    <t xml:space="preserve">ACCURATE AUTOMATIC                      </t>
  </si>
  <si>
    <t xml:space="preserve">ACCURATE COMPONENTS LLC                 </t>
  </si>
  <si>
    <t xml:space="preserve">ACCURATE CUTTING TOOL LLC               </t>
  </si>
  <si>
    <t>T. BELOIT</t>
  </si>
  <si>
    <t xml:space="preserve">ACCURATE FABRICATION LLC                </t>
  </si>
  <si>
    <t>C. HARTFORD</t>
  </si>
  <si>
    <t xml:space="preserve">ACCURATE GRAPHICS INC                   </t>
  </si>
  <si>
    <t>V. DOUSMAN</t>
  </si>
  <si>
    <t xml:space="preserve">ACCURATE HOUSING SYSTEMS INC            </t>
  </si>
  <si>
    <t>V. EAST TROY</t>
  </si>
  <si>
    <t xml:space="preserve">ACCURATE MACHINE CO INC                 </t>
  </si>
  <si>
    <t xml:space="preserve">ACCURATE MACHINE PRODUCTS INC           </t>
  </si>
  <si>
    <t xml:space="preserve">ACCURATE MECHANICAL                     </t>
  </si>
  <si>
    <t xml:space="preserve">ACCURATE METAL PRODUCTS                 </t>
  </si>
  <si>
    <t xml:space="preserve">ACCURATE PATTERN INC                    </t>
  </si>
  <si>
    <t>V. BUTLER</t>
  </si>
  <si>
    <t xml:space="preserve">ACCURATE PRINTING CO INC                </t>
  </si>
  <si>
    <t xml:space="preserve">ACCURATE SPECIALTIES INC                </t>
  </si>
  <si>
    <t>C. WAUKESHA</t>
  </si>
  <si>
    <t xml:space="preserve">ACCUWEB INC                             </t>
  </si>
  <si>
    <t>C. MADISON</t>
  </si>
  <si>
    <t xml:space="preserve">ACE CHEMICAL PRODUCTS                   </t>
  </si>
  <si>
    <t xml:space="preserve">ACE EQUIPMENT CO                        </t>
  </si>
  <si>
    <t xml:space="preserve">LANGLADE                 </t>
  </si>
  <si>
    <t>T. ANTIGO</t>
  </si>
  <si>
    <t xml:space="preserve">ACE ETHANOL LLC                         </t>
  </si>
  <si>
    <t xml:space="preserve">ACE IRON &amp; STEEL CORP                   </t>
  </si>
  <si>
    <t xml:space="preserve">ACE MARINE LLC                          </t>
  </si>
  <si>
    <t>C. GREEN BAY</t>
  </si>
  <si>
    <t xml:space="preserve">ACE MFG INDUSTRIES INC                  </t>
  </si>
  <si>
    <t xml:space="preserve">ACE PLASTICS                            </t>
  </si>
  <si>
    <t>V. NORTH PRAIRIE</t>
  </si>
  <si>
    <t xml:space="preserve">ACE PRECISION MACHINING                 </t>
  </si>
  <si>
    <t>C. OCONOMOWOC</t>
  </si>
  <si>
    <t xml:space="preserve">ACE REDI MIX INC                        </t>
  </si>
  <si>
    <t>T. GENESEE</t>
  </si>
  <si>
    <t xml:space="preserve">ACE SPORTSMAN INC                       </t>
  </si>
  <si>
    <t xml:space="preserve">ACE STAMPING AND                        </t>
  </si>
  <si>
    <t xml:space="preserve">ACE WORKS LLC                           </t>
  </si>
  <si>
    <t>C. BELOIT</t>
  </si>
  <si>
    <t xml:space="preserve">ACHENBACH PRINTING                      </t>
  </si>
  <si>
    <t>C. BOSCOBEL</t>
  </si>
  <si>
    <t xml:space="preserve">ACI INDUSTRIES LLC                      </t>
  </si>
  <si>
    <t>V. SAUKVILLE</t>
  </si>
  <si>
    <t xml:space="preserve">ACJ INTERNATIONAL LLC                   </t>
  </si>
  <si>
    <t xml:space="preserve">GREEN                    </t>
  </si>
  <si>
    <t>C. MONROE</t>
  </si>
  <si>
    <t xml:space="preserve">ACKER MILLWORK CO INC                   </t>
  </si>
  <si>
    <t xml:space="preserve">ACME ELECTRIC                           </t>
  </si>
  <si>
    <t xml:space="preserve">ACME MACHELL CO INC                     </t>
  </si>
  <si>
    <t xml:space="preserve">ACOUSTIC DESIGN OF AMERICA INC          </t>
  </si>
  <si>
    <t xml:space="preserve">ACRO AUTOMATION SYSTEMS                 </t>
  </si>
  <si>
    <t>C. GLENDALE</t>
  </si>
  <si>
    <t xml:space="preserve">ACRO METAL STAMPING CO                  </t>
  </si>
  <si>
    <t xml:space="preserve">ACTION ADVERTISING INC                  </t>
  </si>
  <si>
    <t>T. FOND DU LAC</t>
  </si>
  <si>
    <t xml:space="preserve">ACTION FILTRATION INC                   </t>
  </si>
  <si>
    <t>C. RICE LAKE</t>
  </si>
  <si>
    <t xml:space="preserve">ACTION FLOOR SYSTEMS LLC                </t>
  </si>
  <si>
    <t xml:space="preserve">IRON                     </t>
  </si>
  <si>
    <t>T. MERCER</t>
  </si>
  <si>
    <t xml:space="preserve">ACTION LABS INC                         </t>
  </si>
  <si>
    <t>V. WOODVILLE</t>
  </si>
  <si>
    <t xml:space="preserve">ACTION TOOL DIE AND MOLD LLC            </t>
  </si>
  <si>
    <t>V. ASHWAUBENON</t>
  </si>
  <si>
    <t xml:space="preserve">ACTIVE DOGS                             </t>
  </si>
  <si>
    <t xml:space="preserve">RUSK                     </t>
  </si>
  <si>
    <t>V. WEYERHAEUSER</t>
  </si>
  <si>
    <t xml:space="preserve">ACUITY FOAM LLC                         </t>
  </si>
  <si>
    <t>C. PEWAUKEE</t>
  </si>
  <si>
    <t xml:space="preserve">ACV INC                                 </t>
  </si>
  <si>
    <t xml:space="preserve">AD INC OF MILWAUKEE                     </t>
  </si>
  <si>
    <t xml:space="preserve">AD TAPE &amp; LABEL CO INC                  </t>
  </si>
  <si>
    <t xml:space="preserve">AD TECH INDUSTRIES INC                  </t>
  </si>
  <si>
    <t>C. WATERTOWN</t>
  </si>
  <si>
    <t xml:space="preserve">AD-TECH MEDICAL INSTRUMENT CORP         </t>
  </si>
  <si>
    <t xml:space="preserve">ADAM ENTERPRISES INC                    </t>
  </si>
  <si>
    <t>T. BRIGHTON</t>
  </si>
  <si>
    <t xml:space="preserve">ADAMS INDUSTRIES INC                    </t>
  </si>
  <si>
    <t xml:space="preserve">ADAMS SPECIALTY PROD LLC                </t>
  </si>
  <si>
    <t>T. VINLAND</t>
  </si>
  <si>
    <t xml:space="preserve">ADAPTIVE MICRO SYSTEMS                  </t>
  </si>
  <si>
    <t xml:space="preserve">ADC EQUIPMENT INNOVATIONS LLC           </t>
  </si>
  <si>
    <t>V. WESTON</t>
  </si>
  <si>
    <t xml:space="preserve">ADDEV MATERIALS CONVERTING LLC          </t>
  </si>
  <si>
    <t xml:space="preserve">ADDISON MACHINE                         </t>
  </si>
  <si>
    <t xml:space="preserve">SAUK                     </t>
  </si>
  <si>
    <t>C. REEDSBURG</t>
  </si>
  <si>
    <t xml:space="preserve">ADELHELM LUBRICOAT NORTH AMERICA LLC    </t>
  </si>
  <si>
    <t>V. MUKWONAGO</t>
  </si>
  <si>
    <t xml:space="preserve">ADEMCO INC                              </t>
  </si>
  <si>
    <t xml:space="preserve">ADEPT MANUFACTURING AND                 </t>
  </si>
  <si>
    <t>V. WEST MILWAUKEE</t>
  </si>
  <si>
    <t xml:space="preserve">ADF INC                                 </t>
  </si>
  <si>
    <t>C. LADYSMITH</t>
  </si>
  <si>
    <t xml:space="preserve">ADHAN INDUSTRIES LLC                    </t>
  </si>
  <si>
    <t>T. LAFAYETTE</t>
  </si>
  <si>
    <t xml:space="preserve">ADM ARKADY                              </t>
  </si>
  <si>
    <t xml:space="preserve">ADRON TOOL CORP                         </t>
  </si>
  <si>
    <t xml:space="preserve">ADVANCE CAST STONE CO                   </t>
  </si>
  <si>
    <t xml:space="preserve">SHEBOYGAN                </t>
  </si>
  <si>
    <t>T. SHERMAN</t>
  </si>
  <si>
    <t xml:space="preserve">ADVANCE CONCRETE FORM INC               </t>
  </si>
  <si>
    <t xml:space="preserve">ADVANCE DIE CAST LLC                    </t>
  </si>
  <si>
    <t xml:space="preserve">ADVANCE DISPOSAL SERVICES MIDWES        </t>
  </si>
  <si>
    <t xml:space="preserve">PORTAGE                  </t>
  </si>
  <si>
    <t>V. PLOVER</t>
  </si>
  <si>
    <t xml:space="preserve">ADVANCE FITTINGS LLC                    </t>
  </si>
  <si>
    <t>C. ELKHORN</t>
  </si>
  <si>
    <t xml:space="preserve">ADVANCE FORMLINER LLC                   </t>
  </si>
  <si>
    <t xml:space="preserve">MONROE                   </t>
  </si>
  <si>
    <t>C. SPARTA</t>
  </si>
  <si>
    <t xml:space="preserve">ADVANCE INDUSTRIAL                      </t>
  </si>
  <si>
    <t>V. GREENVILLE</t>
  </si>
  <si>
    <t xml:space="preserve">ADVANCE LABEL TECHNOLOGY                </t>
  </si>
  <si>
    <t xml:space="preserve">ADVANCE METAL TREATING                  </t>
  </si>
  <si>
    <t xml:space="preserve">ADVANCE SCREW PRODUCTS                  </t>
  </si>
  <si>
    <t>C. SAINT FRANCIS</t>
  </si>
  <si>
    <t xml:space="preserve">ADVANCED BARRIER EXTRUSIONS LLC         </t>
  </si>
  <si>
    <t xml:space="preserve">ONEIDA                   </t>
  </si>
  <si>
    <t>C. RHINELANDER</t>
  </si>
  <si>
    <t xml:space="preserve">ADVANCED CENTRIFUGALS                   </t>
  </si>
  <si>
    <t>V. CAMBRIDGE</t>
  </si>
  <si>
    <t xml:space="preserve">ADVANCED CHEMICAL SYSTEMS LLC           </t>
  </si>
  <si>
    <t>C. FRANKLIN</t>
  </si>
  <si>
    <t xml:space="preserve">ADVANCED COATINGS INC                   </t>
  </si>
  <si>
    <t>C. WEST BEND</t>
  </si>
  <si>
    <t xml:space="preserve">ADVANCED COMPOSITE PRODUCTS &amp; TECH INC  </t>
  </si>
  <si>
    <t>C. SCHOFIELD</t>
  </si>
  <si>
    <t xml:space="preserve">ADVANCED CONCRETE INC                   </t>
  </si>
  <si>
    <t>T. WESTPORT</t>
  </si>
  <si>
    <t xml:space="preserve">ADVANCED CONCRETE PROPERTIES            </t>
  </si>
  <si>
    <t>T. BROOKLYN</t>
  </si>
  <si>
    <t xml:space="preserve">ADVANCED DESIGN CONCEPTS INC            </t>
  </si>
  <si>
    <t xml:space="preserve">ADVANCED GREIG                          </t>
  </si>
  <si>
    <t>V. DEFOREST</t>
  </si>
  <si>
    <t xml:space="preserve">ADVANCED LASER MACHINING INC            </t>
  </si>
  <si>
    <t>C. CHIPPEWA FALLS</t>
  </si>
  <si>
    <t xml:space="preserve">ADVANCED MACHINING INC                  </t>
  </si>
  <si>
    <t>C. OMRO</t>
  </si>
  <si>
    <t xml:space="preserve">ADVANCED MANUFACTURING                  </t>
  </si>
  <si>
    <t>T. GRAFTON</t>
  </si>
  <si>
    <t xml:space="preserve">ADVANCED PANELS &amp;                       </t>
  </si>
  <si>
    <t>V. WAUKESHA</t>
  </si>
  <si>
    <t xml:space="preserve">ADVANCED PAPER ENTERPRISE INC           </t>
  </si>
  <si>
    <t xml:space="preserve">ADVANCED TOOLING INC                    </t>
  </si>
  <si>
    <t>V. MOUNT CALVARY</t>
  </si>
  <si>
    <t xml:space="preserve">ADVANCED TOOLING SPECIALISTS INC        </t>
  </si>
  <si>
    <t>C. MENASHA</t>
  </si>
  <si>
    <t xml:space="preserve">ADVANTAGE ENGINEERING                   </t>
  </si>
  <si>
    <t>T. MONROE</t>
  </si>
  <si>
    <t xml:space="preserve">ADVANTAGE MACHINE LLC                   </t>
  </si>
  <si>
    <t xml:space="preserve">ADVANTAGE PROTOTYPE SYSTEMS LLC         </t>
  </si>
  <si>
    <t>C. SHEBOYGAN FALLS</t>
  </si>
  <si>
    <t xml:space="preserve">ADVANTEK AMERICAS INC                   </t>
  </si>
  <si>
    <t xml:space="preserve">ADVENT TOOL AND MFG INC                 </t>
  </si>
  <si>
    <t>V. SALEM LAKES</t>
  </si>
  <si>
    <t xml:space="preserve">ADVERTISERS PRESS INC                   </t>
  </si>
  <si>
    <t xml:space="preserve">ADVERTISING WITH WIT INC                </t>
  </si>
  <si>
    <t>C. MEQUON</t>
  </si>
  <si>
    <t xml:space="preserve">AERO FABRICATORS INC                    </t>
  </si>
  <si>
    <t>T. LYONS</t>
  </si>
  <si>
    <t xml:space="preserve">AEROMOTORS LLC                          </t>
  </si>
  <si>
    <t>V. BROWNTOWN</t>
  </si>
  <si>
    <t xml:space="preserve">AEROSHARP TOOL CO INC                   </t>
  </si>
  <si>
    <t>V. WALES</t>
  </si>
  <si>
    <t xml:space="preserve">AFFILIATED PRODUCTS INC                 </t>
  </si>
  <si>
    <t>C. MAYVILLE</t>
  </si>
  <si>
    <t xml:space="preserve">AFFINITY CHEMICAL WISCONSIN LLC         </t>
  </si>
  <si>
    <t xml:space="preserve">AFP ADVANCED FOOD PRODUCTS LLC          </t>
  </si>
  <si>
    <t>V. CLEAR LAKE</t>
  </si>
  <si>
    <t xml:space="preserve">AFP INC                                 </t>
  </si>
  <si>
    <t xml:space="preserve">AG CONCRETE PRODUCTS LLC                </t>
  </si>
  <si>
    <t xml:space="preserve">AG CONSULTING &amp; PRODUCTS LLC            </t>
  </si>
  <si>
    <t xml:space="preserve">VERNON                   </t>
  </si>
  <si>
    <t>T. FRANKLIN</t>
  </si>
  <si>
    <t xml:space="preserve">AGG RESOURCE LLC                        </t>
  </si>
  <si>
    <t>T. ASHIPPUN</t>
  </si>
  <si>
    <t xml:space="preserve">AGGRECON LTD                            </t>
  </si>
  <si>
    <t>T. SCHLESWIG</t>
  </si>
  <si>
    <t xml:space="preserve">AGGRESSIVE METALS INC                   </t>
  </si>
  <si>
    <t>C. LAKE MILLS</t>
  </si>
  <si>
    <t xml:space="preserve">AGRA INDUSTRIES INC                     </t>
  </si>
  <si>
    <t xml:space="preserve">LINCOLN                  </t>
  </si>
  <si>
    <t>C. MERRILL</t>
  </si>
  <si>
    <t xml:space="preserve">AGRISTEEL INC                           </t>
  </si>
  <si>
    <t xml:space="preserve">AGROMATIC INC                           </t>
  </si>
  <si>
    <t xml:space="preserve">AGROPUR INC                             </t>
  </si>
  <si>
    <t xml:space="preserve">KEWAUNEE                 </t>
  </si>
  <si>
    <t>T. MONTPELIER</t>
  </si>
  <si>
    <t>C. WEYAUWEGA</t>
  </si>
  <si>
    <t xml:space="preserve">AGROPUR MSI LLC                         </t>
  </si>
  <si>
    <t xml:space="preserve">AGROWTEK INC                            </t>
  </si>
  <si>
    <t xml:space="preserve">AH MACHINE LLC                          </t>
  </si>
  <si>
    <t>V. MARATHON</t>
  </si>
  <si>
    <t xml:space="preserve">AHERN J F CO FAB                        </t>
  </si>
  <si>
    <t>C. FOND DU LAC</t>
  </si>
  <si>
    <t xml:space="preserve">AHERN J F CO SHT METL                   </t>
  </si>
  <si>
    <t xml:space="preserve">AHLGRIMM EXPLOSIVES CO INC              </t>
  </si>
  <si>
    <t xml:space="preserve">IOWA                     </t>
  </si>
  <si>
    <t>C. MINERAL POINT</t>
  </si>
  <si>
    <t xml:space="preserve">AHLGRIMM EXPLOSIVES COMPANY INC         </t>
  </si>
  <si>
    <t>T. HORTONIA</t>
  </si>
  <si>
    <t xml:space="preserve">AHLSTROM MUNKSJO BROKAW LLC             </t>
  </si>
  <si>
    <t>T. TEXAS</t>
  </si>
  <si>
    <t xml:space="preserve">AHLSTROM MUNKSJO NA SPECIALTY SOLUTIONS </t>
  </si>
  <si>
    <t xml:space="preserve">AHLSTROM MUNKSJO NA SPECIALTY           </t>
  </si>
  <si>
    <t xml:space="preserve">AHLSTROM MUNKSJO NICOLET LLC            </t>
  </si>
  <si>
    <t>C. DE PERE</t>
  </si>
  <si>
    <t xml:space="preserve">AHLSTROM-MUNKSJO RHINELANDER LLC        </t>
  </si>
  <si>
    <t xml:space="preserve">AHNAPEE BREWERY LLC                     </t>
  </si>
  <si>
    <t>V. SUAMICO</t>
  </si>
  <si>
    <t xml:space="preserve">AIC WAIKATO LLC                         </t>
  </si>
  <si>
    <t>C. VERONA</t>
  </si>
  <si>
    <t xml:space="preserve">AIR DISTRIBUTION CONCEPTS INC           </t>
  </si>
  <si>
    <t>C. DELAVAN</t>
  </si>
  <si>
    <t xml:space="preserve">AIR GRAPHICS LLC                        </t>
  </si>
  <si>
    <t>C. FITCHBURG</t>
  </si>
  <si>
    <t xml:space="preserve">AIR LEC INDUSTRIES LLC                  </t>
  </si>
  <si>
    <t xml:space="preserve">AIR MOTION SYSTEMS INC                  </t>
  </si>
  <si>
    <t>C. RIVER FALLS</t>
  </si>
  <si>
    <t xml:space="preserve">AIR PRODUCTS &amp; CHEMICALS INC            </t>
  </si>
  <si>
    <t>C. MILTON</t>
  </si>
  <si>
    <t>T. HAY RIVER</t>
  </si>
  <si>
    <t xml:space="preserve">AIR PRODUCTS &amp;                          </t>
  </si>
  <si>
    <t xml:space="preserve">AIRFLOW TECHNOLOGY INC                  </t>
  </si>
  <si>
    <t xml:space="preserve">AIRGAS MERCHANT GASES LLC               </t>
  </si>
  <si>
    <t xml:space="preserve">AIRGAS USA LLC                          </t>
  </si>
  <si>
    <t xml:space="preserve">AIRPRO FAN &amp; BLOWER COMPANY             </t>
  </si>
  <si>
    <t>T. PINE LAKE</t>
  </si>
  <si>
    <t xml:space="preserve">AIRSAN CORPORATION                      </t>
  </si>
  <si>
    <t xml:space="preserve">AIRTROL COMPONENTS INC                  </t>
  </si>
  <si>
    <t xml:space="preserve">AIRWORTHY INC                           </t>
  </si>
  <si>
    <t xml:space="preserve">AJ TOOL &amp; MANUFACTURING LLC             </t>
  </si>
  <si>
    <t>V. RICHFIELD</t>
  </si>
  <si>
    <t xml:space="preserve">AJARA LIFE SYSTEMS INC                  </t>
  </si>
  <si>
    <t>C. PLYMOUTH</t>
  </si>
  <si>
    <t xml:space="preserve">AJAX TOCCO MAGNETHERMIC CORP            </t>
  </si>
  <si>
    <t xml:space="preserve">AJLS ENTERPRISES INC                    </t>
  </si>
  <si>
    <t xml:space="preserve">AJS &amp; ASSOCIATES INC                    </t>
  </si>
  <si>
    <t>V. RANDOM LAKE</t>
  </si>
  <si>
    <t xml:space="preserve">AKEY MANUFACTURING INC                  </t>
  </si>
  <si>
    <t>V. FOOTVILLE</t>
  </si>
  <si>
    <t xml:space="preserve">AKG INC                                 </t>
  </si>
  <si>
    <t>T. CLYMAN</t>
  </si>
  <si>
    <t xml:space="preserve">ALAARK HOLDINGS LLC                     </t>
  </si>
  <si>
    <t>C. SHEBOYGAN</t>
  </si>
  <si>
    <t xml:space="preserve">ALAARK ROBOTICS INC                     </t>
  </si>
  <si>
    <t xml:space="preserve">ALADDIN ENGINEERING &amp;                   </t>
  </si>
  <si>
    <t xml:space="preserve">ALBANY INTERNATIONAL CORP               </t>
  </si>
  <si>
    <t xml:space="preserve">ALBION ARMORERS                         </t>
  </si>
  <si>
    <t>V. NEW GLARUS</t>
  </si>
  <si>
    <t xml:space="preserve">ALBO CORP                               </t>
  </si>
  <si>
    <t>T. WEST BEND</t>
  </si>
  <si>
    <t xml:space="preserve">ALBRECHT PETER CO INC                   </t>
  </si>
  <si>
    <t>V. GREENDALE</t>
  </si>
  <si>
    <t xml:space="preserve">ALBUS CONVEYORS INC                     </t>
  </si>
  <si>
    <t xml:space="preserve">ALDAG HONOLD MECHANICAL INC             </t>
  </si>
  <si>
    <t xml:space="preserve">ALDEVRON MADISON LLC                    </t>
  </si>
  <si>
    <t xml:space="preserve">ALDRICH CHEMICAL CO LLC                 </t>
  </si>
  <si>
    <t>T. WILSON</t>
  </si>
  <si>
    <t xml:space="preserve">ALE ASYLUM LLC                          </t>
  </si>
  <si>
    <t xml:space="preserve">ALFA MACHINE COMPANY INC                </t>
  </si>
  <si>
    <t xml:space="preserve">ALGOMA LUMBER COMPANY                   </t>
  </si>
  <si>
    <t>C. ALGOMA</t>
  </si>
  <si>
    <t xml:space="preserve">ALKAR RAPIDPAK INC                      </t>
  </si>
  <si>
    <t xml:space="preserve">COLUMBIA                 </t>
  </si>
  <si>
    <t>C. LODI</t>
  </si>
  <si>
    <t xml:space="preserve">ALL ABOUT PACKAGING LLC                 </t>
  </si>
  <si>
    <t xml:space="preserve">ALL AMERICAN LUMBER INC                 </t>
  </si>
  <si>
    <t>C. TOMAH</t>
  </si>
  <si>
    <t xml:space="preserve">ALL AMERICAN MERCHANDISE                </t>
  </si>
  <si>
    <t>T. RED CEDAR</t>
  </si>
  <si>
    <t xml:space="preserve">ALL COLOR POWDER                        </t>
  </si>
  <si>
    <t>V. OREGON</t>
  </si>
  <si>
    <t xml:space="preserve">ALL FAB INC                             </t>
  </si>
  <si>
    <t xml:space="preserve">ALL FAB MANUFACTURING INC               </t>
  </si>
  <si>
    <t>V. BELGIUM</t>
  </si>
  <si>
    <t xml:space="preserve">ALL GLASS AQUARIUM CO                   </t>
  </si>
  <si>
    <t xml:space="preserve">ALL LIFT CRANES LLC                     </t>
  </si>
  <si>
    <t xml:space="preserve">ALL METAL STAMPING INC                  </t>
  </si>
  <si>
    <t xml:space="preserve">ALL METALS RECYCLING LLC                </t>
  </si>
  <si>
    <t xml:space="preserve">ALL STONE INC.                          </t>
  </si>
  <si>
    <t xml:space="preserve">ALL WEATHER ARMOUR LLC                  </t>
  </si>
  <si>
    <t>T. SULLIVAN</t>
  </si>
  <si>
    <t xml:space="preserve">ALL-LIFT SYSTEMS INC                    </t>
  </si>
  <si>
    <t>V. FOX CROSSING</t>
  </si>
  <si>
    <t xml:space="preserve">ALL-STAR AWARDS INC                     </t>
  </si>
  <si>
    <t xml:space="preserve">ALLEN WOOD PRODUCT                      </t>
  </si>
  <si>
    <t>T. BIRCH</t>
  </si>
  <si>
    <t xml:space="preserve">ALLEN-EDMONDS SHOE CORP                 </t>
  </si>
  <si>
    <t>C. PORT WASHINGTON</t>
  </si>
  <si>
    <t xml:space="preserve">ALLENTON METAL                          </t>
  </si>
  <si>
    <t xml:space="preserve">ALLENTON TOOL &amp; MACHINE INC             </t>
  </si>
  <si>
    <t xml:space="preserve">ALLIANCE FILM                           </t>
  </si>
  <si>
    <t xml:space="preserve">ALLIANCE INDUSTRIES INC                 </t>
  </si>
  <si>
    <t>T. LIND</t>
  </si>
  <si>
    <t xml:space="preserve">ALLIANCE LAUNDRY SYSTEMS LLC            </t>
  </si>
  <si>
    <t>C. MANITOWOC</t>
  </si>
  <si>
    <t xml:space="preserve">ALLIANCE MANUFACTURING INC              </t>
  </si>
  <si>
    <t xml:space="preserve">ALLIANCE MANUFACTURING                  </t>
  </si>
  <si>
    <t xml:space="preserve">ALLIANCE PLASTICS CORP                  </t>
  </si>
  <si>
    <t>T. EAGLE POINT</t>
  </si>
  <si>
    <t xml:space="preserve">ALLIANCE PLASTICS LLC                   </t>
  </si>
  <si>
    <t xml:space="preserve">ALLIANCE TECHNOLOGY LLC                 </t>
  </si>
  <si>
    <t xml:space="preserve">ALLIED CABINET CORP                     </t>
  </si>
  <si>
    <t xml:space="preserve">ALLIED COOPERATIVE                      </t>
  </si>
  <si>
    <t xml:space="preserve">ADAMS                    </t>
  </si>
  <si>
    <t>C. ADAMS</t>
  </si>
  <si>
    <t>V. WEST SALEM</t>
  </si>
  <si>
    <t>T. LA GRANGE</t>
  </si>
  <si>
    <t>T. GALE</t>
  </si>
  <si>
    <t>C. ARCADIA</t>
  </si>
  <si>
    <t>T. PLOVER</t>
  </si>
  <si>
    <t xml:space="preserve">ALLIED DIES INC                         </t>
  </si>
  <si>
    <t xml:space="preserve">ALLIED DIGITAL PHOTO LLC                </t>
  </si>
  <si>
    <t xml:space="preserve">ALLIED GEAR &amp; MACHINE CO                </t>
  </si>
  <si>
    <t xml:space="preserve">ALLIED MACHINERY RICHLAND LLC           </t>
  </si>
  <si>
    <t xml:space="preserve">RICHLAND                 </t>
  </si>
  <si>
    <t>C. RICHLAND CENTER</t>
  </si>
  <si>
    <t xml:space="preserve">ALLIED PLASTICS LLC                     </t>
  </si>
  <si>
    <t>V. TWIN LAKES</t>
  </si>
  <si>
    <t xml:space="preserve">ALLIED RESOURCE RECOVERY INC            </t>
  </si>
  <si>
    <t xml:space="preserve">ALLIED STONE LLC                        </t>
  </si>
  <si>
    <t>T. ELLENBORO</t>
  </si>
  <si>
    <t xml:space="preserve">ALLIED TOOL PRODUCTS INC                </t>
  </si>
  <si>
    <t xml:space="preserve">ALLIS ROLLER LLC                        </t>
  </si>
  <si>
    <t xml:space="preserve">ALLIS TOOL &amp; MACH CORP                  </t>
  </si>
  <si>
    <t xml:space="preserve">ALLORA INTERNATIONAL LLC                </t>
  </si>
  <si>
    <t>V. SUSSEX</t>
  </si>
  <si>
    <t xml:space="preserve">ALLOY METAL FINISHING                   </t>
  </si>
  <si>
    <t xml:space="preserve">ALLOY PRODUCTS CORP                     </t>
  </si>
  <si>
    <t xml:space="preserve">ALLOY WELDING INC                       </t>
  </si>
  <si>
    <t>V. YORKVILLE</t>
  </si>
  <si>
    <t xml:space="preserve">ALLSTATE AG PARTS LLC                   </t>
  </si>
  <si>
    <t>T. WHITEWATER</t>
  </si>
  <si>
    <t xml:space="preserve">ALM2 LLC                                </t>
  </si>
  <si>
    <t xml:space="preserve">WASHBURN                 </t>
  </si>
  <si>
    <t>C. SPOONER</t>
  </si>
  <si>
    <t xml:space="preserve">ALPHA FABRICATION &amp; MACHINING           </t>
  </si>
  <si>
    <t>C. WAUPACA</t>
  </si>
  <si>
    <t xml:space="preserve">ALPHA FABRICATION AND MACHINING LLC     </t>
  </si>
  <si>
    <t>V. WITTENBERG</t>
  </si>
  <si>
    <t xml:space="preserve">ALPHA FABRICATIONS LLC                  </t>
  </si>
  <si>
    <t xml:space="preserve">ALPHA INDUSTRIES INC                    </t>
  </si>
  <si>
    <t xml:space="preserve">ALPHA PLASTIC SOLUTIONS, INC.           </t>
  </si>
  <si>
    <t xml:space="preserve">ALPHA PRIME INC                         </t>
  </si>
  <si>
    <t xml:space="preserve">ALPHA PRODUCTS                          </t>
  </si>
  <si>
    <t xml:space="preserve">ALPHA RECYCLING INC                     </t>
  </si>
  <si>
    <t>C. CUDAHY</t>
  </si>
  <si>
    <t xml:space="preserve">ALPHA WIRE EDM LLC                      </t>
  </si>
  <si>
    <t xml:space="preserve">ALPINE CHEESE COMPANY                   </t>
  </si>
  <si>
    <t xml:space="preserve">LAFAYETTE                </t>
  </si>
  <si>
    <t>T. WAYNE</t>
  </si>
  <si>
    <t xml:space="preserve">ALPINE REDI MIX INC                     </t>
  </si>
  <si>
    <t>T. DECATUR</t>
  </si>
  <si>
    <t xml:space="preserve">ALPINE SLICING &amp; CHEESE                 </t>
  </si>
  <si>
    <t xml:space="preserve">ALPLA INC                               </t>
  </si>
  <si>
    <t xml:space="preserve">ALRO STEEL CORP                         </t>
  </si>
  <si>
    <t xml:space="preserve">ALRO STEEL CORPORATION                  </t>
  </si>
  <si>
    <t xml:space="preserve">ALS MACHINE SHOP INC                    </t>
  </si>
  <si>
    <t>T. MEEME</t>
  </si>
  <si>
    <t xml:space="preserve">ALTER METAL RECYCLING                   </t>
  </si>
  <si>
    <t xml:space="preserve">ALTER TRADING CORP                      </t>
  </si>
  <si>
    <t>T. STETTIN</t>
  </si>
  <si>
    <t xml:space="preserve">TAYLOR                   </t>
  </si>
  <si>
    <t>C. MEDFORD</t>
  </si>
  <si>
    <t>T. PORTERFIELD</t>
  </si>
  <si>
    <t xml:space="preserve">ALTERNATIVE ANIMAL BEDDING LLC          </t>
  </si>
  <si>
    <t xml:space="preserve">ALTERNATIVE REEF LLC THE                </t>
  </si>
  <si>
    <t xml:space="preserve">ALTIUM PACKAGING LP                     </t>
  </si>
  <si>
    <t xml:space="preserve">ALTIUM PACKAGING                        </t>
  </si>
  <si>
    <t xml:space="preserve">ALTO-SHAAM INC                          </t>
  </si>
  <si>
    <t xml:space="preserve">ALTUS USA LLC                           </t>
  </si>
  <si>
    <t xml:space="preserve">ALUDYNE NORTH AMERICA LLC               </t>
  </si>
  <si>
    <t xml:space="preserve">ALUMA CAST INC                          </t>
  </si>
  <si>
    <t xml:space="preserve">ALUMA TEC INDUSTRIES INC                </t>
  </si>
  <si>
    <t xml:space="preserve">ALUMINUM FABRICATED PRODUCTS LLC        </t>
  </si>
  <si>
    <t xml:space="preserve">ALUMINUM FOUNDRY OF WI LLC              </t>
  </si>
  <si>
    <t>V. LANNON</t>
  </si>
  <si>
    <t xml:space="preserve">ALWIN MANUFACTURING CO                  </t>
  </si>
  <si>
    <t xml:space="preserve">ALWIN MANUFACTURING COMPANY INC         </t>
  </si>
  <si>
    <t xml:space="preserve">AMADA MARVEL INC                        </t>
  </si>
  <si>
    <t xml:space="preserve">AMALGA COMPOSITES INC                   </t>
  </si>
  <si>
    <t xml:space="preserve">AMARK STEEL RULE DIE INC                </t>
  </si>
  <si>
    <t xml:space="preserve">AMBASSADOR STEEL CORP                   </t>
  </si>
  <si>
    <t>V. ROBERTS</t>
  </si>
  <si>
    <t xml:space="preserve">AMBIENT INKS LLC                        </t>
  </si>
  <si>
    <t xml:space="preserve">AMC OF WISCONSIN INC                    </t>
  </si>
  <si>
    <t xml:space="preserve">AMCHEL TOOL &amp; DESIGN LLC                </t>
  </si>
  <si>
    <t xml:space="preserve">AMCOR FLEXIBLES LLC                     </t>
  </si>
  <si>
    <t xml:space="preserve">AMCOR FLEXIBLES NORTH AMERICA INC       </t>
  </si>
  <si>
    <t>C. NEW LONDON</t>
  </si>
  <si>
    <t>C. NEENAH</t>
  </si>
  <si>
    <t xml:space="preserve">AMCOR HEALTHCARE PACKAGING INC          </t>
  </si>
  <si>
    <t xml:space="preserve">AMCOR PACKAGING INC                     </t>
  </si>
  <si>
    <t>C. LANCASTER</t>
  </si>
  <si>
    <t xml:space="preserve">AMCOR PET PACKAGING                     </t>
  </si>
  <si>
    <t xml:space="preserve">AMCOR WISCONSIN LLC                     </t>
  </si>
  <si>
    <t xml:space="preserve">AMD CONVERTING &amp; LABEL LLC              </t>
  </si>
  <si>
    <t xml:space="preserve">AMECO COMPANY LLC                       </t>
  </si>
  <si>
    <t xml:space="preserve">AMERA GEAR CO INC                       </t>
  </si>
  <si>
    <t xml:space="preserve">AMEREQUIP CORPORATION                   </t>
  </si>
  <si>
    <t>T. NEW HOLSTEIN</t>
  </si>
  <si>
    <t>C. KIEL</t>
  </si>
  <si>
    <t xml:space="preserve">AMERICAN 3 FAB INC                      </t>
  </si>
  <si>
    <t xml:space="preserve">AMERICAN ACRYLICS USA                   </t>
  </si>
  <si>
    <t xml:space="preserve">AMERICAN ASPHALT                        </t>
  </si>
  <si>
    <t>V. KRONENWETTER</t>
  </si>
  <si>
    <t xml:space="preserve">AMERICAN AUTOMATICS LLC                 </t>
  </si>
  <si>
    <t>V. MOUNT PLEASANT</t>
  </si>
  <si>
    <t xml:space="preserve">AMERICAN BERRY OF WISCONSIN, LLC        </t>
  </si>
  <si>
    <t>T. LINCOLN</t>
  </si>
  <si>
    <t xml:space="preserve">AMERICAN BIN AND                        </t>
  </si>
  <si>
    <t xml:space="preserve">AMERICAN BRONZE CASTING LTD             </t>
  </si>
  <si>
    <t>V. OSCEOLA</t>
  </si>
  <si>
    <t xml:space="preserve">AMERICAN BUILDING                       </t>
  </si>
  <si>
    <t xml:space="preserve">AMERICAN CABLE &amp; HARNESS                </t>
  </si>
  <si>
    <t>C. FORT ATKINSON</t>
  </si>
  <si>
    <t xml:space="preserve">AMERICAN CABLE &amp;                        </t>
  </si>
  <si>
    <t xml:space="preserve">AMERICAN CHAMPION                       </t>
  </si>
  <si>
    <t>V. ROCHESTER</t>
  </si>
  <si>
    <t xml:space="preserve">AMERICAN CITIZENS CORPORATION           </t>
  </si>
  <si>
    <t>V. SOMERS</t>
  </si>
  <si>
    <t xml:space="preserve">AMERICAN CITY BUSINESS JOURNALS INC     </t>
  </si>
  <si>
    <t xml:space="preserve">AMERICAN COLLOID COMPANY                </t>
  </si>
  <si>
    <t>T. NEENAH</t>
  </si>
  <si>
    <t xml:space="preserve">AMERICAN CONSTRUCTION                   </t>
  </si>
  <si>
    <t xml:space="preserve">AMERICAN CUSTOM CONVERTING LLC          </t>
  </si>
  <si>
    <t xml:space="preserve">AMERICAN CUSTOM METAL                   </t>
  </si>
  <si>
    <t xml:space="preserve">AMERICAN DEFENSE MANUFACTURING          </t>
  </si>
  <si>
    <t xml:space="preserve">AMERICAN DOCK MFG INC                   </t>
  </si>
  <si>
    <t xml:space="preserve">FLORENCE                 </t>
  </si>
  <si>
    <t>T. FLORENCE</t>
  </si>
  <si>
    <t xml:space="preserve">AMERICAN EXCELSIOR CO                   </t>
  </si>
  <si>
    <t>T. STANLEY</t>
  </si>
  <si>
    <t xml:space="preserve">AMERICAN EXCHANGER SERV                 </t>
  </si>
  <si>
    <t xml:space="preserve">AMERICAN EXCHANGER SERVICES             </t>
  </si>
  <si>
    <t xml:space="preserve">AMERICAN FARM IMPLEMENT                 </t>
  </si>
  <si>
    <t xml:space="preserve">AMERICAN FLEXPACK INC                   </t>
  </si>
  <si>
    <t xml:space="preserve">AMERICAN FOODS GROUP LLC                </t>
  </si>
  <si>
    <t xml:space="preserve">AMERICAN FRICTION                       </t>
  </si>
  <si>
    <t xml:space="preserve">AMERICAN GARAGE BUILDERS                </t>
  </si>
  <si>
    <t xml:space="preserve">AMERICAN HYDRAULICS INC                 </t>
  </si>
  <si>
    <t xml:space="preserve">AMERICAN INDUSTRIAL SALES               </t>
  </si>
  <si>
    <t>C. BERLIN</t>
  </si>
  <si>
    <t xml:space="preserve">AMERICAN IRON &amp; ALLOYS                  </t>
  </si>
  <si>
    <t xml:space="preserve">AMERICAN LASER MARK INC                 </t>
  </si>
  <si>
    <t xml:space="preserve">AMERICAN LASER PRODUCTS INC             </t>
  </si>
  <si>
    <t xml:space="preserve">AMERICAN LITHO  &amp;                       </t>
  </si>
  <si>
    <t xml:space="preserve">AMERICAN MADE MACHINING LLC             </t>
  </si>
  <si>
    <t>V. PRAIRIE DU SAC</t>
  </si>
  <si>
    <t xml:space="preserve">AMERICAN MANUFACTURING                  </t>
  </si>
  <si>
    <t xml:space="preserve">AMERICAN MATERIALS LLC                  </t>
  </si>
  <si>
    <t>V. LAKE HALLIE</t>
  </si>
  <si>
    <t>T. LUCAS</t>
  </si>
  <si>
    <t>T. BRUNSWICK</t>
  </si>
  <si>
    <t>T. STANTON</t>
  </si>
  <si>
    <t xml:space="preserve">AMERICAN METAL &amp; PAPER                  </t>
  </si>
  <si>
    <t xml:space="preserve">AMERICAN METAL FAB INC                  </t>
  </si>
  <si>
    <t>C. NEW LISBON</t>
  </si>
  <si>
    <t xml:space="preserve">AMERICAN METAL FINISHING INC            </t>
  </si>
  <si>
    <t xml:space="preserve">AMERICAN METAL                          </t>
  </si>
  <si>
    <t>V. STURTEVANT</t>
  </si>
  <si>
    <t xml:space="preserve">AMERICAN METALCRAFT                     </t>
  </si>
  <si>
    <t>V. UNION GROVE</t>
  </si>
  <si>
    <t xml:space="preserve">AMERICAN MUNICIPAL                      </t>
  </si>
  <si>
    <t xml:space="preserve">AMERICAN ORTHODONTICS                   </t>
  </si>
  <si>
    <t xml:space="preserve">AMERICAN PACKAGING CORP                 </t>
  </si>
  <si>
    <t>C. COLUMBUS</t>
  </si>
  <si>
    <t xml:space="preserve">AMERICAN PACKAGING CORPORATION          </t>
  </si>
  <si>
    <t xml:space="preserve">AMERICAN PAPER CONVERTERS INC           </t>
  </si>
  <si>
    <t xml:space="preserve">AMERICAN PASTEURIZATION                 </t>
  </si>
  <si>
    <t xml:space="preserve">AMERICAN PHOENIX INC                    </t>
  </si>
  <si>
    <t xml:space="preserve">AMERICAN PRINT QUIK INC                 </t>
  </si>
  <si>
    <t xml:space="preserve">AMERICAN PRINTING CO INC                </t>
  </si>
  <si>
    <t xml:space="preserve">AMERICAN PRINTING COMPANY INC           </t>
  </si>
  <si>
    <t xml:space="preserve">AMERICAN PRINTPAK INC                   </t>
  </si>
  <si>
    <t xml:space="preserve">AMERICAN PROSTHETIC COMPONENTS          </t>
  </si>
  <si>
    <t xml:space="preserve">AMERICAN PROVENANCE INC                 </t>
  </si>
  <si>
    <t>T. BLUE MOUNDS</t>
  </si>
  <si>
    <t xml:space="preserve">AMERICAN ROLLER CO LLC                  </t>
  </si>
  <si>
    <t xml:space="preserve">AMERICAN ROLLER DBA CREW                </t>
  </si>
  <si>
    <t xml:space="preserve">AMERICAN SEWER PARTS &amp; CLEANING         </t>
  </si>
  <si>
    <t xml:space="preserve">AMERICAN SIGNAL CORPORATION             </t>
  </si>
  <si>
    <t xml:space="preserve">AMERICAN SPORTS LAMINATE LLC            </t>
  </si>
  <si>
    <t>V. RIB LAKE</t>
  </si>
  <si>
    <t xml:space="preserve">AMERICAN STRUCTURAL METALS INC          </t>
  </si>
  <si>
    <t>V. SOMERSET</t>
  </si>
  <si>
    <t xml:space="preserve">AMERICAN TEL A SYSTEMS                  </t>
  </si>
  <si>
    <t>V. MCFARLAND</t>
  </si>
  <si>
    <t xml:space="preserve">AMERICAN TENT LLC                       </t>
  </si>
  <si>
    <t xml:space="preserve">AMERICAN WOOD FIBERS INC                </t>
  </si>
  <si>
    <t xml:space="preserve">AMERICOLD CORPORATION                   </t>
  </si>
  <si>
    <t xml:space="preserve">WOOD                     </t>
  </si>
  <si>
    <t>T. REMINGTON</t>
  </si>
  <si>
    <t xml:space="preserve">AMERICRAFT COOKWARE LLC                 </t>
  </si>
  <si>
    <t xml:space="preserve">AMERIGRAPHICS GROUP INC                 </t>
  </si>
  <si>
    <t xml:space="preserve">AMERILUX INTERNATIONAL LLC              </t>
  </si>
  <si>
    <t xml:space="preserve">AMERIPRINT                              </t>
  </si>
  <si>
    <t xml:space="preserve">AMERISTEEL INC                          </t>
  </si>
  <si>
    <t xml:space="preserve">AMERY TECHNICAL PRODUCTS INC            </t>
  </si>
  <si>
    <t xml:space="preserve">AMERY WELDING AND FABRICATION INC       </t>
  </si>
  <si>
    <t xml:space="preserve">AMI-SILICA                              </t>
  </si>
  <si>
    <t xml:space="preserve">JACKSON                  </t>
  </si>
  <si>
    <t>T. CURRAN</t>
  </si>
  <si>
    <t xml:space="preserve">AMIDA INC                               </t>
  </si>
  <si>
    <t xml:space="preserve">AMLAT LLC                               </t>
  </si>
  <si>
    <t>V. BELLEVILLE</t>
  </si>
  <si>
    <t xml:space="preserve">AMM INCORPORATED                        </t>
  </si>
  <si>
    <t>C. PORTAGE</t>
  </si>
  <si>
    <t xml:space="preserve">AMORIM CORK                             </t>
  </si>
  <si>
    <t xml:space="preserve">AMPCO METAL INCORPORATED                </t>
  </si>
  <si>
    <t xml:space="preserve">AMPCO PUMPS CO INC                      </t>
  </si>
  <si>
    <t xml:space="preserve">AMPI                                    </t>
  </si>
  <si>
    <t>T. ANSON</t>
  </si>
  <si>
    <t>C. BLAIR</t>
  </si>
  <si>
    <t xml:space="preserve">AMRON                                   </t>
  </si>
  <si>
    <t>C. ANTIGO</t>
  </si>
  <si>
    <t xml:space="preserve">AMS LLC                                 </t>
  </si>
  <si>
    <t xml:space="preserve">AMS MICROMEDICAL LLC                    </t>
  </si>
  <si>
    <t xml:space="preserve">AMSOIL INC                              </t>
  </si>
  <si>
    <t xml:space="preserve">DOUGLAS                  </t>
  </si>
  <si>
    <t>C. SUPERIOR</t>
  </si>
  <si>
    <t xml:space="preserve">AMTEC CORPORATION                       </t>
  </si>
  <si>
    <t xml:space="preserve">AMTECH TOOL &amp; DIE CORP                  </t>
  </si>
  <si>
    <t xml:space="preserve">AMV LLC                                 </t>
  </si>
  <si>
    <t xml:space="preserve">AMWOOD HOMES INC                        </t>
  </si>
  <si>
    <t xml:space="preserve">AMYS CANDY KITCHEN INC                  </t>
  </si>
  <si>
    <t>C. CEDARBURG</t>
  </si>
  <si>
    <t xml:space="preserve">ANCHOR CASTING INC                      </t>
  </si>
  <si>
    <t xml:space="preserve">ANCHOR LAMINA                           </t>
  </si>
  <si>
    <t>C. BEAVER DAM</t>
  </si>
  <si>
    <t xml:space="preserve">ANCHOR PAPER COMPANY                    </t>
  </si>
  <si>
    <t xml:space="preserve">ANCHOR PRINTING INC                     </t>
  </si>
  <si>
    <t xml:space="preserve">ANDARA LLC                              </t>
  </si>
  <si>
    <t>T. SHEBOYGAN</t>
  </si>
  <si>
    <t xml:space="preserve">ANDCO INC                               </t>
  </si>
  <si>
    <t xml:space="preserve">ANDERSEN CORP                           </t>
  </si>
  <si>
    <t xml:space="preserve">ANDERSEN DISTRIBUTION INC               </t>
  </si>
  <si>
    <t xml:space="preserve">ANDERSEN FEEDS INC                      </t>
  </si>
  <si>
    <t xml:space="preserve">ANDERSEN REGIONAL MANUFACTURING INC     </t>
  </si>
  <si>
    <t xml:space="preserve">ANDERSON  ARTHUR                        </t>
  </si>
  <si>
    <t xml:space="preserve">ANDERSON  JAMES R                       </t>
  </si>
  <si>
    <t>V. CEDAR GROVE</t>
  </si>
  <si>
    <t xml:space="preserve">ANDERSON BRIDGES                        </t>
  </si>
  <si>
    <t>V. COLFAX</t>
  </si>
  <si>
    <t xml:space="preserve">ANDERSON BROS &amp; JOHNSON                 </t>
  </si>
  <si>
    <t>T. CHARLESTOWN</t>
  </si>
  <si>
    <t xml:space="preserve">ANDERSON CALF MILK                      </t>
  </si>
  <si>
    <t>T. MEDFORD</t>
  </si>
  <si>
    <t xml:space="preserve">ANDERSON CUSTOM                         </t>
  </si>
  <si>
    <t xml:space="preserve">ANDERSON GRAPHICS                       </t>
  </si>
  <si>
    <t xml:space="preserve">BURNETT                  </t>
  </si>
  <si>
    <t>T. GRANTSBURG</t>
  </si>
  <si>
    <t xml:space="preserve">ANDERSON MILLER INC                     </t>
  </si>
  <si>
    <t>T. RICHMOND</t>
  </si>
  <si>
    <t xml:space="preserve">ANDIS CO                                </t>
  </si>
  <si>
    <t xml:space="preserve">ANDRESEN RYAN COFFEE COMPANY            </t>
  </si>
  <si>
    <t xml:space="preserve">ANGELIC BAKEHOUSE INC                   </t>
  </si>
  <si>
    <t xml:space="preserve">ANGELO LUPPINO INC                      </t>
  </si>
  <si>
    <t>T. KIMBALL</t>
  </si>
  <si>
    <t xml:space="preserve">ANGI ENERGY SYSTEMS LLC                 </t>
  </si>
  <si>
    <t xml:space="preserve">ANGLE INDUSTRIES INC                    </t>
  </si>
  <si>
    <t>V. BALDWIN</t>
  </si>
  <si>
    <t xml:space="preserve">ANODYNE HOLDINGS LP                     </t>
  </si>
  <si>
    <t xml:space="preserve">ANTCZAK AGGREGATE PRODUCERS LLC         </t>
  </si>
  <si>
    <t>T. SUMNER</t>
  </si>
  <si>
    <t xml:space="preserve">ANTIGO BLOCK CO INC                     </t>
  </si>
  <si>
    <t xml:space="preserve">ANTIGO CONSTRUCTION INC                 </t>
  </si>
  <si>
    <t xml:space="preserve">ANTIGO RENDERING WORKS                  </t>
  </si>
  <si>
    <t>T. ROLLING</t>
  </si>
  <si>
    <t xml:space="preserve">ANTIGOZEON LLC                          </t>
  </si>
  <si>
    <t xml:space="preserve">APACHE STAINLESS EQUIPMENT CORP         </t>
  </si>
  <si>
    <t xml:space="preserve">APEX TOOL GROUP LLC                     </t>
  </si>
  <si>
    <t>V. WALWORTH</t>
  </si>
  <si>
    <t xml:space="preserve">APG MEDIA OF WI LLC                     </t>
  </si>
  <si>
    <t>C. MARINETTE</t>
  </si>
  <si>
    <t xml:space="preserve">API HEAT TRANSFER THERMASYS CORPORATION </t>
  </si>
  <si>
    <t>V. IRON RIDGE</t>
  </si>
  <si>
    <t xml:space="preserve">API HEAT TRANSFER                       </t>
  </si>
  <si>
    <t xml:space="preserve">APLA-TECH INC                           </t>
  </si>
  <si>
    <t>T. FREEDOM</t>
  </si>
  <si>
    <t xml:space="preserve">APN WISCONSIN INC                       </t>
  </si>
  <si>
    <t>V. HOLMEN</t>
  </si>
  <si>
    <t xml:space="preserve">APOGEE WAUSAU GROUP INC                 </t>
  </si>
  <si>
    <t xml:space="preserve">APOLLO TOOL INC                         </t>
  </si>
  <si>
    <t>V. WESTFIELD</t>
  </si>
  <si>
    <t xml:space="preserve">APPLE STEEL RULE DIE CO                 </t>
  </si>
  <si>
    <t xml:space="preserve">APPLETON ELECTRIC LLC                   </t>
  </si>
  <si>
    <t xml:space="preserve">APPLETON LUMBER CO                      </t>
  </si>
  <si>
    <t xml:space="preserve">APPLETON MARINE INC                     </t>
  </si>
  <si>
    <t xml:space="preserve">APPLETON PACKING &amp; GASKET INC           </t>
  </si>
  <si>
    <t xml:space="preserve">APPLETON SIGN CO                        </t>
  </si>
  <si>
    <t xml:space="preserve">APPLETON STEEL INC                      </t>
  </si>
  <si>
    <t xml:space="preserve">APPLETON SUPPLY CO INC                  </t>
  </si>
  <si>
    <t xml:space="preserve">APPLIANCE PRODUCTS CO                   </t>
  </si>
  <si>
    <t xml:space="preserve">APPLIED BIOTECH                         </t>
  </si>
  <si>
    <t xml:space="preserve">APPLIED FAB &amp; MACHINING INC             </t>
  </si>
  <si>
    <t xml:space="preserve">APPLIED LASER TECHNOLOGIES LLC          </t>
  </si>
  <si>
    <t xml:space="preserve">APPLIED MATERIAL SOLUTIONS INC          </t>
  </si>
  <si>
    <t xml:space="preserve">APPLIED PLASTICS CO INC                 </t>
  </si>
  <si>
    <t xml:space="preserve">APPVION LLC                             </t>
  </si>
  <si>
    <t xml:space="preserve">APTAR MUKWONAGO                         </t>
  </si>
  <si>
    <t xml:space="preserve">AQ MATIC VALVE AND CONTROLS             </t>
  </si>
  <si>
    <t xml:space="preserve">AQUA DOC INTERNATIONAL LTD              </t>
  </si>
  <si>
    <t>V. BIG BEND</t>
  </si>
  <si>
    <t xml:space="preserve">AQUA INNOVATIONS PLUS                   </t>
  </si>
  <si>
    <t>V. SHARON</t>
  </si>
  <si>
    <t xml:space="preserve">AQUARIUS TECHNOLOGIES LLC               </t>
  </si>
  <si>
    <t xml:space="preserve">AQUECS INC                              </t>
  </si>
  <si>
    <t xml:space="preserve">ARANDELL CORPORATION                    </t>
  </si>
  <si>
    <t xml:space="preserve">ARCHITECTURAL FOREST PRODUCTS           </t>
  </si>
  <si>
    <t>C. TWO RIVERS</t>
  </si>
  <si>
    <t xml:space="preserve">ARCHITECTURAL METAL                     </t>
  </si>
  <si>
    <t>T. ONALASKA</t>
  </si>
  <si>
    <t xml:space="preserve">ARCHITECTURAL PRECAST INC               </t>
  </si>
  <si>
    <t xml:space="preserve">ARCLIN SURFACES INC                     </t>
  </si>
  <si>
    <t xml:space="preserve">SAWYER                   </t>
  </si>
  <si>
    <t>C. HAYWARD</t>
  </si>
  <si>
    <t xml:space="preserve">ARCON MANUFACTURING INC                 </t>
  </si>
  <si>
    <t>C. DELAFIELD</t>
  </si>
  <si>
    <t xml:space="preserve">ARCON RING MANUFACTURING LLC            </t>
  </si>
  <si>
    <t xml:space="preserve">ARCTIC COMPRESSOR LLC                   </t>
  </si>
  <si>
    <t xml:space="preserve">ARCTIC GLACIER USA INC                  </t>
  </si>
  <si>
    <t xml:space="preserve">ARCWAYS INC                             </t>
  </si>
  <si>
    <t xml:space="preserve">ARDAGH GLASS INC                        </t>
  </si>
  <si>
    <t xml:space="preserve">ARDENT MILLS LLC                        </t>
  </si>
  <si>
    <t xml:space="preserve">ARDEX ALL AMERICAN MINERAL CO           </t>
  </si>
  <si>
    <t xml:space="preserve">ARENA CHEESE INC                        </t>
  </si>
  <si>
    <t>V. ARENA</t>
  </si>
  <si>
    <t xml:space="preserve">ARGO INDUSTRIES INC                     </t>
  </si>
  <si>
    <t xml:space="preserve">ARGON INDUSTRIES INC                    </t>
  </si>
  <si>
    <t xml:space="preserve">ARGON MEDICAL DEVICES INC               </t>
  </si>
  <si>
    <t xml:space="preserve">ARIENS COMPANY                          </t>
  </si>
  <si>
    <t>C. BRILLION</t>
  </si>
  <si>
    <t xml:space="preserve">ARIES INDUSTRIES INC                    </t>
  </si>
  <si>
    <t xml:space="preserve">ARIMON TECHNOLOGIES INC                 </t>
  </si>
  <si>
    <t>C. MONTELLO</t>
  </si>
  <si>
    <t>C. WAUTOMA</t>
  </si>
  <si>
    <t xml:space="preserve">ARISTO MANUFACTURING CO                 </t>
  </si>
  <si>
    <t xml:space="preserve">ARK ALLOY LLC                           </t>
  </si>
  <si>
    <t xml:space="preserve">ARK PLASTICS LLC                        </t>
  </si>
  <si>
    <t xml:space="preserve">ARLA FOODS INC                          </t>
  </si>
  <si>
    <t>T. HOLLAND</t>
  </si>
  <si>
    <t xml:space="preserve">ARLAN POPE CONSTRUCTION INC             </t>
  </si>
  <si>
    <t>T. JACKSON</t>
  </si>
  <si>
    <t xml:space="preserve">ARMAMENT LEATHER INC DBA                </t>
  </si>
  <si>
    <t xml:space="preserve">ARMOUR COATINGS INC                     </t>
  </si>
  <si>
    <t xml:space="preserve">ARN'S CABINETS INC                      </t>
  </si>
  <si>
    <t xml:space="preserve">ARNDT FOREST PRODUCTS LLC               </t>
  </si>
  <si>
    <t xml:space="preserve">ARNIE'S SCREEN PRINTING                 </t>
  </si>
  <si>
    <t xml:space="preserve">AROPA DESIGNS INC                       </t>
  </si>
  <si>
    <t xml:space="preserve">AROW GLOBAL CORP                        </t>
  </si>
  <si>
    <t xml:space="preserve">ARROW CARTON CO                         </t>
  </si>
  <si>
    <t xml:space="preserve">ARROW CUTTING DIES                      </t>
  </si>
  <si>
    <t xml:space="preserve">ARROW MANUFACTURING INC                 </t>
  </si>
  <si>
    <t xml:space="preserve">ARROW MILLWORK &amp;                        </t>
  </si>
  <si>
    <t xml:space="preserve">ARROW TOOL &amp; STAMPING                   </t>
  </si>
  <si>
    <t xml:space="preserve">ARROWHEAD CONVEYOR LLC                  </t>
  </si>
  <si>
    <t>T. BLACK WOLF</t>
  </si>
  <si>
    <t xml:space="preserve">ARROWHEAD TOOL &amp; DIE INC                </t>
  </si>
  <si>
    <t xml:space="preserve">ARTEMAX INC                             </t>
  </si>
  <si>
    <t xml:space="preserve">ARTISAN CABINETRY LLC                   </t>
  </si>
  <si>
    <t xml:space="preserve">ARTISAN STEEL RULE DIES INC             </t>
  </si>
  <si>
    <t xml:space="preserve">ARTISANS INC                            </t>
  </si>
  <si>
    <t>V. GLEN FLORA</t>
  </si>
  <si>
    <t xml:space="preserve">ARTISTIC PLATING CO INC                 </t>
  </si>
  <si>
    <t xml:space="preserve">ARTISTIC STONE INC                      </t>
  </si>
  <si>
    <t xml:space="preserve">ARTLINE LTD                             </t>
  </si>
  <si>
    <t xml:space="preserve">ARTSONS CORP                            </t>
  </si>
  <si>
    <t xml:space="preserve">ARZ MACHINING INC                       </t>
  </si>
  <si>
    <t>V. GRAFTON</t>
  </si>
  <si>
    <t xml:space="preserve">AS&amp;T INC                                </t>
  </si>
  <si>
    <t>T. ASHFORD</t>
  </si>
  <si>
    <t xml:space="preserve">AS&amp;T                                    </t>
  </si>
  <si>
    <t xml:space="preserve">ASENZYA, INC                            </t>
  </si>
  <si>
    <t xml:space="preserve">ASHLAND INDUSTRIES INC                  </t>
  </si>
  <si>
    <t xml:space="preserve">ASHLAND                  </t>
  </si>
  <si>
    <t>C. ASHLAND</t>
  </si>
  <si>
    <t xml:space="preserve">ASHLAND MATT LLC                        </t>
  </si>
  <si>
    <t xml:space="preserve">ASHLEY FURNITURE IND INC                </t>
  </si>
  <si>
    <t>C. INDEPENDENCE</t>
  </si>
  <si>
    <t>C. WHITEHALL</t>
  </si>
  <si>
    <t xml:space="preserve">ASHLEY FURNITURE INDUSTRIES LLC         </t>
  </si>
  <si>
    <t xml:space="preserve">ASSOCIATE ENGINEERING CORP              </t>
  </si>
  <si>
    <t>V. HUSTISFORD</t>
  </si>
  <si>
    <t xml:space="preserve">ASSOCIATED INDUSTRIES                   </t>
  </si>
  <si>
    <t xml:space="preserve">ASSOCIATED MILK PROD INC                </t>
  </si>
  <si>
    <t xml:space="preserve">ASSOCIATED SPRING DIV                   </t>
  </si>
  <si>
    <t xml:space="preserve">ASSURANCE TOOL &amp;                        </t>
  </si>
  <si>
    <t xml:space="preserve">ASTENJOHNSON INC                        </t>
  </si>
  <si>
    <t xml:space="preserve">ASTRO HYDRAULICS INC                    </t>
  </si>
  <si>
    <t xml:space="preserve">ASTRO INDUSTRIES INC                    </t>
  </si>
  <si>
    <t xml:space="preserve">ASTRO TOOL &amp; DIE CO INC                 </t>
  </si>
  <si>
    <t xml:space="preserve">ASTRONAUTICS CORPORATION OF AMERICA     </t>
  </si>
  <si>
    <t xml:space="preserve">ASYST TECHNOLOGIES LLC                  </t>
  </si>
  <si>
    <t xml:space="preserve">AT&amp;F NORTHERN ACQUISITIONS LLC          </t>
  </si>
  <si>
    <t xml:space="preserve">ATACO STEEL PRODUCTS                    </t>
  </si>
  <si>
    <t>T. CEDARBURG</t>
  </si>
  <si>
    <t xml:space="preserve">ATCAM LLC                               </t>
  </si>
  <si>
    <t xml:space="preserve">ATHEA LABORATORIES                      </t>
  </si>
  <si>
    <t xml:space="preserve">ATHENS CONCRETE LLC                     </t>
  </si>
  <si>
    <t>V. ATHENS</t>
  </si>
  <si>
    <t xml:space="preserve">ATI LADISH LLC                          </t>
  </si>
  <si>
    <t xml:space="preserve">ATLAS BELTING LLC                       </t>
  </si>
  <si>
    <t xml:space="preserve">ATLAS GAGE &amp; TOOL CO INC                </t>
  </si>
  <si>
    <t xml:space="preserve">ATLAS GASKETS INC                       </t>
  </si>
  <si>
    <t xml:space="preserve">ATLAS METAL PARTS CO                    </t>
  </si>
  <si>
    <t xml:space="preserve">ATLAS ROOFING CORPORATION               </t>
  </si>
  <si>
    <t xml:space="preserve">ATNAS MANUFACTURING INC                 </t>
  </si>
  <si>
    <t xml:space="preserve">ATTWILL MEDICAL SOLUTIONS               </t>
  </si>
  <si>
    <t xml:space="preserve">ATWATER-GENERAL CORP                    </t>
  </si>
  <si>
    <t xml:space="preserve">AUBURNDALE RECYCLING CENTER INC         </t>
  </si>
  <si>
    <t>V. AUBURNDALE</t>
  </si>
  <si>
    <t xml:space="preserve">AUGUST WINTER AND SONS INC              </t>
  </si>
  <si>
    <t xml:space="preserve">AURA II INC                             </t>
  </si>
  <si>
    <t xml:space="preserve">AURIZON LLC                             </t>
  </si>
  <si>
    <t>V. KIMBERLY</t>
  </si>
  <si>
    <t xml:space="preserve">AURORA MANUFACTURING INC                </t>
  </si>
  <si>
    <t xml:space="preserve">AUSTIN GRAY IRON FOUNDRY CORP           </t>
  </si>
  <si>
    <t xml:space="preserve">AUSTIN POWDER GREAT LAKES LLC           </t>
  </si>
  <si>
    <t>T. RUBICON</t>
  </si>
  <si>
    <t>T. ONEIDA</t>
  </si>
  <si>
    <t xml:space="preserve">AUTO HOE II INC                         </t>
  </si>
  <si>
    <t xml:space="preserve">AUTO SERT INC                           </t>
  </si>
  <si>
    <t>V. FREDERIC</t>
  </si>
  <si>
    <t xml:space="preserve">AUTO TRANS TECH                         </t>
  </si>
  <si>
    <t xml:space="preserve">AUTOFEEDS INCORPORATED                  </t>
  </si>
  <si>
    <t xml:space="preserve">AUTOMATAN LLC                           </t>
  </si>
  <si>
    <t xml:space="preserve">AUTOMATED CONTROLS INC                  </t>
  </si>
  <si>
    <t xml:space="preserve">AUTOMATED MANUFACTURING                 </t>
  </si>
  <si>
    <t xml:space="preserve">AUTOMATED PET CARE PRODUCTS INC         </t>
  </si>
  <si>
    <t>C. JUNEAU</t>
  </si>
  <si>
    <t xml:space="preserve">AUTOMATED PRODUCTS INC                  </t>
  </si>
  <si>
    <t>C. MARSHFIELD</t>
  </si>
  <si>
    <t xml:space="preserve">AUTOMATED WIRE PRODUCTS INC             </t>
  </si>
  <si>
    <t xml:space="preserve">AUTOMATIC REBUILDING                    </t>
  </si>
  <si>
    <t xml:space="preserve">AUTOMATION COMPONENTS INC               </t>
  </si>
  <si>
    <t xml:space="preserve">AUTOMATION DISPLAYS INC                 </t>
  </si>
  <si>
    <t xml:space="preserve">AUTOMOTIVE ENGINE                       </t>
  </si>
  <si>
    <t xml:space="preserve">AUTOMOTIVE SPECIALISTS                  </t>
  </si>
  <si>
    <t>T. CLAYTON</t>
  </si>
  <si>
    <t xml:space="preserve">AUTOQUIP INC                            </t>
  </si>
  <si>
    <t xml:space="preserve">AVALON PRECISION CASTING COMPANY        </t>
  </si>
  <si>
    <t>C. MARKESAN</t>
  </si>
  <si>
    <t xml:space="preserve">AVANTI FOODS INC                        </t>
  </si>
  <si>
    <t xml:space="preserve">AVANTI WIND SYSTEMS INC                 </t>
  </si>
  <si>
    <t xml:space="preserve">AVERY DENNISON CORPORATION              </t>
  </si>
  <si>
    <t xml:space="preserve">AVES STUDIO LLC                         </t>
  </si>
  <si>
    <t>T. TROY</t>
  </si>
  <si>
    <t xml:space="preserve">AVID PALLET RECYCLING LLC               </t>
  </si>
  <si>
    <t xml:space="preserve">AVID PALLET SERVICES                    </t>
  </si>
  <si>
    <t xml:space="preserve">AVILES &amp; ASSOCIATES INC                 </t>
  </si>
  <si>
    <t xml:space="preserve">AVOCA BIOPROCESSING CORPORATION         </t>
  </si>
  <si>
    <t xml:space="preserve">AW SHEEPSCOT HOLDING                    </t>
  </si>
  <si>
    <t xml:space="preserve">AXCESOR INC                             </t>
  </si>
  <si>
    <t xml:space="preserve">AXIS AUTOMATION LLC                     </t>
  </si>
  <si>
    <t>V. HARTLAND</t>
  </si>
  <si>
    <t xml:space="preserve">AYERSTECH LLC                           </t>
  </si>
  <si>
    <t>C. CHETEK</t>
  </si>
  <si>
    <t xml:space="preserve">AZCO INC                                </t>
  </si>
  <si>
    <t xml:space="preserve">AZTALAN BIO LLC                         </t>
  </si>
  <si>
    <t>T. AZTALAN</t>
  </si>
  <si>
    <t xml:space="preserve">AZTALAN ENGINEERING  INC                </t>
  </si>
  <si>
    <t xml:space="preserve">AZZ GALVANIZING AND PLATING -           </t>
  </si>
  <si>
    <t xml:space="preserve">B &amp; B CRATE LLC                         </t>
  </si>
  <si>
    <t>V. CAMP DOUGLAS</t>
  </si>
  <si>
    <t xml:space="preserve">B &amp; B METALS PROCESSING CO INC          </t>
  </si>
  <si>
    <t xml:space="preserve">B &amp; B PALLET COMPANY                    </t>
  </si>
  <si>
    <t xml:space="preserve">B &amp; B PRODUCTS INC                      </t>
  </si>
  <si>
    <t xml:space="preserve">B &amp; B RACING ENGINES LLC                </t>
  </si>
  <si>
    <t xml:space="preserve">B &amp; B SPECIALTIES INC                   </t>
  </si>
  <si>
    <t>V. SPENCER</t>
  </si>
  <si>
    <t xml:space="preserve">B &amp; D FABRICATORS LLC                   </t>
  </si>
  <si>
    <t>V. EDGAR</t>
  </si>
  <si>
    <t>V. UNITY</t>
  </si>
  <si>
    <t xml:space="preserve">B &amp; E PATTERN CO INC                    </t>
  </si>
  <si>
    <t xml:space="preserve">B &amp; F PRECISION MACHINE LLC             </t>
  </si>
  <si>
    <t xml:space="preserve">B &amp; H MACHINE CO INC                    </t>
  </si>
  <si>
    <t xml:space="preserve">B &amp; H PATTERN INC                       </t>
  </si>
  <si>
    <t xml:space="preserve">B &amp; K METAL FAB LLC                     </t>
  </si>
  <si>
    <t xml:space="preserve">B &amp; K POWDER COATING                    </t>
  </si>
  <si>
    <t xml:space="preserve">B &amp; L PHOTO LAB INC                     </t>
  </si>
  <si>
    <t xml:space="preserve">B A ENGINEERING                         </t>
  </si>
  <si>
    <t>T. NEW CHESTER</t>
  </si>
  <si>
    <t xml:space="preserve">B A S F CORPORATION                     </t>
  </si>
  <si>
    <t xml:space="preserve">B AND F MACHINE SPEC                    </t>
  </si>
  <si>
    <t>C. NEILLSVILLE</t>
  </si>
  <si>
    <t xml:space="preserve">B BLADES PROFESSIONAL                   </t>
  </si>
  <si>
    <t>T. PRINCETON</t>
  </si>
  <si>
    <t xml:space="preserve">B D T  INC                              </t>
  </si>
  <si>
    <t>C. WISCONSIN RAPIDS</t>
  </si>
  <si>
    <t xml:space="preserve">B F MACHINING &amp; MFG INC                 </t>
  </si>
  <si>
    <t xml:space="preserve">B K LASER LLC                           </t>
  </si>
  <si>
    <t xml:space="preserve">B R METAL TECHNOLOGY INC                </t>
  </si>
  <si>
    <t xml:space="preserve">B T L PALLET CORP                       </t>
  </si>
  <si>
    <t xml:space="preserve">B T R WOOD PRODUCTS INC                 </t>
  </si>
  <si>
    <t>T. CAMERON</t>
  </si>
  <si>
    <t xml:space="preserve">B&amp;B STEEL LLC                           </t>
  </si>
  <si>
    <t>V. KNAPP</t>
  </si>
  <si>
    <t xml:space="preserve">B&amp;K INVESTOR PARTNERS I LLC             </t>
  </si>
  <si>
    <t xml:space="preserve">B/E AEROSPACE, INC.                     </t>
  </si>
  <si>
    <t xml:space="preserve">BA PROPERTIES 1 LLC                     </t>
  </si>
  <si>
    <t xml:space="preserve">BABLER INC                              </t>
  </si>
  <si>
    <t>V. CASCADE</t>
  </si>
  <si>
    <t xml:space="preserve">BACH KAREN DBA BACH                     </t>
  </si>
  <si>
    <t xml:space="preserve">BACHHUBER MFG CORP                      </t>
  </si>
  <si>
    <t xml:space="preserve">BACKYARD BOYS WOODWORKING INC           </t>
  </si>
  <si>
    <t xml:space="preserve">BACKYARD NATURE PRODUCTS LLC            </t>
  </si>
  <si>
    <t>C. CHILTON</t>
  </si>
  <si>
    <t xml:space="preserve">BAD WOLF TECHNOLOGIES LLC               </t>
  </si>
  <si>
    <t xml:space="preserve">BADGE AIRE INC                          </t>
  </si>
  <si>
    <t xml:space="preserve">BADGER BOILED HAM CO INC                </t>
  </si>
  <si>
    <t xml:space="preserve">BADGER COLOR CONCENTRATE INC            </t>
  </si>
  <si>
    <t xml:space="preserve">BADGER CORRUGATING COMPANY              </t>
  </si>
  <si>
    <t xml:space="preserve">BADGER CUSTOM PALLETS INC               </t>
  </si>
  <si>
    <t>V. FALL RIVER</t>
  </si>
  <si>
    <t xml:space="preserve">BADGER DIVERSIFIED METALS INC           </t>
  </si>
  <si>
    <t xml:space="preserve">BADGER FABRICATION INC                  </t>
  </si>
  <si>
    <t>V. SAUK CITY</t>
  </si>
  <si>
    <t xml:space="preserve">BADGER INDUSTRIES INC                   </t>
  </si>
  <si>
    <t xml:space="preserve">BADGER MACHINE II                       </t>
  </si>
  <si>
    <t xml:space="preserve">BADGER MAGNETICS INC                    </t>
  </si>
  <si>
    <t xml:space="preserve">BADGER MATERIALS RECYCLING LLC          </t>
  </si>
  <si>
    <t xml:space="preserve">BADGER METER INC                        </t>
  </si>
  <si>
    <t>V. BROWN DEER</t>
  </si>
  <si>
    <t xml:space="preserve">BADGER MINING CORP                      </t>
  </si>
  <si>
    <t>T. GREEN LAKE</t>
  </si>
  <si>
    <t xml:space="preserve">BADGER PALLET INC                       </t>
  </si>
  <si>
    <t>T. BLOOMFIELD</t>
  </si>
  <si>
    <t xml:space="preserve">BADGER PAPERBOARD INC                   </t>
  </si>
  <si>
    <t xml:space="preserve">BADGER PLASTICS &amp; SUPPLY CO INC         </t>
  </si>
  <si>
    <t xml:space="preserve">BADGER PLUG CO                          </t>
  </si>
  <si>
    <t xml:space="preserve">BADGER PLUG COMPANY                     </t>
  </si>
  <si>
    <t xml:space="preserve">BADGER POPCORN &amp; CONCESSION             </t>
  </si>
  <si>
    <t xml:space="preserve">BADGER PRECISION CUT STOCK              </t>
  </si>
  <si>
    <t xml:space="preserve">PRICE                    </t>
  </si>
  <si>
    <t>T. OGEMA</t>
  </si>
  <si>
    <t xml:space="preserve">BADGER PRECISION INC                    </t>
  </si>
  <si>
    <t>C. OWEN</t>
  </si>
  <si>
    <t xml:space="preserve">BADGER PRECISION SPRING INC             </t>
  </si>
  <si>
    <t>V. GENOA CITY</t>
  </si>
  <si>
    <t xml:space="preserve">BADGER RAILING INC                      </t>
  </si>
  <si>
    <t xml:space="preserve">BADGER SHEET METAL WORKS                </t>
  </si>
  <si>
    <t xml:space="preserve">BADGER STAINLESS INC                    </t>
  </si>
  <si>
    <t>V. PIGEON FALLS</t>
  </si>
  <si>
    <t xml:space="preserve">BADGER STATE ENGRAVING                  </t>
  </si>
  <si>
    <t xml:space="preserve">BUFFALO                  </t>
  </si>
  <si>
    <t>T. CANTON</t>
  </si>
  <si>
    <t xml:space="preserve">BADGER STATE ETHANOL LLC                </t>
  </si>
  <si>
    <t xml:space="preserve">BADGER STATE FRUIT PROCESSING           </t>
  </si>
  <si>
    <t>C. PITTSVILLE</t>
  </si>
  <si>
    <t xml:space="preserve">BADGER STATE HIGHWAY EQUIPMENT INC      </t>
  </si>
  <si>
    <t xml:space="preserve">BADGER STATE KILN AND HARDWOODS         </t>
  </si>
  <si>
    <t xml:space="preserve">BADGER TAG AND LABEL CORP               </t>
  </si>
  <si>
    <t xml:space="preserve">BADGER TIRE &amp; WHEEL INC                 </t>
  </si>
  <si>
    <t xml:space="preserve">BADGER WIRE INC                         </t>
  </si>
  <si>
    <t xml:space="preserve">BADGERLAND AGGREGATES LLC               </t>
  </si>
  <si>
    <t>T. GIBSON</t>
  </si>
  <si>
    <t>T. GREENBUSH</t>
  </si>
  <si>
    <t xml:space="preserve">BADGERLAND BADGE &amp; SIGN CO              </t>
  </si>
  <si>
    <t xml:space="preserve">BADGERLAND FOREST PRODUCTS LLC          </t>
  </si>
  <si>
    <t xml:space="preserve">BADGERLAND INDUSTRIES INC               </t>
  </si>
  <si>
    <t xml:space="preserve">BADGERLAND PALLET RECYCLING LLC         </t>
  </si>
  <si>
    <t xml:space="preserve">BADGERLAND PRINTING INC                 </t>
  </si>
  <si>
    <t xml:space="preserve">BADGERLAND PRINTING                     </t>
  </si>
  <si>
    <t>T. WHEATON</t>
  </si>
  <si>
    <t xml:space="preserve">BADGERLAND PRODUCTS INC                 </t>
  </si>
  <si>
    <t xml:space="preserve">BADGERLAND VENTILATION                  </t>
  </si>
  <si>
    <t xml:space="preserve">BAENSCH FOOD PRODUCTS                   </t>
  </si>
  <si>
    <t xml:space="preserve">BAER PRINTING &amp; DESIGN                  </t>
  </si>
  <si>
    <t xml:space="preserve">BAGELS FOREVER INC                      </t>
  </si>
  <si>
    <t xml:space="preserve">BAILEY SPECIALITY CRANES                </t>
  </si>
  <si>
    <t xml:space="preserve">BAIRD DISPLAY                           </t>
  </si>
  <si>
    <t xml:space="preserve">BAKALARS SAUSAGE CO INC                 </t>
  </si>
  <si>
    <t xml:space="preserve">BAKER CHEESE FACTORY INC                </t>
  </si>
  <si>
    <t>T. FOREST</t>
  </si>
  <si>
    <t xml:space="preserve">BAKER MANUFACTURING CO                  </t>
  </si>
  <si>
    <t>C. EVANSVILLE</t>
  </si>
  <si>
    <t xml:space="preserve">BAKER TOOL INC                          </t>
  </si>
  <si>
    <t xml:space="preserve">BAKERS QUALITY PIZZA                    </t>
  </si>
  <si>
    <t xml:space="preserve">BAKKEN RICHARD                          </t>
  </si>
  <si>
    <t>T. MIDDLETON</t>
  </si>
  <si>
    <t xml:space="preserve">BALAX INC                               </t>
  </si>
  <si>
    <t xml:space="preserve">BALDWIN MACHINE AND FAB LLC             </t>
  </si>
  <si>
    <t xml:space="preserve">BALL  MICHAEL E                         </t>
  </si>
  <si>
    <t xml:space="preserve">DOOR                     </t>
  </si>
  <si>
    <t>T. LIBERTY GROVE</t>
  </si>
  <si>
    <t xml:space="preserve">BALL CONTAINER LLC                      </t>
  </si>
  <si>
    <t xml:space="preserve">BALL METAL PACK LLC                     </t>
  </si>
  <si>
    <t xml:space="preserve">BALL METALPACK LLC                      </t>
  </si>
  <si>
    <t xml:space="preserve">BALSAM MILLWORK &amp; CABINET INC           </t>
  </si>
  <si>
    <t xml:space="preserve">BAM BAM INC                             </t>
  </si>
  <si>
    <t>C. MONONA</t>
  </si>
  <si>
    <t xml:space="preserve">BANCROFT ENGINEERING LLC                </t>
  </si>
  <si>
    <t>T. BROOKFIELD</t>
  </si>
  <si>
    <t xml:space="preserve">BANK-A-COUNT CORP                       </t>
  </si>
  <si>
    <t>V. RUDOLPH</t>
  </si>
  <si>
    <t xml:space="preserve">BANKS HARDWOODS INC                     </t>
  </si>
  <si>
    <t xml:space="preserve">BANNER WELDER INC                       </t>
  </si>
  <si>
    <t xml:space="preserve">BANTA DIGITAL GROUP                     </t>
  </si>
  <si>
    <t xml:space="preserve">BANTAM TOOL INC                         </t>
  </si>
  <si>
    <t>V. TIGERTON</t>
  </si>
  <si>
    <t xml:space="preserve">BARA TS                                 </t>
  </si>
  <si>
    <t>T. FAIRFIELD</t>
  </si>
  <si>
    <t xml:space="preserve">BARABOO CANDY COMPANY LLC               </t>
  </si>
  <si>
    <t>T. DELTON</t>
  </si>
  <si>
    <t xml:space="preserve">BARABOO TENT &amp; AWNING                   </t>
  </si>
  <si>
    <t>C. BARABOO</t>
  </si>
  <si>
    <t xml:space="preserve">BARD MATERIALS                          </t>
  </si>
  <si>
    <t>T. CASSVILLE</t>
  </si>
  <si>
    <t>T. FENNIMORE</t>
  </si>
  <si>
    <t>T. PARIS</t>
  </si>
  <si>
    <t>C. DODGEVILLE</t>
  </si>
  <si>
    <t>T. DARLINGTON</t>
  </si>
  <si>
    <t>V. GRATIOT</t>
  </si>
  <si>
    <t xml:space="preserve">BARDES PLASTICS INC                     </t>
  </si>
  <si>
    <t xml:space="preserve">BARDES PRODUCTS INC                     </t>
  </si>
  <si>
    <t xml:space="preserve">BARDO CUSTOM BLENDING INC               </t>
  </si>
  <si>
    <t>C. ELROY</t>
  </si>
  <si>
    <t xml:space="preserve">BAREFOOT INTERNATIONAL LTD              </t>
  </si>
  <si>
    <t xml:space="preserve">BARKO HYDRAULICS LLC                    </t>
  </si>
  <si>
    <t xml:space="preserve">BARKOW  F INC                           </t>
  </si>
  <si>
    <t xml:space="preserve">BARR ENTERPRISES INC                    </t>
  </si>
  <si>
    <t>T. EATON</t>
  </si>
  <si>
    <t xml:space="preserve">BARREL PLATING SERVICE                  </t>
  </si>
  <si>
    <t xml:space="preserve">BARRON COUNTY CHEESE LLC                </t>
  </si>
  <si>
    <t>T. BARRON</t>
  </si>
  <si>
    <t xml:space="preserve">BARRY WEHMILLER PAPERSYSTEMS INTL INC   </t>
  </si>
  <si>
    <t>C. PHILLIPS</t>
  </si>
  <si>
    <t xml:space="preserve">BARRY-WEHMILLER PAPERSYSTEMS INC        </t>
  </si>
  <si>
    <t xml:space="preserve">BARRY-WEHMILLER PAPERSYSTEMS INC.       </t>
  </si>
  <si>
    <t xml:space="preserve">BARTIG INVESTMENTS INC                  </t>
  </si>
  <si>
    <t xml:space="preserve">BARTLEIN BARRELS INC                    </t>
  </si>
  <si>
    <t xml:space="preserve">BASEMAN FLOORS INC                      </t>
  </si>
  <si>
    <t>T. CENTER</t>
  </si>
  <si>
    <t xml:space="preserve">BASIC CRATING &amp; PACKAGING, INC          </t>
  </si>
  <si>
    <t xml:space="preserve">BASIC METALS INC                        </t>
  </si>
  <si>
    <t xml:space="preserve">BASIN PRECISION MACHINING LLC           </t>
  </si>
  <si>
    <t>C. JEFFERSON</t>
  </si>
  <si>
    <t xml:space="preserve">BASO GAS PRODUCTS LLC                   </t>
  </si>
  <si>
    <t xml:space="preserve">BASSETT MANUFACTURING LLC               </t>
  </si>
  <si>
    <t xml:space="preserve">BAUER ENTERPRISES LLC                   </t>
  </si>
  <si>
    <t xml:space="preserve">BAUER WELDING INC                       </t>
  </si>
  <si>
    <t>T. MCMILLAN</t>
  </si>
  <si>
    <t xml:space="preserve">BAUM MACHINE INC                        </t>
  </si>
  <si>
    <t>T. BUCHANAN</t>
  </si>
  <si>
    <t xml:space="preserve">BAUMEL  LAWRENCE A                      </t>
  </si>
  <si>
    <t>T. LITTLE FALLS</t>
  </si>
  <si>
    <t xml:space="preserve">BAUMHARDT AGGREGATES J &amp; J INC          </t>
  </si>
  <si>
    <t>T. OSCEOLA</t>
  </si>
  <si>
    <t xml:space="preserve">BAVARIA SAUSAGE KITCHEN                 </t>
  </si>
  <si>
    <t xml:space="preserve">BAY AREA GRANITE &amp; MARBLE LLC           </t>
  </si>
  <si>
    <t xml:space="preserve">BAY CONVERTING INC                      </t>
  </si>
  <si>
    <t xml:space="preserve">BAY INDUSTRIES INC                      </t>
  </si>
  <si>
    <t xml:space="preserve">BAY METAL WORKS INC                     </t>
  </si>
  <si>
    <t xml:space="preserve">BAY TEK ENTERTAINMENT INC               </t>
  </si>
  <si>
    <t>V. PULASKI</t>
  </si>
  <si>
    <t xml:space="preserve">BAY VALLEY FOODS LLC                    </t>
  </si>
  <si>
    <t>V. HOBART</t>
  </si>
  <si>
    <t xml:space="preserve">BAY VIEW INDUSTRIES INC                 </t>
  </si>
  <si>
    <t xml:space="preserve">BAY VIEW PACKING CO                     </t>
  </si>
  <si>
    <t xml:space="preserve">BAY VIEW THREADWORKS                    </t>
  </si>
  <si>
    <t xml:space="preserve">BAYLAND PROPERTIES INC                  </t>
  </si>
  <si>
    <t xml:space="preserve">BAYLAND VENEER INC                      </t>
  </si>
  <si>
    <t xml:space="preserve">BAYSEK MACHINES INC                     </t>
  </si>
  <si>
    <t>V. NELSONVILLE</t>
  </si>
  <si>
    <t xml:space="preserve">BAYSIDE MACHINE CORP                    </t>
  </si>
  <si>
    <t xml:space="preserve">BAYSIDE PRINTING LLC                    </t>
  </si>
  <si>
    <t xml:space="preserve">BC MACHINE INC                          </t>
  </si>
  <si>
    <t xml:space="preserve">OCONTO                   </t>
  </si>
  <si>
    <t>T. LAKEWOOD</t>
  </si>
  <si>
    <t xml:space="preserve">BCI BURKE COMPANY LLC                   </t>
  </si>
  <si>
    <t xml:space="preserve">BCS AUTOMOTIVE INTERFACE SOLUTIONS      </t>
  </si>
  <si>
    <t xml:space="preserve">BCT, INC                                </t>
  </si>
  <si>
    <t xml:space="preserve">BDS MANUFACTURING CO INC                </t>
  </si>
  <si>
    <t xml:space="preserve">BEA INDUSTRIES INC                      </t>
  </si>
  <si>
    <t xml:space="preserve">BEAM CHEMICAL                           </t>
  </si>
  <si>
    <t>C. OCONTO FALLS</t>
  </si>
  <si>
    <t xml:space="preserve">BEAMACO LLC                             </t>
  </si>
  <si>
    <t xml:space="preserve">BEATRICE HUNT WESSON INC                </t>
  </si>
  <si>
    <t xml:space="preserve">BEAUDRY CO INC                          </t>
  </si>
  <si>
    <t xml:space="preserve">BEAUDRY ELECTRIC MOTORS &amp; CONTROL, INC. </t>
  </si>
  <si>
    <t>T. MOSEL</t>
  </si>
  <si>
    <t xml:space="preserve">BEAUTI-VUE PRODUCTS CORP                </t>
  </si>
  <si>
    <t>V. BRISTOL</t>
  </si>
  <si>
    <t xml:space="preserve">BEAVER BUILDERS SUPPLY                  </t>
  </si>
  <si>
    <t xml:space="preserve">BEAVER CREEK FOREST PRODUCTS LLC        </t>
  </si>
  <si>
    <t>T. LAKE</t>
  </si>
  <si>
    <t xml:space="preserve">BEAVER HOLDINGS INC                     </t>
  </si>
  <si>
    <t>C. SHELL LAKE</t>
  </si>
  <si>
    <t xml:space="preserve">BEC CONTROLS CORP                       </t>
  </si>
  <si>
    <t xml:space="preserve">BECHER SOLUTIONS INC                    </t>
  </si>
  <si>
    <t xml:space="preserve">BECKART ENVIRONMENTAL                   </t>
  </si>
  <si>
    <t xml:space="preserve">BECKER MACHINE &amp; TOOL LLC               </t>
  </si>
  <si>
    <t xml:space="preserve">BECKER MACHINE CO INC                   </t>
  </si>
  <si>
    <t xml:space="preserve">BECKER PRECISION CASTING                </t>
  </si>
  <si>
    <t xml:space="preserve">BECKS QUALITY CABINETS INC              </t>
  </si>
  <si>
    <t xml:space="preserve">BECKY'S BLISSFUL BAKERY LLC             </t>
  </si>
  <si>
    <t xml:space="preserve">BEDFORD PAPER INC                       </t>
  </si>
  <si>
    <t xml:space="preserve">BEE LINE AUTO                           </t>
  </si>
  <si>
    <t>T. WIEN</t>
  </si>
  <si>
    <t xml:space="preserve">BEE LINE TIRE RECYCLING                 </t>
  </si>
  <si>
    <t>T. NORWOOD</t>
  </si>
  <si>
    <t xml:space="preserve">BEE PRODUCTS LLC                        </t>
  </si>
  <si>
    <t>T. NELSON</t>
  </si>
  <si>
    <t xml:space="preserve">BEEHIVE BOTANICALS INC                  </t>
  </si>
  <si>
    <t>T. HAYWARD</t>
  </si>
  <si>
    <t xml:space="preserve">BEFOUR INC                              </t>
  </si>
  <si>
    <t xml:space="preserve">BEHR ENTERPRISES LLC                    </t>
  </si>
  <si>
    <t xml:space="preserve">BEHR GREEN COUNTY LLC                   </t>
  </si>
  <si>
    <t>T. CLARNO</t>
  </si>
  <si>
    <t xml:space="preserve">BEHRENS TOOL &amp; DIE INC                  </t>
  </si>
  <si>
    <t xml:space="preserve">BEL BRANDS USA INC                      </t>
  </si>
  <si>
    <t>V. HILBERT</t>
  </si>
  <si>
    <t xml:space="preserve">BELCHFIRE CORP                          </t>
  </si>
  <si>
    <t xml:space="preserve">BELGIOIOSO CHEESE INC                   </t>
  </si>
  <si>
    <t>T. GLENMORE</t>
  </si>
  <si>
    <t>T. LEDGEVIEW</t>
  </si>
  <si>
    <t>T. NEW DENMARK</t>
  </si>
  <si>
    <t>T. PITTSFIELD</t>
  </si>
  <si>
    <t>V. HARRISON</t>
  </si>
  <si>
    <t>T. CHASE</t>
  </si>
  <si>
    <t xml:space="preserve">BELGIOIOSO PARK CHEESE LLC              </t>
  </si>
  <si>
    <t>T. BYRON</t>
  </si>
  <si>
    <t xml:space="preserve">BELL BROOK LABS LLC                     </t>
  </si>
  <si>
    <t xml:space="preserve">BELL LABORATORIES INC                   </t>
  </si>
  <si>
    <t xml:space="preserve">BELL TIMBER INC                         </t>
  </si>
  <si>
    <t>C. BARRON</t>
  </si>
  <si>
    <t xml:space="preserve">BELLE TOOL SPECIALTY INC                </t>
  </si>
  <si>
    <t xml:space="preserve">BELMARK INC                             </t>
  </si>
  <si>
    <t xml:space="preserve">BELOIT BOX BOARD CO INC                 </t>
  </si>
  <si>
    <t xml:space="preserve">BELOIT MATTRESS CO                      </t>
  </si>
  <si>
    <t xml:space="preserve">BELOIT PLASTICS LLC                     </t>
  </si>
  <si>
    <t xml:space="preserve">BELOIT PRECISION INC                    </t>
  </si>
  <si>
    <t xml:space="preserve">BELOIT SPECIAL MACHINING                </t>
  </si>
  <si>
    <t xml:space="preserve">BELOIT TANK LLC                         </t>
  </si>
  <si>
    <t xml:space="preserve">BELTER TUBE BENDING LLC                 </t>
  </si>
  <si>
    <t>T. WAUTOMA</t>
  </si>
  <si>
    <t xml:space="preserve">BEMIS MANUFACTURING CO                  </t>
  </si>
  <si>
    <t xml:space="preserve">BENCHMARK PATTERN INC                   </t>
  </si>
  <si>
    <t>V. DENMARK</t>
  </si>
  <si>
    <t xml:space="preserve">BEND PUNCH SHEAR INCORPORATED           </t>
  </si>
  <si>
    <t>T. FARMINGTON</t>
  </si>
  <si>
    <t xml:space="preserve">BENDA WELDING &amp; FABRICATION, LLC        </t>
  </si>
  <si>
    <t xml:space="preserve">BENDER MACHINE WORKS                    </t>
  </si>
  <si>
    <t xml:space="preserve">BENMAR FABRICATION LLC                  </t>
  </si>
  <si>
    <t xml:space="preserve">BENNETT HARDWOODS INC                   </t>
  </si>
  <si>
    <t xml:space="preserve">BENNETT VENTURES INC                    </t>
  </si>
  <si>
    <t xml:space="preserve">BENSHOT LLC                             </t>
  </si>
  <si>
    <t>V. HORTONVILLE</t>
  </si>
  <si>
    <t xml:space="preserve">BENSON WOOD PRODUCTS INC                </t>
  </si>
  <si>
    <t>V. COTTAGE GROVE</t>
  </si>
  <si>
    <t xml:space="preserve">BENT TUBES LLC                          </t>
  </si>
  <si>
    <t xml:space="preserve">BENTLEY WORLD-PACKAGING                 </t>
  </si>
  <si>
    <t xml:space="preserve">BENZ METAL PRODUCTS INC                 </t>
  </si>
  <si>
    <t xml:space="preserve">BENZ OIL INC                            </t>
  </si>
  <si>
    <t xml:space="preserve">BENZ SAWMILL INC                        </t>
  </si>
  <si>
    <t>C. LOYAL</t>
  </si>
  <si>
    <t xml:space="preserve">BEP LYMAN LLC                           </t>
  </si>
  <si>
    <t xml:space="preserve">BERCO OF AMERICA INC                    </t>
  </si>
  <si>
    <t xml:space="preserve">BERENZ PACKAGING CORP                   </t>
  </si>
  <si>
    <t xml:space="preserve">BERG CO LLC                             </t>
  </si>
  <si>
    <t xml:space="preserve">BERG EQUIPMENT CORP                     </t>
  </si>
  <si>
    <t xml:space="preserve">BERGER CUSTOM HARDWOODS LLC             </t>
  </si>
  <si>
    <t>V. FAIRCHILD</t>
  </si>
  <si>
    <t xml:space="preserve">BERGH INC                               </t>
  </si>
  <si>
    <t xml:space="preserve">BERLIN JOURNAL CO INC                   </t>
  </si>
  <si>
    <t xml:space="preserve">BERLON INDUSTRIES LLC                   </t>
  </si>
  <si>
    <t xml:space="preserve">BERN MILLWORK INC                       </t>
  </si>
  <si>
    <t>T. BERN</t>
  </si>
  <si>
    <t xml:space="preserve">BERNATELLO'S PIZZA INC                  </t>
  </si>
  <si>
    <t xml:space="preserve">BERNTSEN BRASS &amp;                        </t>
  </si>
  <si>
    <t xml:space="preserve">VILAS                    </t>
  </si>
  <si>
    <t>T. PHELPS</t>
  </si>
  <si>
    <t xml:space="preserve">BERNTSEN BRASS AND ALUMINUM FOUNDRY INC </t>
  </si>
  <si>
    <t xml:space="preserve">BERNTSEN INTERNATIONAL INC              </t>
  </si>
  <si>
    <t xml:space="preserve">BERRES BROTHERS COFFEE INC              </t>
  </si>
  <si>
    <t xml:space="preserve">BESSE LUMBER CO                         </t>
  </si>
  <si>
    <t xml:space="preserve">BEST CRAFT FURNITURE INC                </t>
  </si>
  <si>
    <t>T. BRILLION</t>
  </si>
  <si>
    <t xml:space="preserve">BEST MACHINE &amp; REPAIR INC               </t>
  </si>
  <si>
    <t xml:space="preserve">BESTECH TOOL LLC                        </t>
  </si>
  <si>
    <t xml:space="preserve">BETON INCORPORATED                      </t>
  </si>
  <si>
    <t>T. MAPLE GROVE</t>
  </si>
  <si>
    <t xml:space="preserve">BETTER BY DESIGN LLC                    </t>
  </si>
  <si>
    <t xml:space="preserve">BEVCO PRECISION MFG. CO., INC.          </t>
  </si>
  <si>
    <t xml:space="preserve">BEYER  E R CO INC                       </t>
  </si>
  <si>
    <t xml:space="preserve">BEYER CUSTOM CABINETS LTD               </t>
  </si>
  <si>
    <t xml:space="preserve">BEYERS INDUSTRIAL                       </t>
  </si>
  <si>
    <t xml:space="preserve">BFK TECHNOLOGIES INC                    </t>
  </si>
  <si>
    <t xml:space="preserve">BGROUP3 INC                             </t>
  </si>
  <si>
    <t xml:space="preserve">BIAX-FIBERFILM CORP                     </t>
  </si>
  <si>
    <t xml:space="preserve">BICKERS PRINTING INC                    </t>
  </si>
  <si>
    <t xml:space="preserve">BIERY CHEESE CO                         </t>
  </si>
  <si>
    <t xml:space="preserve">BIEWER  JOHN A CO OF WIS                </t>
  </si>
  <si>
    <t>V. PRENTICE</t>
  </si>
  <si>
    <t xml:space="preserve">BIEWER WISCONSIN SAWMILL INC            </t>
  </si>
  <si>
    <t xml:space="preserve">BIG CHIEF PROP LLC                      </t>
  </si>
  <si>
    <t>C. STEVENS POINT</t>
  </si>
  <si>
    <t xml:space="preserve">BIG GAIN WISCONSIN LLC                  </t>
  </si>
  <si>
    <t>T. ARLINGTON</t>
  </si>
  <si>
    <t>T. SENECA</t>
  </si>
  <si>
    <t xml:space="preserve">BIG LIFT REAL ESTATE                    </t>
  </si>
  <si>
    <t>C. WISCONSIN DELLS</t>
  </si>
  <si>
    <t xml:space="preserve">BIG RIVER RESOURCE BOYCEVILLE           </t>
  </si>
  <si>
    <t xml:space="preserve">BIG TIMBER SAWMILL LLC                  </t>
  </si>
  <si>
    <t xml:space="preserve">BILL'S HARTFORD                         </t>
  </si>
  <si>
    <t xml:space="preserve">BILLERUD                                </t>
  </si>
  <si>
    <t xml:space="preserve">BILSIE ALBERT M                         </t>
  </si>
  <si>
    <t>T. PERRY</t>
  </si>
  <si>
    <t xml:space="preserve">BIMBO BAKERIES USA                      </t>
  </si>
  <si>
    <t xml:space="preserve">BINA IMPRESSION PRINTING LLC            </t>
  </si>
  <si>
    <t>T. ACKLEY</t>
  </si>
  <si>
    <t xml:space="preserve">BINDING EDGE INC THE                    </t>
  </si>
  <si>
    <t xml:space="preserve">BINDL BAUER LIMESTONE                   </t>
  </si>
  <si>
    <t>T. BEAR CREEK</t>
  </si>
  <si>
    <t xml:space="preserve">BIO FAB TECHNOLOGIES                    </t>
  </si>
  <si>
    <t xml:space="preserve">BIO VET                                 </t>
  </si>
  <si>
    <t>V. BARNEVELD</t>
  </si>
  <si>
    <t xml:space="preserve">BIOCUT LLC                              </t>
  </si>
  <si>
    <t xml:space="preserve">BIOSOURCE CULTURES AND FLAVORS INC      </t>
  </si>
  <si>
    <t xml:space="preserve">BIRCHWOOD LUMBER &amp; VENEER CO INC        </t>
  </si>
  <si>
    <t>C. THORP</t>
  </si>
  <si>
    <t xml:space="preserve">BIRCHWOOD LUMBER AND VENEER CO          </t>
  </si>
  <si>
    <t>V. BIRCHWOOD</t>
  </si>
  <si>
    <t xml:space="preserve">BIRCHWOOD MFG CO                        </t>
  </si>
  <si>
    <t xml:space="preserve">BISHOP FIXTURE &amp; MILLWORK INC           </t>
  </si>
  <si>
    <t>V. BALSAM LAKE</t>
  </si>
  <si>
    <t xml:space="preserve">BISHOP FIXTURE &amp;                        </t>
  </si>
  <si>
    <t xml:space="preserve">BISLEY FABRICATION INC                  </t>
  </si>
  <si>
    <t>V. GRESHAM</t>
  </si>
  <si>
    <t xml:space="preserve">BIT WELDING &amp; MACHINE LLC               </t>
  </si>
  <si>
    <t xml:space="preserve">BJOIN LIMESTONE INC                     </t>
  </si>
  <si>
    <t xml:space="preserve">BKJ INSPIRATIONS LLC                    </t>
  </si>
  <si>
    <t xml:space="preserve">BLACK CREEK FALLS FURNITURE LLC         </t>
  </si>
  <si>
    <t>T. WITTENBERG</t>
  </si>
  <si>
    <t xml:space="preserve">BLACK DOG MACHINE LLC                   </t>
  </si>
  <si>
    <t xml:space="preserve">BLACK HUSKY BREWING LLC                 </t>
  </si>
  <si>
    <t xml:space="preserve">BLACK RIVER FALLS                       </t>
  </si>
  <si>
    <t>C. BLACK RIVER FALLS</t>
  </si>
  <si>
    <t xml:space="preserve">BLACK WOLF DESIGN LTD                   </t>
  </si>
  <si>
    <t xml:space="preserve">BLACKBERRY RIDGE WOOLEN                 </t>
  </si>
  <si>
    <t>T. VERMONT</t>
  </si>
  <si>
    <t xml:space="preserve">BLACKMAN INC                            </t>
  </si>
  <si>
    <t>T. HUMBOLDT</t>
  </si>
  <si>
    <t xml:space="preserve">BLACKS VALLEY AG SUPPLY INC             </t>
  </si>
  <si>
    <t xml:space="preserve">PEPIN                    </t>
  </si>
  <si>
    <t>T. WAUBEEK</t>
  </si>
  <si>
    <t xml:space="preserve">BLACKSTONE INTERNATIONAL                </t>
  </si>
  <si>
    <t xml:space="preserve">BLADE MILLWORKS INC                     </t>
  </si>
  <si>
    <t>V. STRUM</t>
  </si>
  <si>
    <t xml:space="preserve">BLAKESVILLE CREAMERY LLC                </t>
  </si>
  <si>
    <t>T. PORT WASHINGTON</t>
  </si>
  <si>
    <t xml:space="preserve">BLANDOWSKI ADVENTURES LLC               </t>
  </si>
  <si>
    <t xml:space="preserve">BLANKING SYSTEMS INC                    </t>
  </si>
  <si>
    <t xml:space="preserve">BLASCHKO ENTERPRISES INC                </t>
  </si>
  <si>
    <t xml:space="preserve">BLASCHKO                                </t>
  </si>
  <si>
    <t xml:space="preserve">BLAST CLEANING TECHNOLOGIES INC         </t>
  </si>
  <si>
    <t xml:space="preserve">BLENDED WAXES INC                       </t>
  </si>
  <si>
    <t xml:space="preserve">BLISS MACHINE LTD                       </t>
  </si>
  <si>
    <t>V. DARIEN</t>
  </si>
  <si>
    <t xml:space="preserve">BLOOMER ADVANCE                         </t>
  </si>
  <si>
    <t xml:space="preserve">BLOOMER MACHINE&amp; FABRICATION INC        </t>
  </si>
  <si>
    <t>T. BLOOMER</t>
  </si>
  <si>
    <t xml:space="preserve">BLOWER APPLICATION LLC                  </t>
  </si>
  <si>
    <t xml:space="preserve">BLU SKY LLC                             </t>
  </si>
  <si>
    <t xml:space="preserve">BLUE CHIP MACHINING                     </t>
  </si>
  <si>
    <t xml:space="preserve">BLUE MOUND GRAPHICS INC                 </t>
  </si>
  <si>
    <t xml:space="preserve">BLUE RIBBON AWARDS                      </t>
  </si>
  <si>
    <t xml:space="preserve">BLUE RIBBON TANK INC                    </t>
  </si>
  <si>
    <t>T. TRENTON</t>
  </si>
  <si>
    <t xml:space="preserve">BLUE WAVE CUTTING &amp; FABRICATION         </t>
  </si>
  <si>
    <t>V. REEDSVILLE</t>
  </si>
  <si>
    <t xml:space="preserve">BLUEFIN IMAGING GROUP                   </t>
  </si>
  <si>
    <t xml:space="preserve">BLUEPRINT SOLUTIONS LTD                 </t>
  </si>
  <si>
    <t xml:space="preserve">BLUESCOPE BUILDINGS NORTH               </t>
  </si>
  <si>
    <t xml:space="preserve">BNG PHOEBE LLC                          </t>
  </si>
  <si>
    <t xml:space="preserve">BNK ENTERPRISES LLC                     </t>
  </si>
  <si>
    <t xml:space="preserve">BOCK WATER HEATERS INC                  </t>
  </si>
  <si>
    <t xml:space="preserve">BODYCOTE THERMAL                        </t>
  </si>
  <si>
    <t xml:space="preserve">BOEHM MADISON WEST                      </t>
  </si>
  <si>
    <t>V. PEWAUKEE</t>
  </si>
  <si>
    <t xml:space="preserve">BOEHNEN INC                             </t>
  </si>
  <si>
    <t>T. CROSS PLAINS</t>
  </si>
  <si>
    <t xml:space="preserve">BOH ELECTRONICS                         </t>
  </si>
  <si>
    <t>V. NORTH HUDSON</t>
  </si>
  <si>
    <t xml:space="preserve">BOHM  ORVIS                             </t>
  </si>
  <si>
    <t>T. BELLE PLAINE</t>
  </si>
  <si>
    <t xml:space="preserve">BOHR  HEINZ   D/B/A BOHR                </t>
  </si>
  <si>
    <t xml:space="preserve">BOHRMAN PRODUCTS INC                    </t>
  </si>
  <si>
    <t xml:space="preserve">BOLK ENVELOPE INC                       </t>
  </si>
  <si>
    <t xml:space="preserve">BOLL MANUFACTURING CO                   </t>
  </si>
  <si>
    <t xml:space="preserve">BONDED FIBERS MIDWEST                   </t>
  </si>
  <si>
    <t xml:space="preserve">BONDUELLE USA INC                       </t>
  </si>
  <si>
    <t>V. FAIRWATER</t>
  </si>
  <si>
    <t xml:space="preserve">BONECK PRINTING INC                     </t>
  </si>
  <si>
    <t xml:space="preserve">BONETTI CO INC                          </t>
  </si>
  <si>
    <t xml:space="preserve">BONNTECH INTRNTL INC                    </t>
  </si>
  <si>
    <t xml:space="preserve">BONSTONE MATERIALS CORP                 </t>
  </si>
  <si>
    <t xml:space="preserve">BONTRAGER  ENOS                         </t>
  </si>
  <si>
    <t>V. CAMBRIA</t>
  </si>
  <si>
    <t xml:space="preserve">BOORTMALT USA LIMITED                   </t>
  </si>
  <si>
    <t xml:space="preserve">BORDERLINE SWISS CNC MACHINING L        </t>
  </si>
  <si>
    <t xml:space="preserve">BORG INDAK INC                          </t>
  </si>
  <si>
    <t xml:space="preserve">BORREGAARD U S A INC                    </t>
  </si>
  <si>
    <t>V. ROTHSCHILD</t>
  </si>
  <si>
    <t xml:space="preserve">BOSTIK INC                              </t>
  </si>
  <si>
    <t xml:space="preserve">BOSTROM  H O  INC                       </t>
  </si>
  <si>
    <t xml:space="preserve">BOTANIC INNOVATIONS LLC                 </t>
  </si>
  <si>
    <t xml:space="preserve">BOTHE ASSOCIATES INC                    </t>
  </si>
  <si>
    <t xml:space="preserve">BOULANGER CONSTRUCTION CO               </t>
  </si>
  <si>
    <t>T. CASCO</t>
  </si>
  <si>
    <t xml:space="preserve">BOUMATIC LLC                            </t>
  </si>
  <si>
    <t xml:space="preserve">BPM INC                                 </t>
  </si>
  <si>
    <t xml:space="preserve">BRAATZ WELDING LLC                      </t>
  </si>
  <si>
    <t xml:space="preserve">BRADLEY CORPORATION                     </t>
  </si>
  <si>
    <t xml:space="preserve">BRADSHAW MEDICAL INC                    </t>
  </si>
  <si>
    <t xml:space="preserve">BRADY WORLDWIDE INC                     </t>
  </si>
  <si>
    <t xml:space="preserve">BRAKEBUSH BROTHERS INC                  </t>
  </si>
  <si>
    <t>T. OXFORD</t>
  </si>
  <si>
    <t>T. WESTFIELD</t>
  </si>
  <si>
    <t xml:space="preserve">BRANCHES LLC                            </t>
  </si>
  <si>
    <t xml:space="preserve">BRANCHES WINERY LLC                     </t>
  </si>
  <si>
    <t>T. COON</t>
  </si>
  <si>
    <t xml:space="preserve">BRAND-M INC                             </t>
  </si>
  <si>
    <t xml:space="preserve">BRANDIS ACCESSORIES                     </t>
  </si>
  <si>
    <t xml:space="preserve">BRANDT MOLDED MARBLE                    </t>
  </si>
  <si>
    <t xml:space="preserve">BRANHAM INC  W C                        </t>
  </si>
  <si>
    <t xml:space="preserve">BRANKO PERFORATING FWD                  </t>
  </si>
  <si>
    <t xml:space="preserve">BRANNON HYDRAULICS INC                  </t>
  </si>
  <si>
    <t xml:space="preserve">BRASS LIGHT GALLERY INC                 </t>
  </si>
  <si>
    <t xml:space="preserve">BRAUER &amp; BRAUER INC                     </t>
  </si>
  <si>
    <t xml:space="preserve">BRAUN BLDG CENTR INC                    </t>
  </si>
  <si>
    <t xml:space="preserve">BRAUND PRESS INC                        </t>
  </si>
  <si>
    <t xml:space="preserve">BRAVO COMPANY MFG INC                   </t>
  </si>
  <si>
    <t xml:space="preserve">BREADSMITH INC                          </t>
  </si>
  <si>
    <t>V. WHITEFISH BAY</t>
  </si>
  <si>
    <t xml:space="preserve">BRELIE GEAR CO INC                      </t>
  </si>
  <si>
    <t xml:space="preserve">BREMER MANUFACTURING CO INC             </t>
  </si>
  <si>
    <t xml:space="preserve">BRENNAN INDUSTRIES INC                  </t>
  </si>
  <si>
    <t xml:space="preserve">BRENNER INDUSTRIES INC                  </t>
  </si>
  <si>
    <t xml:space="preserve">BRENNER TANK LLC                        </t>
  </si>
  <si>
    <t xml:space="preserve">BRENNTAG GREAT LAKES LLC                </t>
  </si>
  <si>
    <t xml:space="preserve">BRETTING  C G MFG CO                    </t>
  </si>
  <si>
    <t xml:space="preserve">BREUER METAL CRAFTSMEN                  </t>
  </si>
  <si>
    <t xml:space="preserve">BREW CITY COUNTERTOPS &amp; MILLWORK        </t>
  </si>
  <si>
    <t>T. IXONIA</t>
  </si>
  <si>
    <t xml:space="preserve">BREWER COMPANY THE                      </t>
  </si>
  <si>
    <t xml:space="preserve">BREWHAHA ROASTERS LLC                   </t>
  </si>
  <si>
    <t>V. SPRING GREEN</t>
  </si>
  <si>
    <t xml:space="preserve">BRICK OVEN BAKERY                       </t>
  </si>
  <si>
    <t xml:space="preserve">BRICKHAM MACHINING CO INC               </t>
  </si>
  <si>
    <t xml:space="preserve">BRICKHAM STAMPING CO INC                </t>
  </si>
  <si>
    <t xml:space="preserve">BRIDAN MFG INC                          </t>
  </si>
  <si>
    <t xml:space="preserve">BRIESS INDUSTRIES INC                   </t>
  </si>
  <si>
    <t xml:space="preserve">BRIGGS &amp; STRATTON LLC                   </t>
  </si>
  <si>
    <t xml:space="preserve">BRILLIANT DPI INC                       </t>
  </si>
  <si>
    <t xml:space="preserve">BRIONS WOOD SPECIALTIES INC             </t>
  </si>
  <si>
    <t xml:space="preserve">BRISON MANUFACTURING                    </t>
  </si>
  <si>
    <t xml:space="preserve">BRISTOL PALLET COMPANY LLC              </t>
  </si>
  <si>
    <t xml:space="preserve">BRIXIUS MANUFACTURING INC               </t>
  </si>
  <si>
    <t xml:space="preserve">BRM HOLDINGS INC                        </t>
  </si>
  <si>
    <t xml:space="preserve">BROACHING TECHNOLOGIES LLC              </t>
  </si>
  <si>
    <t xml:space="preserve">BROADWIND TOWERS INC                    </t>
  </si>
  <si>
    <t xml:space="preserve">BROAN MANUFACTURING CO                  </t>
  </si>
  <si>
    <t xml:space="preserve">BROASTER CO LLC THE                     </t>
  </si>
  <si>
    <t xml:space="preserve">BROGAN MANUFACTURING INC                </t>
  </si>
  <si>
    <t xml:space="preserve">BROKER MANUFACTURING LLC                </t>
  </si>
  <si>
    <t xml:space="preserve">BROOKSTONE PRINTING COMPANY             </t>
  </si>
  <si>
    <t xml:space="preserve">BROTHERS COMPOSITES, LLC                </t>
  </si>
  <si>
    <t xml:space="preserve">BROWN - WILBERT INC                     </t>
  </si>
  <si>
    <t xml:space="preserve">BROWN BONITA M                          </t>
  </si>
  <si>
    <t xml:space="preserve">BROWN COUNTY CUSTOMS INC                </t>
  </si>
  <si>
    <t xml:space="preserve">BROWN COUNTY GRAPHICS INC               </t>
  </si>
  <si>
    <t xml:space="preserve">BROWN WILBERT INC                       </t>
  </si>
  <si>
    <t xml:space="preserve">BROWN-CAMPBELL COMPANY                  </t>
  </si>
  <si>
    <t xml:space="preserve">BROWNS SALES CORP                       </t>
  </si>
  <si>
    <t xml:space="preserve">BRP US INC                              </t>
  </si>
  <si>
    <t xml:space="preserve">BRUENER TIMBER PRODUCTS INC             </t>
  </si>
  <si>
    <t>V. PORT EDWARDS</t>
  </si>
  <si>
    <t xml:space="preserve">BRUK ENTERPRISES LLC                    </t>
  </si>
  <si>
    <t xml:space="preserve">BRUKER AXS LLC                          </t>
  </si>
  <si>
    <t xml:space="preserve">BRUMAR CABINETRY INC                    </t>
  </si>
  <si>
    <t>T. SUGAR CAMP</t>
  </si>
  <si>
    <t xml:space="preserve">BRUNHAM &amp; MORRILL CO                    </t>
  </si>
  <si>
    <t>C. STOUGHTON</t>
  </si>
  <si>
    <t xml:space="preserve">BRUNK INDUSTRIES INC                    </t>
  </si>
  <si>
    <t>C. LAKE GENEVA</t>
  </si>
  <si>
    <t xml:space="preserve">BRUNKOW CHEESE OF WISCONSIN INC         </t>
  </si>
  <si>
    <t>T. FAYETTE</t>
  </si>
  <si>
    <t xml:space="preserve">BRUNNER FABRICATION LLC                 </t>
  </si>
  <si>
    <t>T. MANITOWOC RAPIDS</t>
  </si>
  <si>
    <t xml:space="preserve">BRUNNER MFG CO INC                      </t>
  </si>
  <si>
    <t>C. MAUSTON</t>
  </si>
  <si>
    <t xml:space="preserve">BRUNNER WIRE PRODUCTS INC               </t>
  </si>
  <si>
    <t xml:space="preserve">BRUNO INDEPENDENT LIVING                </t>
  </si>
  <si>
    <t xml:space="preserve">BRUNSELL BROTHERS LTD                   </t>
  </si>
  <si>
    <t>V. MOUNT HOREB</t>
  </si>
  <si>
    <t xml:space="preserve">BRUSCHI USA INC                         </t>
  </si>
  <si>
    <t xml:space="preserve">BRUTE FORCE ENGINEERING INC             </t>
  </si>
  <si>
    <t xml:space="preserve">BRUX BARRELS, LLC                       </t>
  </si>
  <si>
    <t xml:space="preserve">BRYANT PRODUCTS LLC                     </t>
  </si>
  <si>
    <t xml:space="preserve">BRZEZINSKI RACING                       </t>
  </si>
  <si>
    <t>T. LISBON</t>
  </si>
  <si>
    <t xml:space="preserve">BSA SIGNAGE LLC                         </t>
  </si>
  <si>
    <t xml:space="preserve">BTG IPI LLC                             </t>
  </si>
  <si>
    <t xml:space="preserve">BTR PRECISION LLC                       </t>
  </si>
  <si>
    <t xml:space="preserve">BUCHMAN LUMBER COMPANY LLC              </t>
  </si>
  <si>
    <t>T. SPRINGBROOK</t>
  </si>
  <si>
    <t xml:space="preserve">BUDDY SQUIRREL LLC                      </t>
  </si>
  <si>
    <t xml:space="preserve">BUDERIC INC                             </t>
  </si>
  <si>
    <t xml:space="preserve">BUECHEL STONE CORP                      </t>
  </si>
  <si>
    <t>T. BROTHERTOWN</t>
  </si>
  <si>
    <t xml:space="preserve">BUGAR  PAUL TRUCKING INC                </t>
  </si>
  <si>
    <t xml:space="preserve">BUILD ALL CORPORATION                   </t>
  </si>
  <si>
    <t xml:space="preserve">BUILDERS HARDWARE &amp; HOLLOW METAL        </t>
  </si>
  <si>
    <t xml:space="preserve">BUILDING AUTOMATION                     </t>
  </si>
  <si>
    <t>V. GAYS MILLS</t>
  </si>
  <si>
    <t xml:space="preserve">BUILT RITE BR INC                       </t>
  </si>
  <si>
    <t xml:space="preserve">BULL FALLS BREWERY LLC                  </t>
  </si>
  <si>
    <t xml:space="preserve">BULLSEYE INDUSTRIES INC                 </t>
  </si>
  <si>
    <t xml:space="preserve">BUNCOMBE EMBROIDERY LLC                 </t>
  </si>
  <si>
    <t>V. HAZEL GREEN</t>
  </si>
  <si>
    <t xml:space="preserve">BUNKER WATER JET CUTTING LLC            </t>
  </si>
  <si>
    <t>T. CLEARFIELD</t>
  </si>
  <si>
    <t xml:space="preserve">BURGE MACHINE INC                       </t>
  </si>
  <si>
    <t xml:space="preserve">BURGESS NORTON MFG CO INC               </t>
  </si>
  <si>
    <t xml:space="preserve">BURKE CANDY &amp;                           </t>
  </si>
  <si>
    <t xml:space="preserve">BURLINGTON GRAPHIC                      </t>
  </si>
  <si>
    <t xml:space="preserve">BURLINGTON MACHINE TOOL                 </t>
  </si>
  <si>
    <t xml:space="preserve">BURMEISTER WOODWORK COMPANY             </t>
  </si>
  <si>
    <t>V. HALES CORNERS</t>
  </si>
  <si>
    <t xml:space="preserve">BURNETT DAIRY CO-OP                     </t>
  </si>
  <si>
    <t>T. WOOD RIVER</t>
  </si>
  <si>
    <t xml:space="preserve">BURNO PETER                             </t>
  </si>
  <si>
    <t>T. ALBION</t>
  </si>
  <si>
    <t xml:space="preserve">BURR-OFF INC                            </t>
  </si>
  <si>
    <t xml:space="preserve">BURTON &amp; MAYER INC                      </t>
  </si>
  <si>
    <t xml:space="preserve">BUSH BROTHERS &amp; CO INC                  </t>
  </si>
  <si>
    <t>T. BRIDGE CREEK</t>
  </si>
  <si>
    <t>C. AUGUSTA</t>
  </si>
  <si>
    <t xml:space="preserve">BUSHMAN EQUIPMENT INC                   </t>
  </si>
  <si>
    <t xml:space="preserve">BUSINESS CARDS ACROSS                   </t>
  </si>
  <si>
    <t xml:space="preserve">BUSINESS COMMUNICATIONS SOLUTIONS LLC   </t>
  </si>
  <si>
    <t xml:space="preserve">BUSINESS MARKETERS GROUP INC            </t>
  </si>
  <si>
    <t xml:space="preserve">BUSSE SJI LLC                           </t>
  </si>
  <si>
    <t>V. RANDOLPH</t>
  </si>
  <si>
    <t xml:space="preserve">BUTKIEWICZ F &amp; SONS CO INC              </t>
  </si>
  <si>
    <t xml:space="preserve">BUTLER GEAR ENTERPRISES LLC             </t>
  </si>
  <si>
    <t xml:space="preserve">BUTLER METAL FINISHING INC              </t>
  </si>
  <si>
    <t xml:space="preserve">BUTLER TOOL INC                         </t>
  </si>
  <si>
    <t xml:space="preserve">BUTLER WIRE &amp; METAL                     </t>
  </si>
  <si>
    <t xml:space="preserve">BUTTER BUDS FOOD                        </t>
  </si>
  <si>
    <t xml:space="preserve">BUTTONS INTERNATIONAL                   </t>
  </si>
  <si>
    <t>V. SHOREWOOD</t>
  </si>
  <si>
    <t xml:space="preserve">BUTZEN COMPANY INC                      </t>
  </si>
  <si>
    <t xml:space="preserve">BW MACHINE INC                          </t>
  </si>
  <si>
    <t>T. BALDWIN</t>
  </si>
  <si>
    <t xml:space="preserve">BW PAPERSYSTEMS INC                     </t>
  </si>
  <si>
    <t xml:space="preserve">BWAY CORPORATION                        </t>
  </si>
  <si>
    <t xml:space="preserve">BYGD PRECISION MFG                      </t>
  </si>
  <si>
    <t>V. RIDGELAND</t>
  </si>
  <si>
    <t xml:space="preserve">C &amp; C MACHINE INC                       </t>
  </si>
  <si>
    <t xml:space="preserve">C &amp; D AUTOMATED SYSTEMS                 </t>
  </si>
  <si>
    <t xml:space="preserve">C &amp; M PRINTING                          </t>
  </si>
  <si>
    <t>C. EDGERTON</t>
  </si>
  <si>
    <t xml:space="preserve">C &amp; N MANUFACTURING INC                 </t>
  </si>
  <si>
    <t>V. BOYD</t>
  </si>
  <si>
    <t xml:space="preserve">C &amp; R TOOL CORP                         </t>
  </si>
  <si>
    <t xml:space="preserve">C &amp; S MACHINING LLC                     </t>
  </si>
  <si>
    <t xml:space="preserve">C &amp; S MANUFACTURING CORP                </t>
  </si>
  <si>
    <t>C. STURGEON BAY</t>
  </si>
  <si>
    <t xml:space="preserve">C AND L TILING                          </t>
  </si>
  <si>
    <t xml:space="preserve">C D M TOOL &amp; MFG LLC                    </t>
  </si>
  <si>
    <t xml:space="preserve">C I BANKER WIRE &amp; IRON WORKS INC        </t>
  </si>
  <si>
    <t xml:space="preserve">C KUEHN TRUCKING INC                    </t>
  </si>
  <si>
    <t>T. ARCADIA</t>
  </si>
  <si>
    <t xml:space="preserve">C L &amp; D GRAPHICS INC                    </t>
  </si>
  <si>
    <t xml:space="preserve">C L S CUSTOM LAMINATING                 </t>
  </si>
  <si>
    <t xml:space="preserve">C M D CORPORATION                       </t>
  </si>
  <si>
    <t xml:space="preserve">C N D SPECIALTIES INC                   </t>
  </si>
  <si>
    <t>V. EDEN</t>
  </si>
  <si>
    <t xml:space="preserve">C R CANVAS SPECIALTIES INC              </t>
  </si>
  <si>
    <t xml:space="preserve">C&amp;C MOLD &amp; TOOL LLC                     </t>
  </si>
  <si>
    <t xml:space="preserve">C/O ALTER TRADING CORPORATION           </t>
  </si>
  <si>
    <t xml:space="preserve">C2T MATERIAL CONVERTING LLC             </t>
  </si>
  <si>
    <t xml:space="preserve">C3 CORPORATION                          </t>
  </si>
  <si>
    <t xml:space="preserve">CABIBBOS ITALIAN SPECIALTIES            </t>
  </si>
  <si>
    <t xml:space="preserve">CABINET CREATIONS &amp; DESIGN INC          </t>
  </si>
  <si>
    <t>T. RED RIVER</t>
  </si>
  <si>
    <t xml:space="preserve">CABINET MASTERS PLUS INC                </t>
  </si>
  <si>
    <t xml:space="preserve">CABINET STUDIO LLC THE                  </t>
  </si>
  <si>
    <t xml:space="preserve">CABS AND ROPS INC                       </t>
  </si>
  <si>
    <t xml:space="preserve">CADENCE COLD BREW INC                   </t>
  </si>
  <si>
    <t xml:space="preserve">CADENCE                                 </t>
  </si>
  <si>
    <t xml:space="preserve">CADY CHEESE LLC                         </t>
  </si>
  <si>
    <t>T. CADY</t>
  </si>
  <si>
    <t xml:space="preserve">CAIN CREEK ENTERPRISES INC              </t>
  </si>
  <si>
    <t>T. PINE RIVER</t>
  </si>
  <si>
    <t xml:space="preserve">CAIN INDUSTRIES INC                     </t>
  </si>
  <si>
    <t xml:space="preserve">CAL-X LLC                               </t>
  </si>
  <si>
    <t xml:space="preserve">CALEDONIA CRATING &amp;                     </t>
  </si>
  <si>
    <t>V. CALEDONIA</t>
  </si>
  <si>
    <t xml:space="preserve">CALIMETRIX LLC                          </t>
  </si>
  <si>
    <t xml:space="preserve">CALJAN INC                              </t>
  </si>
  <si>
    <t xml:space="preserve">CALLENOR CO INC                         </t>
  </si>
  <si>
    <t xml:space="preserve">CALUMET DIVERSIFIED                     </t>
  </si>
  <si>
    <t xml:space="preserve">CALWIS CO INC                           </t>
  </si>
  <si>
    <t xml:space="preserve">CAM TECH INC                            </t>
  </si>
  <si>
    <t xml:space="preserve">CAMCO PRECISION MACHINING INC           </t>
  </si>
  <si>
    <t>T. DOVER</t>
  </si>
  <si>
    <t xml:space="preserve">CAMECA INSTRUMENTS INC                  </t>
  </si>
  <si>
    <t xml:space="preserve">CAMERON RAIL SITE LLC                   </t>
  </si>
  <si>
    <t xml:space="preserve">CAMPBELL SOUP SUPPLY CO                 </t>
  </si>
  <si>
    <t xml:space="preserve">CAMPBELL WRAPPER CORP                   </t>
  </si>
  <si>
    <t xml:space="preserve">CAMPIONE  JOSEPH INC                    </t>
  </si>
  <si>
    <t xml:space="preserve">CAN-AM INTEGRATION INC.                 </t>
  </si>
  <si>
    <t xml:space="preserve">CANAAN INDUSTRIES LLC                   </t>
  </si>
  <si>
    <t xml:space="preserve">CANDINAS CHOCOLATIER INC                </t>
  </si>
  <si>
    <t>T. VERONA</t>
  </si>
  <si>
    <t xml:space="preserve">CANNONBALL HNP LLC                      </t>
  </si>
  <si>
    <t xml:space="preserve">CAP BIOMATERIALS LLC                    </t>
  </si>
  <si>
    <t xml:space="preserve">CAP WOOD PRODUCTS                       </t>
  </si>
  <si>
    <t xml:space="preserve">CAPITAL BREWERY CO INC                  </t>
  </si>
  <si>
    <t xml:space="preserve">CAPITAL CITY CULVERT                    </t>
  </si>
  <si>
    <t>V. BROOKLYN</t>
  </si>
  <si>
    <t xml:space="preserve">CAPITAL MILLWORK INC                    </t>
  </si>
  <si>
    <t xml:space="preserve">CAPITAL WATER SOFTENER INC              </t>
  </si>
  <si>
    <t xml:space="preserve">CAPITOL STAMPINGS CORP                  </t>
  </si>
  <si>
    <t xml:space="preserve">CAPTIVE PLASTICS LLC                    </t>
  </si>
  <si>
    <t xml:space="preserve">CARBIDE GRINDING CO INC                 </t>
  </si>
  <si>
    <t xml:space="preserve">CARBOLINE COMPANY                       </t>
  </si>
  <si>
    <t xml:space="preserve">CARD WORKS INC                          </t>
  </si>
  <si>
    <t xml:space="preserve">CARDBOARD CUTOUT STANDEES INC           </t>
  </si>
  <si>
    <t xml:space="preserve">CARDINAL AG COMPANY                     </t>
  </si>
  <si>
    <t xml:space="preserve">CARDINAL CG COMPANY                     </t>
  </si>
  <si>
    <t xml:space="preserve">CARDINAL CG R &amp; D                       </t>
  </si>
  <si>
    <t xml:space="preserve">CARDINAL FABRICATING                    </t>
  </si>
  <si>
    <t xml:space="preserve">CARDINAL FG CO                          </t>
  </si>
  <si>
    <t xml:space="preserve">CARDINAL GLASS INDUSTRIES INC           </t>
  </si>
  <si>
    <t xml:space="preserve">CARDINAL IG CO                          </t>
  </si>
  <si>
    <t xml:space="preserve">CARDINAL IG COMPANY                     </t>
  </si>
  <si>
    <t xml:space="preserve">CARDINAL SOLAR                          </t>
  </si>
  <si>
    <t>V. MAZOMANIE</t>
  </si>
  <si>
    <t xml:space="preserve">CAREW CONCRETE &amp; SUPPLY CO INC          </t>
  </si>
  <si>
    <t>T. PACIFIC</t>
  </si>
  <si>
    <t>C. HORICON</t>
  </si>
  <si>
    <t>T. ALTO</t>
  </si>
  <si>
    <t>T. EDEN</t>
  </si>
  <si>
    <t>T. AHNAPEE</t>
  </si>
  <si>
    <t>T. COOPERSTOWN</t>
  </si>
  <si>
    <t>T. BUENA VISTA</t>
  </si>
  <si>
    <t>T. DAYTON</t>
  </si>
  <si>
    <t xml:space="preserve">CARFAIR COMPOSITES USA INC              </t>
  </si>
  <si>
    <t>V. WAUSAUKEE</t>
  </si>
  <si>
    <t>C. GILLETT</t>
  </si>
  <si>
    <t xml:space="preserve">CARGILL COCOA &amp; CHOCOLATE INC           </t>
  </si>
  <si>
    <t xml:space="preserve">CARGILL INC                             </t>
  </si>
  <si>
    <t xml:space="preserve">CARGILL MEAT SOLUTIONS                  </t>
  </si>
  <si>
    <t xml:space="preserve">CARIBBEAN DESIGNS LLC                   </t>
  </si>
  <si>
    <t xml:space="preserve">CARL SCHWIBINGER                        </t>
  </si>
  <si>
    <t xml:space="preserve">CARLEY WOOD ASSOCIATES INC              </t>
  </si>
  <si>
    <t>T. BURKE</t>
  </si>
  <si>
    <t xml:space="preserve">CARLISLE INTERCONNECT                   </t>
  </si>
  <si>
    <t xml:space="preserve">CARLSON TOOL &amp;                          </t>
  </si>
  <si>
    <t xml:space="preserve">CARLTON R DE WITT                       </t>
  </si>
  <si>
    <t>C. GLENWOOD CITY</t>
  </si>
  <si>
    <t xml:space="preserve">CARMA LABORATORIES INC                  </t>
  </si>
  <si>
    <t xml:space="preserve">CARNES COMPANY INC                      </t>
  </si>
  <si>
    <t xml:space="preserve">CARNIVORE MEAT CO LLC                   </t>
  </si>
  <si>
    <t xml:space="preserve">CARR VALLEY CHEESE CO INC               </t>
  </si>
  <si>
    <t>C. FENNIMORE</t>
  </si>
  <si>
    <t>T. IRONTON</t>
  </si>
  <si>
    <t xml:space="preserve">CARRI SCHARF TRUCKING                   </t>
  </si>
  <si>
    <t xml:space="preserve">CARRON NET CO INC                       </t>
  </si>
  <si>
    <t xml:space="preserve">CASCADE ASSET MANAGEMENT LLC            </t>
  </si>
  <si>
    <t xml:space="preserve">CASCADES TISSUE GROUP                   </t>
  </si>
  <si>
    <t xml:space="preserve">CASCO SAND &amp; GRAVEL CO                  </t>
  </si>
  <si>
    <t xml:space="preserve">CASE NEW HOLLAND                        </t>
  </si>
  <si>
    <t>V. SAINT NAZIANZ</t>
  </si>
  <si>
    <t xml:space="preserve">CASH MANUFACTURING CO INC               </t>
  </si>
  <si>
    <t xml:space="preserve">CASHTON FARM SUPPLY LTD                 </t>
  </si>
  <si>
    <t>V. CASHTON</t>
  </si>
  <si>
    <t xml:space="preserve">CASSEL BOX &amp; LUMBER                     </t>
  </si>
  <si>
    <t xml:space="preserve">CAST TOOLS INC                          </t>
  </si>
  <si>
    <t xml:space="preserve">CASTALLOY INC                           </t>
  </si>
  <si>
    <t xml:space="preserve">CASTERS AND MATERIAL HANDLING LLC       </t>
  </si>
  <si>
    <t xml:space="preserve">CASTLE PIERCE CORPORATION               </t>
  </si>
  <si>
    <t xml:space="preserve">CASTLE ROCK GROUP INC                   </t>
  </si>
  <si>
    <t>T. KINGSTON</t>
  </si>
  <si>
    <t xml:space="preserve">CAT DANCER PRODUCTS INC                 </t>
  </si>
  <si>
    <t xml:space="preserve">CATALENT PHARMA SOLUTIONS LLC           </t>
  </si>
  <si>
    <t xml:space="preserve">CATALYTIC COMBUSTION CORP               </t>
  </si>
  <si>
    <t xml:space="preserve">CATE MACHINE &amp; WELDING INC              </t>
  </si>
  <si>
    <t xml:space="preserve">CATE MACHINE AND WELDING INC            </t>
  </si>
  <si>
    <t xml:space="preserve">CATERPILLAR GLOBAL MINING               </t>
  </si>
  <si>
    <t xml:space="preserve">CBC COATING INC                         </t>
  </si>
  <si>
    <t xml:space="preserve">CBS GRAPHICS                            </t>
  </si>
  <si>
    <t xml:space="preserve">CC&amp;R WOOD PRODUCTS INC                  </t>
  </si>
  <si>
    <t xml:space="preserve">CCI                                     </t>
  </si>
  <si>
    <t xml:space="preserve">CCM PRINTING LLC                        </t>
  </si>
  <si>
    <t xml:space="preserve">CEDAR CREST SPECIALTIES INC             </t>
  </si>
  <si>
    <t xml:space="preserve">CEDAR GROVE CHEESE INC                  </t>
  </si>
  <si>
    <t xml:space="preserve">CEDAR GROVE WAREHOUSE INC               </t>
  </si>
  <si>
    <t>T. LIMA</t>
  </si>
  <si>
    <t>V. OOSTBURG</t>
  </si>
  <si>
    <t xml:space="preserve">CEDAR LAKE SAND &amp;                       </t>
  </si>
  <si>
    <t xml:space="preserve">CEDAR VALLEY CHEESE INC                 </t>
  </si>
  <si>
    <t>T. FREDONIA</t>
  </si>
  <si>
    <t xml:space="preserve">CEDAR VALLEY STAINLESS LLC              </t>
  </si>
  <si>
    <t xml:space="preserve">CEI INDUSTIRES LLC                      </t>
  </si>
  <si>
    <t xml:space="preserve">CELLOX LLC                              </t>
  </si>
  <si>
    <t xml:space="preserve">CELLSCRIPT LLC                          </t>
  </si>
  <si>
    <t xml:space="preserve">CELLULAR DYNAMICS INTERNATIONAL         </t>
  </si>
  <si>
    <t xml:space="preserve">CEMSTONE READY MIX INC                  </t>
  </si>
  <si>
    <t>T. LAKELAND</t>
  </si>
  <si>
    <t>V. CAMERON</t>
  </si>
  <si>
    <t xml:space="preserve">PIERCE                   </t>
  </si>
  <si>
    <t>T. RIVER FALLS</t>
  </si>
  <si>
    <t>T. BEAVER</t>
  </si>
  <si>
    <t>T. MILLTOWN</t>
  </si>
  <si>
    <t>T. BEAVER BROOK</t>
  </si>
  <si>
    <t xml:space="preserve">CENTER POINT MACHINE LLC                </t>
  </si>
  <si>
    <t>T. MANITOWISH WATERS</t>
  </si>
  <si>
    <t xml:space="preserve">CENTERLINE MACHINE                      </t>
  </si>
  <si>
    <t>CENTERLINE MACHINING &amp; MANUFACTURING LLC</t>
  </si>
  <si>
    <t>T. KOSSUTH</t>
  </si>
  <si>
    <t xml:space="preserve">CENTRAL ENGRAVING LLC                   </t>
  </si>
  <si>
    <t xml:space="preserve">CENTRAL INK CORP OF WIS                 </t>
  </si>
  <si>
    <t xml:space="preserve">CENTRAL MACHINE INC                     </t>
  </si>
  <si>
    <t xml:space="preserve">CENTRAL MANUFACTURING CORP              </t>
  </si>
  <si>
    <t xml:space="preserve">CENTRAL MECH SYSTEMS INC                </t>
  </si>
  <si>
    <t xml:space="preserve">CENTRAL MINK FOODS INC                  </t>
  </si>
  <si>
    <t xml:space="preserve">CENTRAL PRINTING CORP                   </t>
  </si>
  <si>
    <t xml:space="preserve">CENTRAL STANDARD LLC                    </t>
  </si>
  <si>
    <t xml:space="preserve">CENTRAL UNITED CORP                     </t>
  </si>
  <si>
    <t>V. NEWBURG</t>
  </si>
  <si>
    <t xml:space="preserve">CENTRAL WATERS BREWING CO INC           </t>
  </si>
  <si>
    <t>V. AMHERST</t>
  </si>
  <si>
    <t xml:space="preserve">CENTRAL WIRE INC                        </t>
  </si>
  <si>
    <t xml:space="preserve">CENTRAL WIS FLEX INC                    </t>
  </si>
  <si>
    <t xml:space="preserve">CENTRAL WISCONSIN LUMBER INC            </t>
  </si>
  <si>
    <t>T. RIB FALLS</t>
  </si>
  <si>
    <t xml:space="preserve">CENTRAL WISCONSIN                       </t>
  </si>
  <si>
    <t xml:space="preserve">CENTRIFUGAL CASTINGS                    </t>
  </si>
  <si>
    <t xml:space="preserve">CENTRISYS CORPORATION                   </t>
  </si>
  <si>
    <t xml:space="preserve">CENTRO INC                              </t>
  </si>
  <si>
    <t xml:space="preserve">CERAMIC TOOL CO INC                     </t>
  </si>
  <si>
    <t xml:space="preserve">CERTAINTEED CEILINGS CORP               </t>
  </si>
  <si>
    <t xml:space="preserve">CERTIFIED PARTS CORP                    </t>
  </si>
  <si>
    <t xml:space="preserve">CERTIFIED POWER INC                     </t>
  </si>
  <si>
    <t xml:space="preserve">CFR ENGINES INC                         </t>
  </si>
  <si>
    <t xml:space="preserve">CFS PROPERTIES LLC                      </t>
  </si>
  <si>
    <t xml:space="preserve">CGR WISCONSIN                           </t>
  </si>
  <si>
    <t xml:space="preserve">CGS PREMIER                             </t>
  </si>
  <si>
    <t xml:space="preserve">CHAIN-O-LAKES LITHO INC                 </t>
  </si>
  <si>
    <t xml:space="preserve">CHALET CHEESE COOPERATIVE               </t>
  </si>
  <si>
    <t xml:space="preserve">CHAMPION HOME BUILDERS INC              </t>
  </si>
  <si>
    <t xml:space="preserve">CHAMPION INSULATION INC                 </t>
  </si>
  <si>
    <t xml:space="preserve">CHANDLER C A &amp; COMPANY                  </t>
  </si>
  <si>
    <t xml:space="preserve">CHANNELED RESOURCES INC                 </t>
  </si>
  <si>
    <t xml:space="preserve">CHAPTER 2 INC                           </t>
  </si>
  <si>
    <t xml:space="preserve">CHART ENERGY &amp; CHEMICALS INC            </t>
  </si>
  <si>
    <t xml:space="preserve">CHARTER MFG CO INC                      </t>
  </si>
  <si>
    <t xml:space="preserve">CHARTER NEX FILMS BLOOMER               </t>
  </si>
  <si>
    <t xml:space="preserve">CHARTER NEX FILMS INC                   </t>
  </si>
  <si>
    <t xml:space="preserve">CHARTER NEXT GENERATION FILMS           </t>
  </si>
  <si>
    <t xml:space="preserve">CHARTER NEXT GENERATION INC             </t>
  </si>
  <si>
    <t xml:space="preserve">CHASEBURG FARMERS UNION COOP            </t>
  </si>
  <si>
    <t>V. STODDARD</t>
  </si>
  <si>
    <t xml:space="preserve">CHASEBURG MFG INC                       </t>
  </si>
  <si>
    <t>V. COON VALLEY</t>
  </si>
  <si>
    <t xml:space="preserve">CHECKEREDFLAG EMBROIDERY                </t>
  </si>
  <si>
    <t xml:space="preserve">CHEDDAR PRINTING INC                    </t>
  </si>
  <si>
    <t xml:space="preserve">CHEESE LOUISE INC                       </t>
  </si>
  <si>
    <t xml:space="preserve">CHEESECAKE HEAVEN INC                   </t>
  </si>
  <si>
    <t xml:space="preserve">CHEL GRAPHICS INC                       </t>
  </si>
  <si>
    <t xml:space="preserve">CHEMDESIGN PRODUCTS INC                 </t>
  </si>
  <si>
    <t xml:space="preserve">CHEMINDUSTRIAL                          </t>
  </si>
  <si>
    <t xml:space="preserve">CHEMPRINT NORTH INC                     </t>
  </si>
  <si>
    <t xml:space="preserve">CHEMRITE COPAC INC                      </t>
  </si>
  <si>
    <t xml:space="preserve">CHEMSCAN                                </t>
  </si>
  <si>
    <t xml:space="preserve">CHEMSTATION WISCONSIN LLC               </t>
  </si>
  <si>
    <t xml:space="preserve">CHEMTRADE SOLUTIONS LLC                 </t>
  </si>
  <si>
    <t xml:space="preserve">CHER-MAKE SAUSAGE CO                    </t>
  </si>
  <si>
    <t xml:space="preserve">CHERMACK MACHINE INC                    </t>
  </si>
  <si>
    <t xml:space="preserve">CHERNEY  L C CONSTRUCTION CO            </t>
  </si>
  <si>
    <t xml:space="preserve">CHERRIES &amp; BERRIES LLC                  </t>
  </si>
  <si>
    <t xml:space="preserve">CHERRY OPTICAL INC                      </t>
  </si>
  <si>
    <t xml:space="preserve">CHICAGO FITTINGS CORPORATION            </t>
  </si>
  <si>
    <t xml:space="preserve">CHILDRENS PRODUCTS LLC                  </t>
  </si>
  <si>
    <t xml:space="preserve">CHIP VALLEY SALSA COMPANY               </t>
  </si>
  <si>
    <t xml:space="preserve">CHIPPEWA BRASS &amp;                        </t>
  </si>
  <si>
    <t xml:space="preserve">CHIPPEWA PALLET INC                     </t>
  </si>
  <si>
    <t xml:space="preserve">CHIPPEWA RIVER FOREST MGMT LLC          </t>
  </si>
  <si>
    <t>C. CORNELL</t>
  </si>
  <si>
    <t xml:space="preserve">CHIPPEWA VALLEY BEAN CO                 </t>
  </si>
  <si>
    <t>T. SPRING BROOK</t>
  </si>
  <si>
    <t xml:space="preserve">CHIPPEWA VALLEY PRINTMARK CORP          </t>
  </si>
  <si>
    <t xml:space="preserve">CHIPPEWA VALLEY SPORTING GOODS          </t>
  </si>
  <si>
    <t>C. ALTOONA</t>
  </si>
  <si>
    <t xml:space="preserve">CHIPPEWA VALLEY                         </t>
  </si>
  <si>
    <t xml:space="preserve">CHISHOLM INDUSTRIES INC                 </t>
  </si>
  <si>
    <t xml:space="preserve">CHITKO BROTHERS LUMBER LLC              </t>
  </si>
  <si>
    <t>T. TIPLER</t>
  </si>
  <si>
    <t xml:space="preserve">CHOAM LLC                               </t>
  </si>
  <si>
    <t xml:space="preserve">CHOCOLATE SHOPPE ICE CREAM              </t>
  </si>
  <si>
    <t xml:space="preserve">CHOICE MACHINE INC                      </t>
  </si>
  <si>
    <t xml:space="preserve">CHOICE PRODUCTS USA LLC                 </t>
  </si>
  <si>
    <t xml:space="preserve">CHR HANSEN INC                          </t>
  </si>
  <si>
    <t xml:space="preserve">CHR HANSON INC                          </t>
  </si>
  <si>
    <t xml:space="preserve">CHR-HANSEN                              </t>
  </si>
  <si>
    <t xml:space="preserve">CHRISTENSEN MARKETING PARTNERS INC      </t>
  </si>
  <si>
    <t xml:space="preserve">CHRISTENSEN MILLS INC                   </t>
  </si>
  <si>
    <t>T. MORRISON</t>
  </si>
  <si>
    <t xml:space="preserve">CHRISTINA'S CAKERY AND BAKED GOODS LLC  </t>
  </si>
  <si>
    <t xml:space="preserve">CHRISTOPHERSON PATTERNS                 </t>
  </si>
  <si>
    <t xml:space="preserve">CHROMETECH OF WISC INC                  </t>
  </si>
  <si>
    <t xml:space="preserve">CHROMIUM INC                            </t>
  </si>
  <si>
    <t xml:space="preserve">CHULA VISTA CHEESE CO                   </t>
  </si>
  <si>
    <t xml:space="preserve">CHURCH METAL SPINNING CO                </t>
  </si>
  <si>
    <t xml:space="preserve">CHURNY COMPANY INC                      </t>
  </si>
  <si>
    <t xml:space="preserve">CI-DELL PLASTICS INC                    </t>
  </si>
  <si>
    <t xml:space="preserve">CIFA NORTH AMERICA INC                  </t>
  </si>
  <si>
    <t xml:space="preserve">CIM PRODUCTS INC                        </t>
  </si>
  <si>
    <t xml:space="preserve">CIMCO RECYCLING MILWAUKEE INC           </t>
  </si>
  <si>
    <t xml:space="preserve">CIO HOLDING INC                         </t>
  </si>
  <si>
    <t xml:space="preserve">CIRCLE B INC                            </t>
  </si>
  <si>
    <t>V. WINDSOR</t>
  </si>
  <si>
    <t xml:space="preserve">CIRCLE INC                              </t>
  </si>
  <si>
    <t xml:space="preserve">CIRCLE PACKAGING MACHINERY INC          </t>
  </si>
  <si>
    <t xml:space="preserve">CIRCLE R MINK RANCH                     </t>
  </si>
  <si>
    <t xml:space="preserve">CITO PRODUCTS INC                       </t>
  </si>
  <si>
    <t>T. WATERTOWN</t>
  </si>
  <si>
    <t xml:space="preserve">CITY BREWING CO LLC                     </t>
  </si>
  <si>
    <t xml:space="preserve">CITY PRESS                              </t>
  </si>
  <si>
    <t xml:space="preserve">CITY SCREEN PRINT                       </t>
  </si>
  <si>
    <t xml:space="preserve">CIZION LLC                              </t>
  </si>
  <si>
    <t xml:space="preserve">CJK WEBCRAFTERS INC                     </t>
  </si>
  <si>
    <t xml:space="preserve">CK MATERIALS INC                        </t>
  </si>
  <si>
    <t xml:space="preserve">CKC MANUFACTURING INC                   </t>
  </si>
  <si>
    <t xml:space="preserve">CL &amp; D DIGITAL                          </t>
  </si>
  <si>
    <t xml:space="preserve">CL&amp;D GRAPHICS INC                       </t>
  </si>
  <si>
    <t xml:space="preserve">CLACK CORPORATION                       </t>
  </si>
  <si>
    <t xml:space="preserve">CLARK EQUIPMENT COMPANY                 </t>
  </si>
  <si>
    <t>V. JOHNSON CREEK</t>
  </si>
  <si>
    <t xml:space="preserve">CLARKE MFG INC                          </t>
  </si>
  <si>
    <t xml:space="preserve">CLASEN QUALITY CHOCOLATE INC            </t>
  </si>
  <si>
    <t xml:space="preserve">CLASS BIOLOGICALLY CLEAN LTD            </t>
  </si>
  <si>
    <t xml:space="preserve">CLASS TOOL &amp; DIE INC                    </t>
  </si>
  <si>
    <t xml:space="preserve">CLASSIC COATINGS INC                    </t>
  </si>
  <si>
    <t xml:space="preserve">CLASSIC GEARS &amp; MACHINING INC           </t>
  </si>
  <si>
    <t xml:space="preserve">CLEANING SYSTEMS LLC                    </t>
  </si>
  <si>
    <t xml:space="preserve">CLEAR CUT SOLUTIONS INC                 </t>
  </si>
  <si>
    <t xml:space="preserve">CLEARSHOT MANUFACTURING LLC             </t>
  </si>
  <si>
    <t xml:space="preserve">CLEARWATER ACQUISITION HOLDCO           </t>
  </si>
  <si>
    <t xml:space="preserve">CLEARWATER INDUSTRIES INC               </t>
  </si>
  <si>
    <t xml:space="preserve">CLEARY BUILDING CORP                    </t>
  </si>
  <si>
    <t xml:space="preserve">CLEEREMAN INDUSTRIES INC                </t>
  </si>
  <si>
    <t xml:space="preserve">FOREST                   </t>
  </si>
  <si>
    <t>T. CRANDON</t>
  </si>
  <si>
    <t>T. ROSS</t>
  </si>
  <si>
    <t xml:space="preserve">CLERMONT PRINTING CO                    </t>
  </si>
  <si>
    <t xml:space="preserve">CLINICAL MR SOLUTIONS LLC               </t>
  </si>
  <si>
    <t xml:space="preserve">CLINTON ALUMINUM DISTRIBUTION           </t>
  </si>
  <si>
    <t xml:space="preserve">CLINTONVILLE ELEVATOR COMPANY           </t>
  </si>
  <si>
    <t xml:space="preserve">CLOCK SHADOW CREAMERY LLC               </t>
  </si>
  <si>
    <t xml:space="preserve">CLOSET TECH                             </t>
  </si>
  <si>
    <t xml:space="preserve">CLOVERLEAF FARM SUPPLY LLC              </t>
  </si>
  <si>
    <t>V. CADOTT</t>
  </si>
  <si>
    <t xml:space="preserve">CLS SERVICES INC                        </t>
  </si>
  <si>
    <t xml:space="preserve">CLUTCH CORP                             </t>
  </si>
  <si>
    <t xml:space="preserve">CMG INC                                 </t>
  </si>
  <si>
    <t xml:space="preserve">CNC SOLUTIONS LLC                       </t>
  </si>
  <si>
    <t xml:space="preserve">CNH AMERICA LLC                         </t>
  </si>
  <si>
    <t xml:space="preserve">CNK CABINETRY LLC                       </t>
  </si>
  <si>
    <t xml:space="preserve">CNR PLASTICS                            </t>
  </si>
  <si>
    <t xml:space="preserve">COATING EXCELLENCE                      </t>
  </si>
  <si>
    <t xml:space="preserve">COATING PLACE INC                       </t>
  </si>
  <si>
    <t xml:space="preserve">COATING SYSTEMS LLC                     </t>
  </si>
  <si>
    <t xml:space="preserve">COATING TECH SLOT DIES                  </t>
  </si>
  <si>
    <t xml:space="preserve">COBURN COMPANY INC                      </t>
  </si>
  <si>
    <t xml:space="preserve">COENEN MECHANICAL ACQUISITION           </t>
  </si>
  <si>
    <t xml:space="preserve">COEX LLC                                </t>
  </si>
  <si>
    <t xml:space="preserve">COEXTRUDED PLASTIC                      </t>
  </si>
  <si>
    <t xml:space="preserve">COGMATIC MACHINES INC                   </t>
  </si>
  <si>
    <t xml:space="preserve">COLBERT FLEXOGRAPHIC                    </t>
  </si>
  <si>
    <t xml:space="preserve">COLBY METAL INC                         </t>
  </si>
  <si>
    <t>C. COLBY</t>
  </si>
  <si>
    <t xml:space="preserve">COLDWATER GROUP INC                     </t>
  </si>
  <si>
    <t xml:space="preserve">COLE MFG CORP                           </t>
  </si>
  <si>
    <t xml:space="preserve">COLECTIVO COFFEE ROASTERS               </t>
  </si>
  <si>
    <t xml:space="preserve">COLEMAN TOOL &amp; MFG CORP                 </t>
  </si>
  <si>
    <t xml:space="preserve">COLLAER ENTERPRISES INC                 </t>
  </si>
  <si>
    <t xml:space="preserve">COLLARS EH! DIV ARMY NAVY LLC           </t>
  </si>
  <si>
    <t xml:space="preserve">COLLEGE KIDS LLP                        </t>
  </si>
  <si>
    <t xml:space="preserve">COLLINS WOODWORK INC                    </t>
  </si>
  <si>
    <t>V. VERNON</t>
  </si>
  <si>
    <t xml:space="preserve">COLONIAL QUALITY                        </t>
  </si>
  <si>
    <t xml:space="preserve">COLONY BRANDS INC                       </t>
  </si>
  <si>
    <t xml:space="preserve">COLOR CRAFT GRAPHIC ARTS LLC            </t>
  </si>
  <si>
    <t xml:space="preserve">COLOR GUARD INC                         </t>
  </si>
  <si>
    <t xml:space="preserve">COLOR INK INC                           </t>
  </si>
  <si>
    <t xml:space="preserve">COLOR PUTTY CO INC                      </t>
  </si>
  <si>
    <t xml:space="preserve">COLOR QUICK PRINT                       </t>
  </si>
  <si>
    <t xml:space="preserve">COLOR VISION LTD                        </t>
  </si>
  <si>
    <t xml:space="preserve">COLORCON INC                            </t>
  </si>
  <si>
    <t xml:space="preserve">COLORDYNE TECHNOLOGIES LLC              </t>
  </si>
  <si>
    <t xml:space="preserve">COLUMBIA FOREST PRODUCTS                </t>
  </si>
  <si>
    <t>C. MELLEN</t>
  </si>
  <si>
    <t xml:space="preserve">COLUMBIA GRINDING INC                   </t>
  </si>
  <si>
    <t xml:space="preserve">COLUMBIA VEHICLE GROUP                  </t>
  </si>
  <si>
    <t xml:space="preserve">COLUMBUS CHEMICAL INDUSTRIES INC        </t>
  </si>
  <si>
    <t>T. ELBA</t>
  </si>
  <si>
    <t xml:space="preserve">COLUMBUS PUBLISHING LLC                 </t>
  </si>
  <si>
    <t>V. RIO</t>
  </si>
  <si>
    <t xml:space="preserve">COMBAT PARTS INC                        </t>
  </si>
  <si>
    <t xml:space="preserve">COMBINATION DOOR CO                     </t>
  </si>
  <si>
    <t xml:space="preserve">COMET INC                               </t>
  </si>
  <si>
    <t xml:space="preserve">COMET METAL WORKS INC                   </t>
  </si>
  <si>
    <t xml:space="preserve">COMFORT COMPANIES LLC                   </t>
  </si>
  <si>
    <t xml:space="preserve">COMMERCIAL INTERIORS INC                </t>
  </si>
  <si>
    <t xml:space="preserve">COMMERCIAL PLASTICS KENOSHA LLC         </t>
  </si>
  <si>
    <t xml:space="preserve">COMMODORE HOMES LLC                     </t>
  </si>
  <si>
    <t>V. DORCHESTER</t>
  </si>
  <si>
    <t xml:space="preserve">COMMUNITY AG SERVICE INC                </t>
  </si>
  <si>
    <t>T. FRIENDSHIP</t>
  </si>
  <si>
    <t xml:space="preserve">COMO INDUSTRIAL EQUIP INC               </t>
  </si>
  <si>
    <t xml:space="preserve">COMPANION NATURAL PET FOOD LLC          </t>
  </si>
  <si>
    <t>COMPETITION RESEARCH AND DEVELOPMENT LLC</t>
  </si>
  <si>
    <t xml:space="preserve">COMPETITION SPECIALISTS INC             </t>
  </si>
  <si>
    <t xml:space="preserve">COMPETITIVE MACHINING INC               </t>
  </si>
  <si>
    <t>T. WAUKECHON</t>
  </si>
  <si>
    <t xml:space="preserve">COMPLETE AIR SYSTEMS INC                </t>
  </si>
  <si>
    <t>T. PLAINFIELD</t>
  </si>
  <si>
    <t xml:space="preserve">COMPLETE FEED SERVICE                   </t>
  </si>
  <si>
    <t xml:space="preserve">COMPLETE HEAT TREATING LLC              </t>
  </si>
  <si>
    <t xml:space="preserve">COMPLETE RECYCLING SERVICES LLC         </t>
  </si>
  <si>
    <t xml:space="preserve">COMPONENT ENGINEERING INC               </t>
  </si>
  <si>
    <t xml:space="preserve">COMPONENT SYSTEMS INC                   </t>
  </si>
  <si>
    <t xml:space="preserve">COMPONENTS COMPANY INC                  </t>
  </si>
  <si>
    <t xml:space="preserve">COMPONENTS PLUS LLC                     </t>
  </si>
  <si>
    <t xml:space="preserve">COMPONEX CORPORATION                    </t>
  </si>
  <si>
    <t>T. FULTON</t>
  </si>
  <si>
    <t xml:space="preserve">COMPOSITE PANEL SYSTEMS LLC             </t>
  </si>
  <si>
    <t>C. EAGLE RIVER</t>
  </si>
  <si>
    <t xml:space="preserve">COMPOSITE TECHNOLOGIES INC              </t>
  </si>
  <si>
    <t>T. TREMPEALEAU</t>
  </si>
  <si>
    <t xml:space="preserve">COMPUMOLD TOOL AND DESIGN INC           </t>
  </si>
  <si>
    <t xml:space="preserve">COMPUNCH LTD                            </t>
  </si>
  <si>
    <t xml:space="preserve">COMSTOCK CREAMERY LLC                   </t>
  </si>
  <si>
    <t>T. CRYSTAL LAKE</t>
  </si>
  <si>
    <t xml:space="preserve">CONAGRA FOODS                           </t>
  </si>
  <si>
    <t>T. DARIEN</t>
  </si>
  <si>
    <t xml:space="preserve">CONCEPT PRINTING COMPANY INC            </t>
  </si>
  <si>
    <t>V. NECEDAH</t>
  </si>
  <si>
    <t xml:space="preserve">CONCEPT WORKS INC                       </t>
  </si>
  <si>
    <t>T. HERMAN</t>
  </si>
  <si>
    <t xml:space="preserve">CONCOR TOOL &amp; MACHINE INC               </t>
  </si>
  <si>
    <t>T. HUNTER</t>
  </si>
  <si>
    <t xml:space="preserve">CONCRETE PARTNERS LLC                   </t>
  </si>
  <si>
    <t>C. WESTBY</t>
  </si>
  <si>
    <t xml:space="preserve">CONCRETE SPECIALTIES LLC                </t>
  </si>
  <si>
    <t xml:space="preserve">CONFLEX INC                             </t>
  </si>
  <si>
    <t xml:space="preserve">CONFLUENCE GRAPHICS INC                 </t>
  </si>
  <si>
    <t xml:space="preserve">CONLEY HOLDINGS LLC                     </t>
  </si>
  <si>
    <t xml:space="preserve">CONLEY MEDIA LLC                        </t>
  </si>
  <si>
    <t xml:space="preserve">CONLEY PUBLISHING GROUP                 </t>
  </si>
  <si>
    <t xml:space="preserve">CONNECTED TECHNOLOGY                    </t>
  </si>
  <si>
    <t xml:space="preserve">CONSERV FS                              </t>
  </si>
  <si>
    <t xml:space="preserve">CONSOLIDATED IND LLC                    </t>
  </si>
  <si>
    <t xml:space="preserve">CONSOLIDATED MACHINE LLC                </t>
  </si>
  <si>
    <t xml:space="preserve">CONSTRUCTION CONCEPTS OF                </t>
  </si>
  <si>
    <t xml:space="preserve">CONSTRUCTION FORMS INC                  </t>
  </si>
  <si>
    <t xml:space="preserve">CONSTRUCTION RESOURCES                  </t>
  </si>
  <si>
    <t xml:space="preserve">CONSTRUCTION SUPPLY                     </t>
  </si>
  <si>
    <t xml:space="preserve">CONTACT METAL INC                       </t>
  </si>
  <si>
    <t xml:space="preserve">CONTACT RUBBER CORP                     </t>
  </si>
  <si>
    <t xml:space="preserve">CONTAINER LIFE CYCLE MANAGEMENT         </t>
  </si>
  <si>
    <t xml:space="preserve">CONTECH CONSTRUCTION                    </t>
  </si>
  <si>
    <t xml:space="preserve">CONTEMPORARY INC                        </t>
  </si>
  <si>
    <t xml:space="preserve">CONTINENTAL PLASTIC                     </t>
  </si>
  <si>
    <t xml:space="preserve">CONTINENTAL PRODUCTS CORP               </t>
  </si>
  <si>
    <t>C. OSSEO</t>
  </si>
  <si>
    <t xml:space="preserve">CONTITECH USA INC                       </t>
  </si>
  <si>
    <t xml:space="preserve">CONTOUR INC                             </t>
  </si>
  <si>
    <t xml:space="preserve">CONTRACT COMESTIBLES LLC                </t>
  </si>
  <si>
    <t xml:space="preserve">CONTRACT CONVERTING LLC                 </t>
  </si>
  <si>
    <t xml:space="preserve">CONTRACT CUSTOMIZING LLC                </t>
  </si>
  <si>
    <t xml:space="preserve">CONTROLLED DYNAMICS INC                 </t>
  </si>
  <si>
    <t xml:space="preserve">CONTROLLED SURFACE                      </t>
  </si>
  <si>
    <t>T. DUNKIRK</t>
  </si>
  <si>
    <t xml:space="preserve">CONTROLS ENGINEERING LLC                </t>
  </si>
  <si>
    <t xml:space="preserve">CONVERGEN ENERGY WI LLC                 </t>
  </si>
  <si>
    <t xml:space="preserve">CONVERTED PRODUCTS INC                  </t>
  </si>
  <si>
    <t xml:space="preserve">CONVERTERS GRINDING                     </t>
  </si>
  <si>
    <t xml:space="preserve">CONVERTING SOLUTIONS INC                </t>
  </si>
  <si>
    <t xml:space="preserve">CONVERTING TECHNOLOGY                   </t>
  </si>
  <si>
    <t xml:space="preserve">CONVERTING UNLIMITED TAPE LLC           </t>
  </si>
  <si>
    <t>C. SEYMOUR</t>
  </si>
  <si>
    <t xml:space="preserve">CONWAY SHIELDS INC                      </t>
  </si>
  <si>
    <t xml:space="preserve">COONEY'S EMBROIDERY &amp; SPORTSWEAR        </t>
  </si>
  <si>
    <t xml:space="preserve">COOPER POWER SYSTEMS INC                </t>
  </si>
  <si>
    <t xml:space="preserve">COOPERATIVE PLUS INC                    </t>
  </si>
  <si>
    <t xml:space="preserve">COPE PLASTICS INC                       </t>
  </si>
  <si>
    <t xml:space="preserve">COPPER FIRE TEES LLC                    </t>
  </si>
  <si>
    <t xml:space="preserve">COPPS INDUSTRIES INC                    </t>
  </si>
  <si>
    <t xml:space="preserve">COPY CENTER LLC                         </t>
  </si>
  <si>
    <t xml:space="preserve">COPY MASTER LLC                         </t>
  </si>
  <si>
    <t xml:space="preserve">COPY QUIK INC                           </t>
  </si>
  <si>
    <t xml:space="preserve">CORE LANDSCAPING LLC                    </t>
  </si>
  <si>
    <t xml:space="preserve">CORE PRODUCTS INTERNATIONAL INC         </t>
  </si>
  <si>
    <t xml:space="preserve">COREX US LLC                            </t>
  </si>
  <si>
    <t xml:space="preserve">CORNELL COMMUNICATIONS                  </t>
  </si>
  <si>
    <t xml:space="preserve">CORNERSTONE COMPOSITES INC              </t>
  </si>
  <si>
    <t xml:space="preserve">CORNERSTONE CUSTOM                      </t>
  </si>
  <si>
    <t xml:space="preserve">CORNERSTONE LLC                         </t>
  </si>
  <si>
    <t>T. HARTLAND</t>
  </si>
  <si>
    <t xml:space="preserve">CORNETTE FARM SUPPLY INC                </t>
  </si>
  <si>
    <t>T. WRIGHTSTOWN</t>
  </si>
  <si>
    <t xml:space="preserve">CORPORATE CONTRACTORS INC               </t>
  </si>
  <si>
    <t xml:space="preserve">CORPORATE EMBROIDERY INC                </t>
  </si>
  <si>
    <t xml:space="preserve">CORPORATE GRAPHICS COMMERCIAL INC       </t>
  </si>
  <si>
    <t xml:space="preserve">CORRIM COMPANY FRP, LLC                 </t>
  </si>
  <si>
    <t xml:space="preserve">CORTEC CORP                             </t>
  </si>
  <si>
    <t xml:space="preserve">COST OF WISCONSIN INC                   </t>
  </si>
  <si>
    <t>T. POLK</t>
  </si>
  <si>
    <t xml:space="preserve">COTTA TRANSMISSION CO LLC               </t>
  </si>
  <si>
    <t xml:space="preserve">COULEE REGION LOG HOMES                 </t>
  </si>
  <si>
    <t xml:space="preserve">COULSON PRECISION TOOLING               </t>
  </si>
  <si>
    <t xml:space="preserve">COUNTER-FORM LLC                        </t>
  </si>
  <si>
    <t xml:space="preserve">COUNTERTOPS BY DESIGN LLC               </t>
  </si>
  <si>
    <t>T. CHRISTIANA</t>
  </si>
  <si>
    <t xml:space="preserve">COUNTRY BUILDERS                        </t>
  </si>
  <si>
    <t>T. FREMONT</t>
  </si>
  <si>
    <t>T. WARREN</t>
  </si>
  <si>
    <t xml:space="preserve">COUNTRY CRAFTSMAN                       </t>
  </si>
  <si>
    <t xml:space="preserve">COUNTRY FOREST PRODUCTS INC             </t>
  </si>
  <si>
    <t>V. WITHEE</t>
  </si>
  <si>
    <t xml:space="preserve">COUNTRY FRESH PRODUCTS LLC              </t>
  </si>
  <si>
    <t xml:space="preserve">COUNTRY MAID INC                        </t>
  </si>
  <si>
    <t xml:space="preserve">COUNTRY OVENS LTD                       </t>
  </si>
  <si>
    <t>V. FORESTVILLE</t>
  </si>
  <si>
    <t xml:space="preserve">COUNTRY VISION COOPERATIVE              </t>
  </si>
  <si>
    <t xml:space="preserve">COUNTRY VISIONS COOPERATIVE             </t>
  </si>
  <si>
    <t>T. METOMEN</t>
  </si>
  <si>
    <t>T. TAYCHEEDAH</t>
  </si>
  <si>
    <t>T. CATO</t>
  </si>
  <si>
    <t>T. CALEDONIA</t>
  </si>
  <si>
    <t xml:space="preserve">COUNTRY WOOD WORK LTD                   </t>
  </si>
  <si>
    <t>V. ROSHOLT</t>
  </si>
  <si>
    <t xml:space="preserve">COUNTRY WOODS LLC                       </t>
  </si>
  <si>
    <t xml:space="preserve">COUNTRYSIDE COOPERATIVE                 </t>
  </si>
  <si>
    <t xml:space="preserve">COUNTRYSIDE FABRICATION INC             </t>
  </si>
  <si>
    <t xml:space="preserve">COUNTRYSIDE LEFSE LLC                   </t>
  </si>
  <si>
    <t xml:space="preserve">COUNTY LINE DESIGN LLC                  </t>
  </si>
  <si>
    <t xml:space="preserve">COUNTY MATERIAL CORP                    </t>
  </si>
  <si>
    <t xml:space="preserve">COUNTY MATERIALS CORP                   </t>
  </si>
  <si>
    <t>T. TURTLE</t>
  </si>
  <si>
    <t>T. SCOTT</t>
  </si>
  <si>
    <t>C. TOMAHAWK</t>
  </si>
  <si>
    <t>T. HAZELHURST</t>
  </si>
  <si>
    <t>T. STOCKTON</t>
  </si>
  <si>
    <t xml:space="preserve">COUNTY PRESTRESS LLC                    </t>
  </si>
  <si>
    <t xml:space="preserve">COUNTY READY MIX CORP                   </t>
  </si>
  <si>
    <t>T. PELICAN</t>
  </si>
  <si>
    <t>T. GRAND RAPIDS</t>
  </si>
  <si>
    <t xml:space="preserve">COUNTY READY MIX                        </t>
  </si>
  <si>
    <t xml:space="preserve">COURTNEY WOOLEN MILL LLC                </t>
  </si>
  <si>
    <t xml:space="preserve">COVERIS FLEXIBLES US LLC                </t>
  </si>
  <si>
    <t xml:space="preserve">COVERIS                                 </t>
  </si>
  <si>
    <t xml:space="preserve">COVIA SOLUTIONS INC                     </t>
  </si>
  <si>
    <t xml:space="preserve">COVIA SOLUTIONS                         </t>
  </si>
  <si>
    <t>T. GREENFIELD</t>
  </si>
  <si>
    <t xml:space="preserve">CP PACKAGING LLC                        </t>
  </si>
  <si>
    <t xml:space="preserve">CPH ENTERPRISES INC                     </t>
  </si>
  <si>
    <t>T. ATLANTA</t>
  </si>
  <si>
    <t xml:space="preserve">CPW SYSTEMS LLC                         </t>
  </si>
  <si>
    <t xml:space="preserve">CRABAR GBF INC                          </t>
  </si>
  <si>
    <t xml:space="preserve">CRAFT BEVERAGE WAREHOUSE LLC            </t>
  </si>
  <si>
    <t xml:space="preserve">CRAFT COATING INC                       </t>
  </si>
  <si>
    <t xml:space="preserve">CRAFTED COUNTERTOPS INC                 </t>
  </si>
  <si>
    <t xml:space="preserve">CRAFTED PLASTICS INC                    </t>
  </si>
  <si>
    <t xml:space="preserve">CRAFTMASTER LLC                         </t>
  </si>
  <si>
    <t xml:space="preserve">CRAMER COIL &amp; TRANS-                    </t>
  </si>
  <si>
    <t xml:space="preserve">CRANBERRY GROWERS COOPERATIVE           </t>
  </si>
  <si>
    <t xml:space="preserve">CRANE ENGINEERING SALES INC             </t>
  </si>
  <si>
    <t xml:space="preserve">CRASS SAWMILL INC                       </t>
  </si>
  <si>
    <t>T. BROWNING</t>
  </si>
  <si>
    <t xml:space="preserve">CRAVE BROTHERS FARMSTEAD                </t>
  </si>
  <si>
    <t>T. PORTLAND</t>
  </si>
  <si>
    <t xml:space="preserve">CREAM CITY EDITIONS INC                 </t>
  </si>
  <si>
    <t xml:space="preserve">CREAM CITY RIBBON LLC                   </t>
  </si>
  <si>
    <t xml:space="preserve">CREATE A PACK FOODS INC                 </t>
  </si>
  <si>
    <t xml:space="preserve">CREATION TECHNOLOGIES                   </t>
  </si>
  <si>
    <t xml:space="preserve">CREATIVE AUTOMATION INC                 </t>
  </si>
  <si>
    <t xml:space="preserve">CREATIVE CABINETRY II LLC               </t>
  </si>
  <si>
    <t xml:space="preserve">CREATIVE CABINETS &amp; WOODWORK LLC        </t>
  </si>
  <si>
    <t xml:space="preserve">CREATIVE CARBIDE &amp; SERVICES LLC         </t>
  </si>
  <si>
    <t xml:space="preserve">CREATIVE DESIGN NETWORK INC             </t>
  </si>
  <si>
    <t xml:space="preserve">CREATIVE FINISHES LLC                   </t>
  </si>
  <si>
    <t xml:space="preserve">CREATIVE GRAPHIC DESIGNS LLC            </t>
  </si>
  <si>
    <t xml:space="preserve">CREATIVE GRAPHIC IMAGING LLC            </t>
  </si>
  <si>
    <t xml:space="preserve">CREATIVE MACHINING SOLUTIONS INC        </t>
  </si>
  <si>
    <t xml:space="preserve">CREATIVE METAL PRODUCTS                 </t>
  </si>
  <si>
    <t xml:space="preserve">CREATIVE PLASTICS CORP                  </t>
  </si>
  <si>
    <t xml:space="preserve">CREATIVE SCREEN PRINT INC               </t>
  </si>
  <si>
    <t xml:space="preserve">CREATIVE SIGN CO INC                    </t>
  </si>
  <si>
    <t xml:space="preserve">CREATIVE TENT SOLUTIONS USA INC         </t>
  </si>
  <si>
    <t xml:space="preserve">CREATIVE WOOD PROD INC                  </t>
  </si>
  <si>
    <t xml:space="preserve">CRESCENT PRINTING CO INC                </t>
  </si>
  <si>
    <t>C. ONALASKA</t>
  </si>
  <si>
    <t xml:space="preserve">CREST CONCRETE PRODUCTS INC             </t>
  </si>
  <si>
    <t xml:space="preserve">CRETEX MATERIALS INC                    </t>
  </si>
  <si>
    <t>T. BURLINGTON</t>
  </si>
  <si>
    <t xml:space="preserve">CRETEX MATERIALS                        </t>
  </si>
  <si>
    <t xml:space="preserve">CRI RECYCLING SERVICE INC               </t>
  </si>
  <si>
    <t xml:space="preserve">CRITERION BARRELS INC                   </t>
  </si>
  <si>
    <t xml:space="preserve">CRM CORP                                </t>
  </si>
  <si>
    <t xml:space="preserve">CROCKETT CTY CATTLE LLC                 </t>
  </si>
  <si>
    <t>T. RIDGEVILLE</t>
  </si>
  <si>
    <t xml:space="preserve">CROELL INC                              </t>
  </si>
  <si>
    <t>T. ADAMS</t>
  </si>
  <si>
    <t>T. BROCKWAY</t>
  </si>
  <si>
    <t>T. VIROQUA</t>
  </si>
  <si>
    <t>T. WEBSTER</t>
  </si>
  <si>
    <t>C. HILLSBORO</t>
  </si>
  <si>
    <t xml:space="preserve">CROELL REDI MIX INC                     </t>
  </si>
  <si>
    <t xml:space="preserve">CROELL REDI-MIX INC                     </t>
  </si>
  <si>
    <t xml:space="preserve">CROELL, INC                             </t>
  </si>
  <si>
    <t>T. ANGELO</t>
  </si>
  <si>
    <t xml:space="preserve">CROELL-REDI MIX INC                     </t>
  </si>
  <si>
    <t>V. WEST BARABOO</t>
  </si>
  <si>
    <t xml:space="preserve">CROFT  MICHAEL                          </t>
  </si>
  <si>
    <t>T. STEPHENSON</t>
  </si>
  <si>
    <t xml:space="preserve">CROISSANT ETC CORP                      </t>
  </si>
  <si>
    <t xml:space="preserve">CROPP COOPERATIVE INC                   </t>
  </si>
  <si>
    <t>V. CHASEBURG</t>
  </si>
  <si>
    <t xml:space="preserve">CROSSCUT SOLUTIONS INC                  </t>
  </si>
  <si>
    <t xml:space="preserve">CROSSCUT WOODCRAFT INC                  </t>
  </si>
  <si>
    <t xml:space="preserve">CROSSMARK GRAPHICS                      </t>
  </si>
  <si>
    <t xml:space="preserve">CROWN BAKERIES LLC                      </t>
  </si>
  <si>
    <t xml:space="preserve">CROWN BEVERAGE PACKAGING INC            </t>
  </si>
  <si>
    <t xml:space="preserve">CROWN CORK &amp; SEAL CO USA INC            </t>
  </si>
  <si>
    <t xml:space="preserve">CROWN METAL CO INC                      </t>
  </si>
  <si>
    <t xml:space="preserve">CROWN OPERATIONS INTL LLC               </t>
  </si>
  <si>
    <t xml:space="preserve">CROWN TOOL &amp; MFG CO                     </t>
  </si>
  <si>
    <t xml:space="preserve">CRS PROPPANTS LLC                       </t>
  </si>
  <si>
    <t>T. DOVRE</t>
  </si>
  <si>
    <t xml:space="preserve">CRUCIBLE FOUNDRY LLC                    </t>
  </si>
  <si>
    <t xml:space="preserve">CRUSTS UNLIMITED INC                    </t>
  </si>
  <si>
    <t xml:space="preserve">CRYSTAL FARMS DAIRY CO                  </t>
  </si>
  <si>
    <t xml:space="preserve">CRYSTAL FINISHING SYSTEMS INC           </t>
  </si>
  <si>
    <t xml:space="preserve">CRYSTAL PRINT INC                       </t>
  </si>
  <si>
    <t xml:space="preserve">CTI HOSPITALITY INC                     </t>
  </si>
  <si>
    <t xml:space="preserve">CTI PAPER GROUP INC                     </t>
  </si>
  <si>
    <t xml:space="preserve">CTI PAPER USA CORP                      </t>
  </si>
  <si>
    <t xml:space="preserve">CTL FOODS INC                           </t>
  </si>
  <si>
    <t xml:space="preserve">CTMI TOOL LLC                           </t>
  </si>
  <si>
    <t xml:space="preserve">CULIMETA-SAVEGUARD LLC                  </t>
  </si>
  <si>
    <t xml:space="preserve">CULLEN MFG CO                           </t>
  </si>
  <si>
    <t xml:space="preserve">CUMMINGS LUMBER CO INC                  </t>
  </si>
  <si>
    <t>T. WEST SWEDEN</t>
  </si>
  <si>
    <t xml:space="preserve">CUMMINS EMISSION SOLUTIONS INC          </t>
  </si>
  <si>
    <t xml:space="preserve">CUMMINS EMISSION SOLUTIONS              </t>
  </si>
  <si>
    <t xml:space="preserve">CUMMINS FILTRATION INC                  </t>
  </si>
  <si>
    <t xml:space="preserve">CUMMINS FILTRATION                      </t>
  </si>
  <si>
    <t xml:space="preserve">CURT G JOA INC                          </t>
  </si>
  <si>
    <t xml:space="preserve">CURT MANUFACTURING LLC                  </t>
  </si>
  <si>
    <t xml:space="preserve">CURTIS INDUSTRIES DIV OF                </t>
  </si>
  <si>
    <t xml:space="preserve">CURTIS PRINTING CO INC                  </t>
  </si>
  <si>
    <t xml:space="preserve">CURTISS METAL CONNECTION INC            </t>
  </si>
  <si>
    <t xml:space="preserve">CUSTOM BUILT INC                        </t>
  </si>
  <si>
    <t xml:space="preserve">CUSTOM CABINET CO INC                   </t>
  </si>
  <si>
    <t xml:space="preserve">CUSTOM COLOR FILLING LLC                </t>
  </si>
  <si>
    <t xml:space="preserve">CUSTOM COMPONENTS OF                    </t>
  </si>
  <si>
    <t xml:space="preserve">CUSTOM DESIGN                           </t>
  </si>
  <si>
    <t xml:space="preserve">CUSTOM ENGRAVING LTD                    </t>
  </si>
  <si>
    <t xml:space="preserve">CUSTOM EQUIPMENT LLC                    </t>
  </si>
  <si>
    <t xml:space="preserve">CUSTOM EQUIPMENT, LLC                   </t>
  </si>
  <si>
    <t xml:space="preserve">CUSTOM FAB &amp; BODY LLC                   </t>
  </si>
  <si>
    <t>C. MARION</t>
  </si>
  <si>
    <t xml:space="preserve">CUSTOM FAB &amp; REPAIR INC                 </t>
  </si>
  <si>
    <t xml:space="preserve">CUSTOM FABERKIN INC                     </t>
  </si>
  <si>
    <t xml:space="preserve">CUSTOM FABRICATING &amp; SUPPLY INC         </t>
  </si>
  <si>
    <t xml:space="preserve">CUSTOM FIBERGLASS MOLDING INC           </t>
  </si>
  <si>
    <t>T. WEYAUWEGA</t>
  </si>
  <si>
    <t xml:space="preserve">CUSTOM FIRE APPARATUS INC               </t>
  </si>
  <si>
    <t xml:space="preserve">CUSTOM FLOOR FINISHING OF               </t>
  </si>
  <si>
    <t xml:space="preserve">CUSTOM GLASS PRODUCTS INC               </t>
  </si>
  <si>
    <t xml:space="preserve">CUSTOM MACHINE PRODUCTS INC             </t>
  </si>
  <si>
    <t xml:space="preserve">CUSTOM MANUFACTURING INC                </t>
  </si>
  <si>
    <t>V. CLINTON</t>
  </si>
  <si>
    <t xml:space="preserve">CUSTOM MARINE INC                       </t>
  </si>
  <si>
    <t xml:space="preserve">CUSTOM MEATS OF MARATHON INC            </t>
  </si>
  <si>
    <t xml:space="preserve">CUSTOM METAL CREATIONS                  </t>
  </si>
  <si>
    <t>T. THREE LAKES</t>
  </si>
  <si>
    <t xml:space="preserve">CUSTOM METAL SPECIALISTS INC            </t>
  </si>
  <si>
    <t xml:space="preserve">CUSTOM METALS INC                       </t>
  </si>
  <si>
    <t>T. DUNN</t>
  </si>
  <si>
    <t xml:space="preserve">CUSTOM MILLWORKING                      </t>
  </si>
  <si>
    <t xml:space="preserve">CUSTOM MOLD &amp; MFG INC                   </t>
  </si>
  <si>
    <t xml:space="preserve">CUSTOM MOLD ENGINEERING                 </t>
  </si>
  <si>
    <t xml:space="preserve">CUSTOM PAINTED VEHICLES INC             </t>
  </si>
  <si>
    <t xml:space="preserve">CUSTOM PLASTIC                          </t>
  </si>
  <si>
    <t xml:space="preserve">CUSTOM PLATING SPECIALIST INC           </t>
  </si>
  <si>
    <t xml:space="preserve">CUSTOM PRINT &amp; STITCH                   </t>
  </si>
  <si>
    <t xml:space="preserve">CUSTOM PRODUCTION GRINDING LLC          </t>
  </si>
  <si>
    <t xml:space="preserve">CUSTOM PULTRUSIONS INC                  </t>
  </si>
  <si>
    <t xml:space="preserve">CUSTOM QUALITY WINDOWS LLC              </t>
  </si>
  <si>
    <t>T. MAGNOLIA</t>
  </si>
  <si>
    <t xml:space="preserve">CUSTOM SERVICE MANUFACTURING LLC        </t>
  </si>
  <si>
    <t xml:space="preserve">CUSTOM SERVICE PLASTICS                 </t>
  </si>
  <si>
    <t xml:space="preserve">CUSTOM SERVICES PLASTICS                </t>
  </si>
  <si>
    <t xml:space="preserve">CUSTOM STEEL WORKS INC                  </t>
  </si>
  <si>
    <t xml:space="preserve">CUSTOM TOOL &amp;                           </t>
  </si>
  <si>
    <t xml:space="preserve">CUSTOM TOOL SERVICE INC                 </t>
  </si>
  <si>
    <t xml:space="preserve">CUSTOM TOOLING CORP                     </t>
  </si>
  <si>
    <t xml:space="preserve">CUSTOM TRUSSES UNLIMITED LLC            </t>
  </si>
  <si>
    <t xml:space="preserve">CUSTOM WIRE INDUSTRIES                  </t>
  </si>
  <si>
    <t xml:space="preserve">CUSTOM WIRE TECHNOLOGIES                </t>
  </si>
  <si>
    <t xml:space="preserve">CUSTOM WOODCRAFTERS INC                 </t>
  </si>
  <si>
    <t xml:space="preserve">CUT FRESH   LLC                         </t>
  </si>
  <si>
    <t xml:space="preserve">CUTTING EDGE FABRICATION                </t>
  </si>
  <si>
    <t xml:space="preserve">CUTTING EDGE METAL                      </t>
  </si>
  <si>
    <t xml:space="preserve">CUTTING EDGE METALS INC                 </t>
  </si>
  <si>
    <t xml:space="preserve">CUTTING EDGE TECHNOLOGIES LLC           </t>
  </si>
  <si>
    <t xml:space="preserve">CUTTING MASTERS LLC                     </t>
  </si>
  <si>
    <t xml:space="preserve">CUTWELD CORPORATION                     </t>
  </si>
  <si>
    <t xml:space="preserve">CWO AUTO &amp; SCRAP REMOVAL LLC            </t>
  </si>
  <si>
    <t xml:space="preserve">CYBER GRAPHICS LLC                      </t>
  </si>
  <si>
    <t xml:space="preserve">CYCLOTRON PRODUCTS                      </t>
  </si>
  <si>
    <t xml:space="preserve">D &amp; B MACHINING LLC                     </t>
  </si>
  <si>
    <t xml:space="preserve">D &amp; B TOOL &amp; MFG CO INC                 </t>
  </si>
  <si>
    <t xml:space="preserve">D &amp; D EMBROIDERY INC                    </t>
  </si>
  <si>
    <t xml:space="preserve">D &amp; D INDUSTRIAL                        </t>
  </si>
  <si>
    <t xml:space="preserve">D &amp; D PRODUCTS INC                      </t>
  </si>
  <si>
    <t xml:space="preserve">D &amp; G MANUFACTURING INC                 </t>
  </si>
  <si>
    <t xml:space="preserve">D &amp; H INDUSTRIES INC                    </t>
  </si>
  <si>
    <t xml:space="preserve">D &amp; K COATING TECHNOLOGIES INC          </t>
  </si>
  <si>
    <t xml:space="preserve">D &amp; M DBA CAPITAL FINISHING LLC         </t>
  </si>
  <si>
    <t xml:space="preserve">D &amp; M INDUSTRIES INC                    </t>
  </si>
  <si>
    <t xml:space="preserve">D &amp; S MOLD &amp; TOOL COMPANY INC           </t>
  </si>
  <si>
    <t xml:space="preserve">D &amp; T INVESTMENTS LLC                   </t>
  </si>
  <si>
    <t xml:space="preserve">D AND S MANUFACTURING CO                </t>
  </si>
  <si>
    <t xml:space="preserve">D D SLING &amp; SUPPLY CO                   </t>
  </si>
  <si>
    <t xml:space="preserve">D D WILLIAMSON COLORS                   </t>
  </si>
  <si>
    <t xml:space="preserve">D M ACQUISITIONS LLC                    </t>
  </si>
  <si>
    <t xml:space="preserve">D M K  U S A  INC                       </t>
  </si>
  <si>
    <t xml:space="preserve">D MOSS LLC                              </t>
  </si>
  <si>
    <t xml:space="preserve">D P JUZA WOODS &amp; FIXTURES               </t>
  </si>
  <si>
    <t xml:space="preserve">D&amp;D MACHINE COMPANY                     </t>
  </si>
  <si>
    <t xml:space="preserve">D&amp;M PRECISION PATTERNS INC              </t>
  </si>
  <si>
    <t xml:space="preserve">D&amp;S MACHINE SERVICE INC                 </t>
  </si>
  <si>
    <t>V. LUXEMBURG</t>
  </si>
  <si>
    <t xml:space="preserve">D-LUX SCREEN PRINTING INC               </t>
  </si>
  <si>
    <t xml:space="preserve">D2 INGREDIENTS LP                       </t>
  </si>
  <si>
    <t xml:space="preserve">DACO PRECISION INC                      </t>
  </si>
  <si>
    <t>V. KEWASKUM</t>
  </si>
  <si>
    <t xml:space="preserve">DAIGLE BROTHERS INC                     </t>
  </si>
  <si>
    <t xml:space="preserve">DAIRICONCEPTS LP                        </t>
  </si>
  <si>
    <t>V. BRUCE</t>
  </si>
  <si>
    <t xml:space="preserve">DAIRYFOOD USA INC                       </t>
  </si>
  <si>
    <t>V. BLUE MOUNDS</t>
  </si>
  <si>
    <t xml:space="preserve">DAIRYLAND ELECTRICAL                    </t>
  </si>
  <si>
    <t>V. POUND</t>
  </si>
  <si>
    <t xml:space="preserve">DAIRYLAND FOREST PRODUCTS LTD           </t>
  </si>
  <si>
    <t>T. SEIF</t>
  </si>
  <si>
    <t xml:space="preserve">DAIRYLAND WOODWORKS MFG                 </t>
  </si>
  <si>
    <t>T. LONGWOOD</t>
  </si>
  <si>
    <t xml:space="preserve">DAKONTE PRODUCT GROUP INC               </t>
  </si>
  <si>
    <t xml:space="preserve">DAL SANTO WOOD PRODUCTS LTD             </t>
  </si>
  <si>
    <t xml:space="preserve">DALCO METAL PRODUCTS INC                </t>
  </si>
  <si>
    <t xml:space="preserve">DALE KIESOW                             </t>
  </si>
  <si>
    <t>T. LIBERTY</t>
  </si>
  <si>
    <t xml:space="preserve">DALLA TERRA PASTA LLC                   </t>
  </si>
  <si>
    <t xml:space="preserve">DALMARAY CONCR PROD INC                 </t>
  </si>
  <si>
    <t xml:space="preserve">DAMARK MFG INC                          </t>
  </si>
  <si>
    <t>V. LOMIRA</t>
  </si>
  <si>
    <t xml:space="preserve">DAN KRALL &amp; COMPANY INC                 </t>
  </si>
  <si>
    <t xml:space="preserve">DANCING GOAT DISTILLERY                 </t>
  </si>
  <si>
    <t xml:space="preserve">DANE MFG CO                             </t>
  </si>
  <si>
    <t xml:space="preserve">DANFOSS DRIVES                          </t>
  </si>
  <si>
    <t xml:space="preserve">DANFOSS POWER SOLUTIONS LLC             </t>
  </si>
  <si>
    <t xml:space="preserve">DANISCO USA INC                         </t>
  </si>
  <si>
    <t xml:space="preserve">DANS FISH INC                           </t>
  </si>
  <si>
    <t xml:space="preserve">DARBOY STONE &amp; BRICK                    </t>
  </si>
  <si>
    <t xml:space="preserve">DARGA  JOE                              </t>
  </si>
  <si>
    <t>T. ATHELSTANE</t>
  </si>
  <si>
    <t xml:space="preserve">DARLEY  W S &amp; COMPANY                   </t>
  </si>
  <si>
    <t xml:space="preserve">DARLING INTERNATIONAL INC               </t>
  </si>
  <si>
    <t>T. BERLIN</t>
  </si>
  <si>
    <t xml:space="preserve">DARLINGTON DAIRY SUPPLY CO INC          </t>
  </si>
  <si>
    <t xml:space="preserve">DATEX-OHMEDA INC                        </t>
  </si>
  <si>
    <t xml:space="preserve">DAVCO LLC                               </t>
  </si>
  <si>
    <t xml:space="preserve">DAVIDSON PRINTING                       </t>
  </si>
  <si>
    <t>C. OCONTO</t>
  </si>
  <si>
    <t xml:space="preserve">DAVIES  D W &amp; CO INC                    </t>
  </si>
  <si>
    <t xml:space="preserve">DAVIS FURNITURE CO LLC                  </t>
  </si>
  <si>
    <t xml:space="preserve">DAVIS MACHINE SERVICE                   </t>
  </si>
  <si>
    <t>T. OCONTO FALLS</t>
  </si>
  <si>
    <t xml:space="preserve">DAVIS PLASTICS LLC                      </t>
  </si>
  <si>
    <t>V. BRANDON</t>
  </si>
  <si>
    <t xml:space="preserve">DAWSON TRUST DATED JUNE 20 2009         </t>
  </si>
  <si>
    <t xml:space="preserve">DAYBREAK FOODS INC                      </t>
  </si>
  <si>
    <t>T. DEERFIELD</t>
  </si>
  <si>
    <t xml:space="preserve">DAYLIGHT SOLUTIONS INC                  </t>
  </si>
  <si>
    <t xml:space="preserve">DBS TOOL AND DIE INC                    </t>
  </si>
  <si>
    <t xml:space="preserve">DC IMPRINTS INC                         </t>
  </si>
  <si>
    <t xml:space="preserve">DC MTRS LLC                             </t>
  </si>
  <si>
    <t xml:space="preserve">DCI CHEESE INC                          </t>
  </si>
  <si>
    <t xml:space="preserve">DDT CUSTOM TOOL &amp; MFG CO INC            </t>
  </si>
  <si>
    <t>T. MOSINEE</t>
  </si>
  <si>
    <t xml:space="preserve">DE GOLIER PRINTING INC                  </t>
  </si>
  <si>
    <t xml:space="preserve">DE PERE CABINET INC                     </t>
  </si>
  <si>
    <t xml:space="preserve">DE VERE COMPANY INC                     </t>
  </si>
  <si>
    <t>T. LA PRAIRIE</t>
  </si>
  <si>
    <t xml:space="preserve">DE VOR TOOL &amp; DIE INC                   </t>
  </si>
  <si>
    <t xml:space="preserve">DE WITT  LORRAINE                       </t>
  </si>
  <si>
    <t xml:space="preserve">DEAL RITE INC                           </t>
  </si>
  <si>
    <t xml:space="preserve">DEARCO DISTRIBUTING INC                 </t>
  </si>
  <si>
    <t xml:space="preserve">DEBRON INDUSTRIAL ELECTRONICS LLC       </t>
  </si>
  <si>
    <t xml:space="preserve">DECATUR DAIRY INC                       </t>
  </si>
  <si>
    <t xml:space="preserve">DECKER INDUSTRIES INC                   </t>
  </si>
  <si>
    <t xml:space="preserve">DECKER SUPPLY COMPANY INC               </t>
  </si>
  <si>
    <t xml:space="preserve">DECLEENE CUSTOM CABINETS                </t>
  </si>
  <si>
    <t xml:space="preserve">DECOR PRODUCTS INC                      </t>
  </si>
  <si>
    <t xml:space="preserve">DEDICATED COMPUTING LLC                 </t>
  </si>
  <si>
    <t xml:space="preserve">DEER CREEK LOG &amp; LUMBER CO INC          </t>
  </si>
  <si>
    <t>T. ELK</t>
  </si>
  <si>
    <t xml:space="preserve">DEERE &amp; COMPANY                         </t>
  </si>
  <si>
    <t>T. BURNETT</t>
  </si>
  <si>
    <t xml:space="preserve">DEHUMIDIFIER CORP                       </t>
  </si>
  <si>
    <t xml:space="preserve">DEJNO INC                               </t>
  </si>
  <si>
    <t xml:space="preserve">DEJNO'S INC                             </t>
  </si>
  <si>
    <t xml:space="preserve">DEL MONTE FOODS INC                     </t>
  </si>
  <si>
    <t xml:space="preserve">DEL TOOL CO INC                         </t>
  </si>
  <si>
    <t xml:space="preserve">DELICIOUS FOODS OF WISCONSIN INC        </t>
  </si>
  <si>
    <t xml:space="preserve">DELONG CO INC                           </t>
  </si>
  <si>
    <t xml:space="preserve">DELOS FCA HOLDINGS, LLC                 </t>
  </si>
  <si>
    <t xml:space="preserve">DELTA FLEXIBLE PRODUCTS                 </t>
  </si>
  <si>
    <t xml:space="preserve">DELTA T SYSTEMS INC                     </t>
  </si>
  <si>
    <t xml:space="preserve">DELTCO OF WISCONSIN INC                 </t>
  </si>
  <si>
    <t xml:space="preserve">DELTROL CONTROLS CORP                   </t>
  </si>
  <si>
    <t xml:space="preserve">DELZER LITHOGRAPH CO                    </t>
  </si>
  <si>
    <t xml:space="preserve">DEMAND &amp; PRECISION PARTS                </t>
  </si>
  <si>
    <t xml:space="preserve">DEMCO INC                               </t>
  </si>
  <si>
    <t xml:space="preserve">DEMOCRAT TRIBUNE                        </t>
  </si>
  <si>
    <t xml:space="preserve">DENALI NEW BERLIN LLC                   </t>
  </si>
  <si>
    <t xml:space="preserve">DENCO MFG INC                           </t>
  </si>
  <si>
    <t xml:space="preserve">DENNIS  OVYN TRUCKING INC               </t>
  </si>
  <si>
    <t>T. MAPLEHURST</t>
  </si>
  <si>
    <t xml:space="preserve">DEPERE FOUNDRY INC                      </t>
  </si>
  <si>
    <t xml:space="preserve">DER MEISTER INC                         </t>
  </si>
  <si>
    <t xml:space="preserve">DERBY MOLDED PRODUCTS INC               </t>
  </si>
  <si>
    <t xml:space="preserve">DEROSIER MACHINE LLC                    </t>
  </si>
  <si>
    <t>T. ARLAND</t>
  </si>
  <si>
    <t xml:space="preserve">DERUS PATTERNS INC                      </t>
  </si>
  <si>
    <t xml:space="preserve">DESCO CORP                              </t>
  </si>
  <si>
    <t xml:space="preserve">DESERT AIRE LLC                         </t>
  </si>
  <si>
    <t xml:space="preserve">DESIGN 1 APPAREL LLC                    </t>
  </si>
  <si>
    <t xml:space="preserve">DESIGN HOMES INC                        </t>
  </si>
  <si>
    <t xml:space="preserve">DESIGN SPECIALTIES LLC                  </t>
  </si>
  <si>
    <t xml:space="preserve">DESIGNER ADVERTISING LLC                </t>
  </si>
  <si>
    <t xml:space="preserve">DESIGNER PRODUCTS LLC                   </t>
  </si>
  <si>
    <t xml:space="preserve">DESIGNERS WORKROOM INC                  </t>
  </si>
  <si>
    <t xml:space="preserve">DESIGNS IN UPHOLSTERY                   </t>
  </si>
  <si>
    <t xml:space="preserve">DESIGNZ SCREEN PRINTING &amp;               </t>
  </si>
  <si>
    <t xml:space="preserve">DETWILER  PATRICK S                     </t>
  </si>
  <si>
    <t xml:space="preserve">DEUTSCH &amp; SONS CO INC                   </t>
  </si>
  <si>
    <t xml:space="preserve">DEVONS CHOCOLATES LLC                   </t>
  </si>
  <si>
    <t xml:space="preserve">DEVRIES WELDING LLC                     </t>
  </si>
  <si>
    <t>C. WAUPUN</t>
  </si>
  <si>
    <t xml:space="preserve">DEW TOOL GRINDING                       </t>
  </si>
  <si>
    <t xml:space="preserve">DGS HEARTLAND WOODCRAFT LLC             </t>
  </si>
  <si>
    <t xml:space="preserve">DI LLC                                  </t>
  </si>
  <si>
    <t xml:space="preserve">DIAGEO NORTH AMERICA INC                </t>
  </si>
  <si>
    <t xml:space="preserve">DIAMETERS INC                           </t>
  </si>
  <si>
    <t xml:space="preserve">DIAMOND ASSETS LLC                      </t>
  </si>
  <si>
    <t xml:space="preserve">DIAMOND MACHINING LLC                   </t>
  </si>
  <si>
    <t xml:space="preserve">DIAMOND MANUFACTURING CO                </t>
  </si>
  <si>
    <t xml:space="preserve">DIAMOND PRECISION PRODUCTS              </t>
  </si>
  <si>
    <t xml:space="preserve">DIAMOND STAR PRODUCTS INC               </t>
  </si>
  <si>
    <t>T. DEKORRA</t>
  </si>
  <si>
    <t xml:space="preserve">DIAMONDS FAB LLC                        </t>
  </si>
  <si>
    <t xml:space="preserve">DIASPORA TEA &amp; HERB CO                  </t>
  </si>
  <si>
    <t xml:space="preserve">DICKENSON  CHARLES  DBA                 </t>
  </si>
  <si>
    <t xml:space="preserve">DICKINSON MANUFACTURING SOLUTIONS LLC   </t>
  </si>
  <si>
    <t xml:space="preserve">DICKMANN INC                            </t>
  </si>
  <si>
    <t xml:space="preserve">DICKS PATTERN INC                       </t>
  </si>
  <si>
    <t xml:space="preserve">DIDION ETHANOL LLC                      </t>
  </si>
  <si>
    <t>T. COURTLAND</t>
  </si>
  <si>
    <t xml:space="preserve">DIDION MILLING INC                      </t>
  </si>
  <si>
    <t xml:space="preserve">DIE TEK LLC                             </t>
  </si>
  <si>
    <t>T. JAMESTOWN</t>
  </si>
  <si>
    <t xml:space="preserve">DIE-TECH INC                            </t>
  </si>
  <si>
    <t xml:space="preserve">DIEDRICH D R &amp; CO LTD                   </t>
  </si>
  <si>
    <t xml:space="preserve">DIEDRICH PET LLC                        </t>
  </si>
  <si>
    <t xml:space="preserve">DIEHL &amp; NEUMAIER COMPANY                </t>
  </si>
  <si>
    <t>T. VIENNA</t>
  </si>
  <si>
    <t xml:space="preserve">DIELECTRIC MANUFACTURING                </t>
  </si>
  <si>
    <t xml:space="preserve">DIELECTRIC MATERIALS INC                </t>
  </si>
  <si>
    <t xml:space="preserve">DIEMAKERS INC                           </t>
  </si>
  <si>
    <t xml:space="preserve">DIESEL INJECTION SERVICE INC            </t>
  </si>
  <si>
    <t xml:space="preserve">DIESEL SPECIALISTS OF                   </t>
  </si>
  <si>
    <t xml:space="preserve">DIETARY PRO LABS INC                    </t>
  </si>
  <si>
    <t xml:space="preserve">DIGICOPY INC                            </t>
  </si>
  <si>
    <t xml:space="preserve">DIGITAL EDGE OF WI LLC MILWAUKEE        </t>
  </si>
  <si>
    <t xml:space="preserve">DIGITAL EDGE OF WI LLC                  </t>
  </si>
  <si>
    <t xml:space="preserve">DIGITAL EDGE                            </t>
  </si>
  <si>
    <t xml:space="preserve">DIGITAL INTELLIGENCE, INC               </t>
  </si>
  <si>
    <t xml:space="preserve">DILLMAN EQUIPMENT                       </t>
  </si>
  <si>
    <t xml:space="preserve">DIMENSION LUMBER CO INC                 </t>
  </si>
  <si>
    <t>T. MAPLE VALLEY</t>
  </si>
  <si>
    <t xml:space="preserve">DIMENSION TOOL &amp;                        </t>
  </si>
  <si>
    <t xml:space="preserve">DIMENSION X DESIGN                      </t>
  </si>
  <si>
    <t xml:space="preserve">DINGS COMPANY                           </t>
  </si>
  <si>
    <t xml:space="preserve">DINGWELLS NORTH AMERICA INC             </t>
  </si>
  <si>
    <t xml:space="preserve">DIRKES  DAVID                           </t>
  </si>
  <si>
    <t>T. DOYLE</t>
  </si>
  <si>
    <t xml:space="preserve">DISCHER ARCHITECTURAL                   </t>
  </si>
  <si>
    <t xml:space="preserve">DISTILLERY PARTNERS LLC                 </t>
  </si>
  <si>
    <t xml:space="preserve">DISTINCTIVE WINDOWS INC                 </t>
  </si>
  <si>
    <t xml:space="preserve">DISTINCTIVE WOODWORK INC                </t>
  </si>
  <si>
    <t xml:space="preserve">DIVERSATEK HEALTHCARE                   </t>
  </si>
  <si>
    <t xml:space="preserve">DIVERSE TOOLING INC                     </t>
  </si>
  <si>
    <t xml:space="preserve">DIVERSEY INC                            </t>
  </si>
  <si>
    <t xml:space="preserve">DIVERSIFIED DESIGN AND MFG              </t>
  </si>
  <si>
    <t xml:space="preserve">DIVERSIFIED MANUFACTURING CORPORATION   </t>
  </si>
  <si>
    <t>C. PRESCOTT</t>
  </si>
  <si>
    <t xml:space="preserve">DIVERSIFIED TOOLING                     </t>
  </si>
  <si>
    <t xml:space="preserve">DIVERSIFIED WOODCRAFTS INC              </t>
  </si>
  <si>
    <t>V. SURING</t>
  </si>
  <si>
    <t xml:space="preserve">DIXON TICONDEROGA COMPANY               </t>
  </si>
  <si>
    <t xml:space="preserve">DIXON'S AUTUMN HARVEST WINERY LLC       </t>
  </si>
  <si>
    <t xml:space="preserve">DIXON/MRD &amp; COMPANY                     </t>
  </si>
  <si>
    <t xml:space="preserve">DJ &amp; R MANUFACTURING INC                </t>
  </si>
  <si>
    <t xml:space="preserve">DJS MANUFACTURING INC                   </t>
  </si>
  <si>
    <t xml:space="preserve">DK MACHINE LLC                          </t>
  </si>
  <si>
    <t xml:space="preserve">DK'S WOODWORKING LLC                    </t>
  </si>
  <si>
    <t>C. SAINT CROIX FALLS</t>
  </si>
  <si>
    <t xml:space="preserve">DKE BUILDERS LLC                        </t>
  </si>
  <si>
    <t>V. ALMENA</t>
  </si>
  <si>
    <t xml:space="preserve">DMT WORKHOLDING INC                     </t>
  </si>
  <si>
    <t xml:space="preserve">DNA VINTNERS LLC                        </t>
  </si>
  <si>
    <t xml:space="preserve">DNS MANUFACTURING INC                   </t>
  </si>
  <si>
    <t>V. BENTON</t>
  </si>
  <si>
    <t xml:space="preserve">DO IT TOOL &amp; DIE INC                    </t>
  </si>
  <si>
    <t xml:space="preserve">DOCUMATION LLC                          </t>
  </si>
  <si>
    <t xml:space="preserve">DODCO INC                               </t>
  </si>
  <si>
    <t xml:space="preserve">DODGEVILLE AGRI SERVICE INC             </t>
  </si>
  <si>
    <t xml:space="preserve">DODGEVILLE CHRONICLE                    </t>
  </si>
  <si>
    <t xml:space="preserve">DOLAN  THOMAS E                         </t>
  </si>
  <si>
    <t>T. CLYDE</t>
  </si>
  <si>
    <t xml:space="preserve">DOLCE INC                               </t>
  </si>
  <si>
    <t>V. PARK RIDGE</t>
  </si>
  <si>
    <t xml:space="preserve">DOM INC                                 </t>
  </si>
  <si>
    <t xml:space="preserve">DOME STRUCTURES INC                     </t>
  </si>
  <si>
    <t>V. COLOMA</t>
  </si>
  <si>
    <t xml:space="preserve">DOMTAR A W LLC                          </t>
  </si>
  <si>
    <t>C. NEKOOSA</t>
  </si>
  <si>
    <t xml:space="preserve">DOMTAR PAPER CO LLC                     </t>
  </si>
  <si>
    <t xml:space="preserve">DON EVANS INC                           </t>
  </si>
  <si>
    <t xml:space="preserve">DONALDSON COMPANY INC                   </t>
  </si>
  <si>
    <t xml:space="preserve">DOOR COUNTY COFFEE &amp; TEA CO             </t>
  </si>
  <si>
    <t>T. EGG HARBOR</t>
  </si>
  <si>
    <t xml:space="preserve">DOOR COUNTY CUSTOM STONE INC            </t>
  </si>
  <si>
    <t>T. NASEWAUPEE</t>
  </si>
  <si>
    <t xml:space="preserve">DOOR POTTERY LLC                        </t>
  </si>
  <si>
    <t xml:space="preserve">DORAL CORPORATION                       </t>
  </si>
  <si>
    <t xml:space="preserve">DORNER MFG CORP                         </t>
  </si>
  <si>
    <t xml:space="preserve">DOUBLE E COMPANY LLC                    </t>
  </si>
  <si>
    <t xml:space="preserve">DOUGLAS CRAIG LLC                       </t>
  </si>
  <si>
    <t xml:space="preserve">DOUGLAS DYNAMICS LLC                    </t>
  </si>
  <si>
    <t xml:space="preserve">DOUNDRINS DISTILLING LLC                </t>
  </si>
  <si>
    <t xml:space="preserve">DOVETAIL WOODWORKING                    </t>
  </si>
  <si>
    <t xml:space="preserve">DOWCO INC                               </t>
  </si>
  <si>
    <t xml:space="preserve">DPI INC                                 </t>
  </si>
  <si>
    <t xml:space="preserve">DR TECH INC                             </t>
  </si>
  <si>
    <t xml:space="preserve">DRAEVING MACHINE &amp; TOOL INC             </t>
  </si>
  <si>
    <t xml:space="preserve">DRAMM CORP OF MANITOWOC                 </t>
  </si>
  <si>
    <t>T. MANITOWOC</t>
  </si>
  <si>
    <t xml:space="preserve">DRAMM CORPORATION OF MANITOWOC          </t>
  </si>
  <si>
    <t xml:space="preserve">DRAPER PRODUCTS INC                     </t>
  </si>
  <si>
    <t xml:space="preserve">DREAMPAK LLC                            </t>
  </si>
  <si>
    <t xml:space="preserve">DRESSER TRAP ROCK INC                   </t>
  </si>
  <si>
    <t>V. DRESSER</t>
  </si>
  <si>
    <t xml:space="preserve">DREWCO CORP                             </t>
  </si>
  <si>
    <t xml:space="preserve">DREXEL SYSTEMS LLC                      </t>
  </si>
  <si>
    <t xml:space="preserve">DREXEL TRUSS SYSTEMS LLC                </t>
  </si>
  <si>
    <t xml:space="preserve">DRIFTLESS BREWING COMPANY LLC           </t>
  </si>
  <si>
    <t>V. SOLDIERS GROVE</t>
  </si>
  <si>
    <t xml:space="preserve">DRM DIVERSAFAB CORP                     </t>
  </si>
  <si>
    <t xml:space="preserve">DRM ELECTROCOAT CORP                    </t>
  </si>
  <si>
    <t xml:space="preserve">DRM INDUSTRIES CORP                     </t>
  </si>
  <si>
    <t>V. LAKE DELTON</t>
  </si>
  <si>
    <t xml:space="preserve">DRM PRM ACQUISITION ENTITY              </t>
  </si>
  <si>
    <t>T. RICHLAND</t>
  </si>
  <si>
    <t xml:space="preserve">DRS NAVAL POWER SYSTEMS INC             </t>
  </si>
  <si>
    <t xml:space="preserve">DRS NAVAL POWER SYSTEMS, INC            </t>
  </si>
  <si>
    <t xml:space="preserve">DRYLOCK TECHNOLOGIES LTD                </t>
  </si>
  <si>
    <t xml:space="preserve">DSM FOOD SPECIALTIES CULTURES           </t>
  </si>
  <si>
    <t xml:space="preserve">DSM FOOD SPECIALTIES                    </t>
  </si>
  <si>
    <t xml:space="preserve">DSM NUTRITIONAL PRODUCTS                </t>
  </si>
  <si>
    <t xml:space="preserve">DTR CONCRETE PRODUCTS LLC               </t>
  </si>
  <si>
    <t xml:space="preserve">DUBOIS CHEMICALS INC                    </t>
  </si>
  <si>
    <t xml:space="preserve">DUCKSOUP SIGNS &amp; DESIGNS LLC            </t>
  </si>
  <si>
    <t xml:space="preserve">DUCOMMUN LABARGE TECH INC               </t>
  </si>
  <si>
    <t xml:space="preserve">DUCT O WIRE CO INC                      </t>
  </si>
  <si>
    <t xml:space="preserve">DUFECK LUMBER LLC                       </t>
  </si>
  <si>
    <t>T. NIAGARA</t>
  </si>
  <si>
    <t xml:space="preserve">DUFECK MFG CO                           </t>
  </si>
  <si>
    <t xml:space="preserve">DUMKE FOREST PRODUCTS INC               </t>
  </si>
  <si>
    <t xml:space="preserve">DUMORE CORP                             </t>
  </si>
  <si>
    <t xml:space="preserve">DUNN PAPER                              </t>
  </si>
  <si>
    <t xml:space="preserve">DUO SAFETY LADDER CORP                  </t>
  </si>
  <si>
    <t xml:space="preserve">DUPONT CHEESE INC                       </t>
  </si>
  <si>
    <t>T. DUPONT</t>
  </si>
  <si>
    <t xml:space="preserve">DURA TREL INC                           </t>
  </si>
  <si>
    <t xml:space="preserve">DURA-FIBRE LLC                          </t>
  </si>
  <si>
    <t xml:space="preserve">DURA-TOOL &amp; DIE LLC                     </t>
  </si>
  <si>
    <t xml:space="preserve">DURAFORM  LTD                           </t>
  </si>
  <si>
    <t xml:space="preserve">DURAL COMPANY INC                       </t>
  </si>
  <si>
    <t xml:space="preserve">DURATECH INDUSTRIES INC                 </t>
  </si>
  <si>
    <t xml:space="preserve">DUREX PRODUCTS INC                      </t>
  </si>
  <si>
    <t>V. LUCK</t>
  </si>
  <si>
    <t xml:space="preserve">DURR SYSTEMS INC                        </t>
  </si>
  <si>
    <t xml:space="preserve">DURR UNIVERSAL INC                      </t>
  </si>
  <si>
    <t xml:space="preserve">DUTCHLAND PLASTICS LLC                  </t>
  </si>
  <si>
    <t xml:space="preserve">DUTTON WELDING &amp; MILLWRIGHT             </t>
  </si>
  <si>
    <t xml:space="preserve">DUWE METAL PRODUCTS INC                 </t>
  </si>
  <si>
    <t xml:space="preserve">DVO INC                                 </t>
  </si>
  <si>
    <t xml:space="preserve">DVORAK LUMBER INC                       </t>
  </si>
  <si>
    <t xml:space="preserve">DW SCHNEIDER ENGINEERING LLC            </t>
  </si>
  <si>
    <t>V. WALDO</t>
  </si>
  <si>
    <t xml:space="preserve">DWO FIBERGLASS CO                       </t>
  </si>
  <si>
    <t xml:space="preserve">DYNACAST TOOLING DIV                    </t>
  </si>
  <si>
    <t xml:space="preserve">DYNAMIC COLOR SOLUTIONS                 </t>
  </si>
  <si>
    <t xml:space="preserve">DYNAMIC DISPLAYS INC                    </t>
  </si>
  <si>
    <t xml:space="preserve">DYNAMIC ENGINE DEVELOPMENT LLC          </t>
  </si>
  <si>
    <t xml:space="preserve">DYNAMIC FABRICATION &amp; FINISHING         </t>
  </si>
  <si>
    <t xml:space="preserve">DYNAMIC FAN CORPORATION                 </t>
  </si>
  <si>
    <t xml:space="preserve">DYNAMIC LASER PARTS LLC                 </t>
  </si>
  <si>
    <t xml:space="preserve">DYNAMIC LIFECYCLE INNOVATIONS INC       </t>
  </si>
  <si>
    <t xml:space="preserve">DYNAMIC RATINGS INC                     </t>
  </si>
  <si>
    <t xml:space="preserve">DYNAMIC STAMPINGS INC                   </t>
  </si>
  <si>
    <t xml:space="preserve">DYNAMIC SYNERGY MACHINE                 </t>
  </si>
  <si>
    <t>T. DELLONA</t>
  </si>
  <si>
    <t xml:space="preserve">DYNAMIC SYSTEMS LLC                     </t>
  </si>
  <si>
    <t xml:space="preserve">DYNAMIC TOOL CORP                       </t>
  </si>
  <si>
    <t xml:space="preserve">DYNAMIC TRUSS LLC                       </t>
  </si>
  <si>
    <t>V. OLIVER</t>
  </si>
  <si>
    <t xml:space="preserve">DYNATECT MANUFACTURING INC              </t>
  </si>
  <si>
    <t xml:space="preserve">DYNATEMP INC                            </t>
  </si>
  <si>
    <t xml:space="preserve">DYNAVAP LLC                             </t>
  </si>
  <si>
    <t xml:space="preserve">DYNEX/RIVETT INC                        </t>
  </si>
  <si>
    <t xml:space="preserve">E &amp; H PREMIER MACHINE INC               </t>
  </si>
  <si>
    <t xml:space="preserve">E &amp; M MACHINE INC                       </t>
  </si>
  <si>
    <t>V. GRANTSBURG</t>
  </si>
  <si>
    <t xml:space="preserve">E &amp; R MANUFACTURING CO                  </t>
  </si>
  <si>
    <t xml:space="preserve">E C VOIT &amp; SONS INC                     </t>
  </si>
  <si>
    <t>T. BLOOMING GROVE</t>
  </si>
  <si>
    <t xml:space="preserve">E G A  PRODUCTS INC                     </t>
  </si>
  <si>
    <t xml:space="preserve">E J METALS LLC                          </t>
  </si>
  <si>
    <t xml:space="preserve">E K MACHINE CO INC                      </t>
  </si>
  <si>
    <t xml:space="preserve">E M P OF FRANKLIN                       </t>
  </si>
  <si>
    <t xml:space="preserve">E M S ENTERPRISE                        </t>
  </si>
  <si>
    <t xml:space="preserve">E R WAGNER MANUFACTURING COMPANY        </t>
  </si>
  <si>
    <t xml:space="preserve">E S PLASTIC PRODUCTS LLC                </t>
  </si>
  <si>
    <t xml:space="preserve">E T W  INC                              </t>
  </si>
  <si>
    <t xml:space="preserve">E&amp;H LLC FREEZER BLL                     </t>
  </si>
  <si>
    <t xml:space="preserve">E&amp;H LLC                                 </t>
  </si>
  <si>
    <t xml:space="preserve">E-IMAGEDATA CORP                        </t>
  </si>
  <si>
    <t xml:space="preserve">E-S PLASTIC PRODUCTS LLC                </t>
  </si>
  <si>
    <t xml:space="preserve">E-TEK TOOL &amp; MANUFACTURING              </t>
  </si>
  <si>
    <t xml:space="preserve">E97 INC                                 </t>
  </si>
  <si>
    <t xml:space="preserve">EAGLE AWARDS &amp; SIGNS                    </t>
  </si>
  <si>
    <t>T. NORWAY</t>
  </si>
  <si>
    <t xml:space="preserve">EAGLE ENGINEERING                       </t>
  </si>
  <si>
    <t xml:space="preserve">EAGLE FABRICATION INC                   </t>
  </si>
  <si>
    <t xml:space="preserve">EAGLE FLEXIBLE PACKAGING INC            </t>
  </si>
  <si>
    <t xml:space="preserve">EAGLE GRAPHICS LLC                      </t>
  </si>
  <si>
    <t xml:space="preserve">EAGLE GRINDING AND                      </t>
  </si>
  <si>
    <t xml:space="preserve">EAGLE METAL FINISHING                   </t>
  </si>
  <si>
    <t xml:space="preserve">EAGLE PRINTER INC                       </t>
  </si>
  <si>
    <t xml:space="preserve">EAGLE RIVER PUBLICATIONS                </t>
  </si>
  <si>
    <t xml:space="preserve">EAGLE SIGN &amp; DESIGN LLC                 </t>
  </si>
  <si>
    <t xml:space="preserve">EAGLE SUPPLY &amp; PLASTICS INC             </t>
  </si>
  <si>
    <t xml:space="preserve">EAGLE SUPPLY                            </t>
  </si>
  <si>
    <t xml:space="preserve">EAGLE TOOL CO                           </t>
  </si>
  <si>
    <t xml:space="preserve">EAGLES PRINTING &amp; LABEL CO INC          </t>
  </si>
  <si>
    <t xml:space="preserve">EARTH BLINDS LLC                        </t>
  </si>
  <si>
    <t xml:space="preserve">EARTH RIDER BREWING LLC                 </t>
  </si>
  <si>
    <t xml:space="preserve">EARTHGRAINS BAKING COMPANIES INC        </t>
  </si>
  <si>
    <t xml:space="preserve">EAST SHORE SPECIALTY FOODS              </t>
  </si>
  <si>
    <t xml:space="preserve">EAST WEST WISCONSIN LLC                 </t>
  </si>
  <si>
    <t xml:space="preserve">EAU CLAIRE COOP OIL CO                  </t>
  </si>
  <si>
    <t>T. UNION</t>
  </si>
  <si>
    <t xml:space="preserve">EAU CLAIRE FLEET FEET LLC               </t>
  </si>
  <si>
    <t xml:space="preserve">EAU CLAIRE PRINTING CO INC              </t>
  </si>
  <si>
    <t xml:space="preserve">EAU GALLE CHEESE FACTORY LLC            </t>
  </si>
  <si>
    <t xml:space="preserve">EAU GALLE MACHINE                       </t>
  </si>
  <si>
    <t>T. EAU GALLE</t>
  </si>
  <si>
    <t xml:space="preserve">EBDN PRINT GROUP LLC                    </t>
  </si>
  <si>
    <t xml:space="preserve">EBEL CO INC                             </t>
  </si>
  <si>
    <t xml:space="preserve">EBEL YACHT WORKS                        </t>
  </si>
  <si>
    <t>V. SCANDINAVIA</t>
  </si>
  <si>
    <t xml:space="preserve">EC PRECISION SHARPENING                 </t>
  </si>
  <si>
    <t xml:space="preserve">ECC CORROSION INC                       </t>
  </si>
  <si>
    <t xml:space="preserve">ECHO LAKE FARM PRODUCE                  </t>
  </si>
  <si>
    <t xml:space="preserve">ECK INDUSTRIES INC                      </t>
  </si>
  <si>
    <t xml:space="preserve">ECKMANN PRESSED METAL                   </t>
  </si>
  <si>
    <t xml:space="preserve">ECLIPSE POWDER COATING LLC              </t>
  </si>
  <si>
    <t xml:space="preserve">ECLIPSE PRINTING LLC                    </t>
  </si>
  <si>
    <t xml:space="preserve">ECLIPSE PRINTING SOLUTIONS LLC          </t>
  </si>
  <si>
    <t xml:space="preserve">ECO-PRINT                               </t>
  </si>
  <si>
    <t xml:space="preserve">ECONO PRINT INC                         </t>
  </si>
  <si>
    <t xml:space="preserve">ECONOPRINT OF RACINE INC                </t>
  </si>
  <si>
    <t xml:space="preserve">ECW MACHINING LLC                       </t>
  </si>
  <si>
    <t xml:space="preserve">EDELWEISS CREAMERY LLC                  </t>
  </si>
  <si>
    <t>T. WASHINGTON</t>
  </si>
  <si>
    <t xml:space="preserve">EDEN PET PRODUCTS                       </t>
  </si>
  <si>
    <t xml:space="preserve">EDEN STONE CO INC                       </t>
  </si>
  <si>
    <t>T. OAKFIELD</t>
  </si>
  <si>
    <t xml:space="preserve">EDGEBUILDER INC                         </t>
  </si>
  <si>
    <t xml:space="preserve">EDGEMOLD PRODUCTS DIVISION              </t>
  </si>
  <si>
    <t>V. OCONOMOWOC LAKE</t>
  </si>
  <si>
    <t xml:space="preserve">EDGERTON GEAR INC                       </t>
  </si>
  <si>
    <t xml:space="preserve">EDGEWATER DOOR ACQUISITION CO LLC       </t>
  </si>
  <si>
    <t xml:space="preserve">EDL MASSMAN LLC                         </t>
  </si>
  <si>
    <t xml:space="preserve">EDSTROM INDUSTRIES INC                  </t>
  </si>
  <si>
    <t xml:space="preserve">EFCO FINISHING CORP                     </t>
  </si>
  <si>
    <t xml:space="preserve">EGBERT MATERIALS INC                    </t>
  </si>
  <si>
    <t xml:space="preserve">EGGERS DIVISION LLC                     </t>
  </si>
  <si>
    <t xml:space="preserve">EGGERS IMPRINTS, LLC                    </t>
  </si>
  <si>
    <t xml:space="preserve">EGI MECHANICAL INC                      </t>
  </si>
  <si>
    <t xml:space="preserve">EHLERT WELDING CO INC                   </t>
  </si>
  <si>
    <t xml:space="preserve">EICHER'S WOODWORKING                    </t>
  </si>
  <si>
    <t>T. MANCHESTER</t>
  </si>
  <si>
    <t xml:space="preserve">EICHNER  JOSEPH J                       </t>
  </si>
  <si>
    <t>T. LINWOOD</t>
  </si>
  <si>
    <t xml:space="preserve">EILLIEN'S CANDIES INC                   </t>
  </si>
  <si>
    <t xml:space="preserve">EIRMED LLC                              </t>
  </si>
  <si>
    <t xml:space="preserve">EKL ENTERPRISES INC                     </t>
  </si>
  <si>
    <t xml:space="preserve">EL REY MEXICAN PRODUCTS                 </t>
  </si>
  <si>
    <t xml:space="preserve">ELASTOMER MOLD INC                      </t>
  </si>
  <si>
    <t xml:space="preserve">ELCHO MANUFACTURING LLC                 </t>
  </si>
  <si>
    <t>T. ELCHO</t>
  </si>
  <si>
    <t xml:space="preserve">ELECTRIC CLEANERS CO INC                </t>
  </si>
  <si>
    <t xml:space="preserve">ELECTRIC PUMP INC                       </t>
  </si>
  <si>
    <t xml:space="preserve">ELECTRIC WIRE PROCESSING                </t>
  </si>
  <si>
    <t xml:space="preserve">ELECTRICAL ASSEMBLIES INC               </t>
  </si>
  <si>
    <t xml:space="preserve">ELECTRICAL MATERIALS COMPANY            </t>
  </si>
  <si>
    <t xml:space="preserve">ELECTRO CONNECT INC                     </t>
  </si>
  <si>
    <t xml:space="preserve">ELECTRO PLASTICS LLC                    </t>
  </si>
  <si>
    <t xml:space="preserve">ELECTRO POWER                           </t>
  </si>
  <si>
    <t xml:space="preserve">ELECTRO-PRO INC                         </t>
  </si>
  <si>
    <t xml:space="preserve">ELECTRO-TEK CORP                        </t>
  </si>
  <si>
    <t xml:space="preserve">ELECTROCHEMICAL PRODUCTS                </t>
  </si>
  <si>
    <t xml:space="preserve">ELECTROGRAPHICS INC                     </t>
  </si>
  <si>
    <t xml:space="preserve">ELECTRON BEAM FUSION                    </t>
  </si>
  <si>
    <t xml:space="preserve">ELECTRONIC COMPONENTS AND               </t>
  </si>
  <si>
    <t>C. FOX LAKE</t>
  </si>
  <si>
    <t xml:space="preserve">ELECTRONIC MANUFACTURING                </t>
  </si>
  <si>
    <t xml:space="preserve">ELECTRONIC SYSTEMS OF                   </t>
  </si>
  <si>
    <t xml:space="preserve">ELECTRONIC TECHNOLOGIES                 </t>
  </si>
  <si>
    <t xml:space="preserve">ELECTRONIC TELE COMMUNICATIONS INC      </t>
  </si>
  <si>
    <t xml:space="preserve">ELECTRONIC THEATRE CONTROLS INC         </t>
  </si>
  <si>
    <t xml:space="preserve">ELECTROPLATING CO INC                   </t>
  </si>
  <si>
    <t xml:space="preserve">ELEGANT STONE PRODUCTS LLC              </t>
  </si>
  <si>
    <t>C. VIROQUA</t>
  </si>
  <si>
    <t xml:space="preserve">ELEMENTIS LTP LP                        </t>
  </si>
  <si>
    <t xml:space="preserve">ELEMENTIS SPECIALTIES INC               </t>
  </si>
  <si>
    <t xml:space="preserve">ELENCO CARBIDE TOOL CORP                </t>
  </si>
  <si>
    <t>T. PLYMOUTH</t>
  </si>
  <si>
    <t xml:space="preserve">ELGI RUBBER COMPANY LLC                 </t>
  </si>
  <si>
    <t xml:space="preserve">ELGIN FASTENER GROUP LLC                </t>
  </si>
  <si>
    <t xml:space="preserve">ELIPTICON WOOD PRODUCTS INC             </t>
  </si>
  <si>
    <t xml:space="preserve">ELITE COATINGS INC                      </t>
  </si>
  <si>
    <t xml:space="preserve">ELITE CUSTOM CABINETRY INC              </t>
  </si>
  <si>
    <t xml:space="preserve">ELITE CUSTOM METAL FINISHING INC        </t>
  </si>
  <si>
    <t xml:space="preserve">ELITE FINISHING LLC                     </t>
  </si>
  <si>
    <t xml:space="preserve">ELITE GROUP THE                         </t>
  </si>
  <si>
    <t xml:space="preserve">ELITE MARBLE CO                         </t>
  </si>
  <si>
    <t xml:space="preserve">ELITE TOOL &amp; MANUFACTURING LLC          </t>
  </si>
  <si>
    <t xml:space="preserve">ELITE TOOL AND DIE INC                  </t>
  </si>
  <si>
    <t xml:space="preserve">ELK CAST ALUMINUM                       </t>
  </si>
  <si>
    <t xml:space="preserve">ELKAY INTERIOR SYSTEMS INC              </t>
  </si>
  <si>
    <t xml:space="preserve">ELLICOTT DREDGE TECHNOLOGIES LLC        </t>
  </si>
  <si>
    <t xml:space="preserve">ELLIS MANUFACTURING CO INC              </t>
  </si>
  <si>
    <t xml:space="preserve">ELLSWORTH COOPERATIVE CREAMERY          </t>
  </si>
  <si>
    <t>V. ELLSWORTH</t>
  </si>
  <si>
    <t xml:space="preserve">ELLSWORTH MENOMONIE CREAMERY LLC        </t>
  </si>
  <si>
    <t xml:space="preserve">ELWOOD ACQUISITION COMPANY LLC          </t>
  </si>
  <si>
    <t xml:space="preserve">EMANUEL B MILLER                        </t>
  </si>
  <si>
    <t>T. MARSHALL</t>
  </si>
  <si>
    <t xml:space="preserve">EMBEDTEK LLC                            </t>
  </si>
  <si>
    <t xml:space="preserve">EMC III LLC                             </t>
  </si>
  <si>
    <t xml:space="preserve">EMCO CHEMICAL DISTRIBUTORS INC          </t>
  </si>
  <si>
    <t xml:space="preserve">EMERGING TECHNOLOGIES, LLC              </t>
  </si>
  <si>
    <t xml:space="preserve">EMERSON ELECTRIC CO                     </t>
  </si>
  <si>
    <t xml:space="preserve">EMERY MACHINE &amp; TOOL INC                </t>
  </si>
  <si>
    <t xml:space="preserve">EMILS PIZZA INC                         </t>
  </si>
  <si>
    <t xml:space="preserve">EMMI ROTH USA INC                       </t>
  </si>
  <si>
    <t xml:space="preserve">EMPIRE BUCKET INC                       </t>
  </si>
  <si>
    <t xml:space="preserve">EMPIRE INKS LLC                         </t>
  </si>
  <si>
    <t xml:space="preserve">EMPIRE MILLWORK INC                     </t>
  </si>
  <si>
    <t xml:space="preserve">EMPIRE SCREEN PRINTING INC              </t>
  </si>
  <si>
    <t xml:space="preserve">EMPIRE STUDIOS LIMITED                  </t>
  </si>
  <si>
    <t xml:space="preserve">EMT INTERNATIONAL INC                   </t>
  </si>
  <si>
    <t xml:space="preserve">ENCAPSYS                                </t>
  </si>
  <si>
    <t xml:space="preserve">ENCLOSURE INDUSTRIES  LLC               </t>
  </si>
  <si>
    <t xml:space="preserve">ENCYCLON INC                            </t>
  </si>
  <si>
    <t xml:space="preserve">ENDEAVOR HARDWOODS INC                  </t>
  </si>
  <si>
    <t>V. LYNDON STATION</t>
  </si>
  <si>
    <t xml:space="preserve">ENDRES MANUFACTURING CO                 </t>
  </si>
  <si>
    <t xml:space="preserve">ENER-CON INC                            </t>
  </si>
  <si>
    <t>T. HARTFORD</t>
  </si>
  <si>
    <t xml:space="preserve">ENERCON INDUSTRIES CORP                 </t>
  </si>
  <si>
    <t xml:space="preserve">ENERGIZER MANUFACTURING INC             </t>
  </si>
  <si>
    <t xml:space="preserve">ENERPAC TOOL GROUP CORP                 </t>
  </si>
  <si>
    <t xml:space="preserve">ENERPIPE SYSTEMS INC                    </t>
  </si>
  <si>
    <t xml:space="preserve">ENERQUIP LLC                            </t>
  </si>
  <si>
    <t xml:space="preserve">ENGEL FORGE &amp; FASTENER INC              </t>
  </si>
  <si>
    <t xml:space="preserve">ENGEL TOOL AND                          </t>
  </si>
  <si>
    <t xml:space="preserve">ENGENDREN CORPORATION                   </t>
  </si>
  <si>
    <t xml:space="preserve">ENGINE POWER INC                        </t>
  </si>
  <si>
    <t xml:space="preserve">ENGINEERED CUSTOM COATINGS              </t>
  </si>
  <si>
    <t xml:space="preserve">ENGINEERED FIBERGLASS                   </t>
  </si>
  <si>
    <t xml:space="preserve">ENGINEERED METAL                        </t>
  </si>
  <si>
    <t xml:space="preserve">ENGINEERED PLASTICS COMPANY, LLC        </t>
  </si>
  <si>
    <t xml:space="preserve">ENGINEERED PRODUCT &amp; SERVICES INC       </t>
  </si>
  <si>
    <t xml:space="preserve">ENGINEERED PUMP SERVICES INC            </t>
  </si>
  <si>
    <t xml:space="preserve">ENGINEERED SPECIALTIES LLC              </t>
  </si>
  <si>
    <t>T. AUBURNDALE</t>
  </si>
  <si>
    <t xml:space="preserve">ENGINEERING INDUSTRIES INC              </t>
  </si>
  <si>
    <t xml:space="preserve">ENHANCERS INC                           </t>
  </si>
  <si>
    <t xml:space="preserve">ENLIGHTENED BREWING COMPANY LLC         </t>
  </si>
  <si>
    <t xml:space="preserve">ENTERPRISE ART GLASS                    </t>
  </si>
  <si>
    <t xml:space="preserve">ENTERPRISE WOOD PROD INC                </t>
  </si>
  <si>
    <t xml:space="preserve">ENTERPRISE WOOD PRODUCTS INC            </t>
  </si>
  <si>
    <t>T. ENTERPRISE</t>
  </si>
  <si>
    <t xml:space="preserve">ENTRUST MFG TECHNOLOGIES INC            </t>
  </si>
  <si>
    <t xml:space="preserve">ENTWISTLE METAL                         </t>
  </si>
  <si>
    <t xml:space="preserve">ENVIGO BIOPRODUCTS INC                  </t>
  </si>
  <si>
    <t xml:space="preserve">ENVIGO RMS LLC                          </t>
  </si>
  <si>
    <t xml:space="preserve">ENVIROLET SERVICES LLC                  </t>
  </si>
  <si>
    <t xml:space="preserve">ENVIRONMENTALLY                         </t>
  </si>
  <si>
    <t xml:space="preserve">ENVISIONINK PRINTING SOLUTIONS          </t>
  </si>
  <si>
    <t xml:space="preserve">EP DIRECT INC                           </t>
  </si>
  <si>
    <t xml:space="preserve">EPC COLUMBIA INC                        </t>
  </si>
  <si>
    <t xml:space="preserve">EPC INC                                 </t>
  </si>
  <si>
    <t xml:space="preserve">EPI 04 INC                              </t>
  </si>
  <si>
    <t xml:space="preserve">EPIC CORPORATION                        </t>
  </si>
  <si>
    <t xml:space="preserve">EPICUREAN CUTTING SURFACES LLC          </t>
  </si>
  <si>
    <t xml:space="preserve">EQUIPMENT MFG CORP                      </t>
  </si>
  <si>
    <t xml:space="preserve">EQUIPMENT SPECIALISTS CONSULTING LLC    </t>
  </si>
  <si>
    <t xml:space="preserve">EQUUS MAGNIFICUS INC                    </t>
  </si>
  <si>
    <t xml:space="preserve">ERC MIDWEST LLC                         </t>
  </si>
  <si>
    <t xml:space="preserve">ERCO WORLDWIDE USA INC                  </t>
  </si>
  <si>
    <t xml:space="preserve">ERFFMEYER &amp; SON CO INC                  </t>
  </si>
  <si>
    <t xml:space="preserve">ERICKSON EXCAVATING                     </t>
  </si>
  <si>
    <t>T. CUMBERLAND</t>
  </si>
  <si>
    <t xml:space="preserve">ERICSON FOREST PRODUCTS LLC             </t>
  </si>
  <si>
    <t>V. KENNAN</t>
  </si>
  <si>
    <t xml:space="preserve">ERV SMITH SERVICES                      </t>
  </si>
  <si>
    <t xml:space="preserve">ESCARGOT HOLDINGS LLC                   </t>
  </si>
  <si>
    <t xml:space="preserve">ESMILCO INC                             </t>
  </si>
  <si>
    <t xml:space="preserve">ESSCO INC                               </t>
  </si>
  <si>
    <t xml:space="preserve">ESSCO LAMINATES INC                     </t>
  </si>
  <si>
    <t xml:space="preserve">ESSENTIAL INDUSTRIES INC                </t>
  </si>
  <si>
    <t>V. MERTON</t>
  </si>
  <si>
    <t xml:space="preserve">ESSILOR OF AMERICA                      </t>
  </si>
  <si>
    <t xml:space="preserve">ESSITY PROFESSIONAL HYGIENE             </t>
  </si>
  <si>
    <t xml:space="preserve">ESSMANN'S CABINETRY INC                 </t>
  </si>
  <si>
    <t xml:space="preserve">ETS INC                                 </t>
  </si>
  <si>
    <t xml:space="preserve">EURO MACHINERY                          </t>
  </si>
  <si>
    <t xml:space="preserve">EUTECTIC CORP                           </t>
  </si>
  <si>
    <t xml:space="preserve">EVALD MOULDING                          </t>
  </si>
  <si>
    <t xml:space="preserve">EVALGR INC                              </t>
  </si>
  <si>
    <t xml:space="preserve">EVCO PLASTICS                           </t>
  </si>
  <si>
    <t xml:space="preserve">EVENSON CONSTRUCTION INC                </t>
  </si>
  <si>
    <t xml:space="preserve">EVERBRITE LLC                           </t>
  </si>
  <si>
    <t>V. PARDEEVILLE</t>
  </si>
  <si>
    <t xml:space="preserve">EVERGREEN PALLET INC                    </t>
  </si>
  <si>
    <t>T. LYNDON</t>
  </si>
  <si>
    <t xml:space="preserve">EVERGREEN TOOL COMPANY INC              </t>
  </si>
  <si>
    <t xml:space="preserve">EVERHARTS INC                           </t>
  </si>
  <si>
    <t xml:space="preserve">EVERS MANUFACTURING INC                 </t>
  </si>
  <si>
    <t xml:space="preserve">EVM INC                                 </t>
  </si>
  <si>
    <t xml:space="preserve">EVO TECHNOLOGIES                        </t>
  </si>
  <si>
    <t xml:space="preserve">EVONIK CORPORATION                      </t>
  </si>
  <si>
    <t xml:space="preserve">EXACT AUTOMATION AND                    </t>
  </si>
  <si>
    <t xml:space="preserve">EXACT MANUFACTURING LLC                 </t>
  </si>
  <si>
    <t xml:space="preserve">EXACT SCIENCES CORPORATION              </t>
  </si>
  <si>
    <t xml:space="preserve">EXACTA GRAPHICS INC                     </t>
  </si>
  <si>
    <t xml:space="preserve">EXACTECH INC                            </t>
  </si>
  <si>
    <t xml:space="preserve">EXACTO INC                              </t>
  </si>
  <si>
    <t xml:space="preserve">EXACTO SPRING CORP                      </t>
  </si>
  <si>
    <t xml:space="preserve">EXCEL CONNECTION INC                    </t>
  </si>
  <si>
    <t xml:space="preserve">EXCEL DISPOSAL LLC                      </t>
  </si>
  <si>
    <t xml:space="preserve">EXCEL MILLWORK LTD                      </t>
  </si>
  <si>
    <t xml:space="preserve">EXCEL PATTERN INC                       </t>
  </si>
  <si>
    <t>V. BONDUEL</t>
  </si>
  <si>
    <t xml:space="preserve">EXCEL PRINTING INC                      </t>
  </si>
  <si>
    <t xml:space="preserve">EXCEL STEEL FAB LLC                     </t>
  </si>
  <si>
    <t xml:space="preserve">EXCEL TOOL &amp; DIE INC                    </t>
  </si>
  <si>
    <t xml:space="preserve">EXCEL TOOL &amp; FABRICATION                </t>
  </si>
  <si>
    <t xml:space="preserve">EXELAND FEEDMILL                        </t>
  </si>
  <si>
    <t>V. EXELAND</t>
  </si>
  <si>
    <t xml:space="preserve">EXETER MACHINE CO INC                   </t>
  </si>
  <si>
    <t xml:space="preserve">EXODUS GLOBAL LLC                       </t>
  </si>
  <si>
    <t xml:space="preserve">EXPANDED TECHNOLOGIES CORP              </t>
  </si>
  <si>
    <t xml:space="preserve">EXPEDITION LOG HOMES LLC                </t>
  </si>
  <si>
    <t xml:space="preserve">EXPER TEES INC                          </t>
  </si>
  <si>
    <t xml:space="preserve">EXPI-DOOR SYSTEMS INC                   </t>
  </si>
  <si>
    <t xml:space="preserve">EXPRESS EMBROIDERY INC                  </t>
  </si>
  <si>
    <t xml:space="preserve">EXPRESS PRINTING                        </t>
  </si>
  <si>
    <t xml:space="preserve">EXTREME ENGINEERING SOLUTIONS           </t>
  </si>
  <si>
    <t xml:space="preserve">EXTRUSION CONTROL &amp;                     </t>
  </si>
  <si>
    <t xml:space="preserve">EYE COMMUNICATION SYSTEMS INC           </t>
  </si>
  <si>
    <t xml:space="preserve">F &amp; M MACHINE CO INC                    </t>
  </si>
  <si>
    <t xml:space="preserve">F &amp; M PLASTICS INC                      </t>
  </si>
  <si>
    <t xml:space="preserve">F C DADSON INC                          </t>
  </si>
  <si>
    <t xml:space="preserve">F G PRODUCTS INC                        </t>
  </si>
  <si>
    <t xml:space="preserve">FAB MASTERS INC                         </t>
  </si>
  <si>
    <t xml:space="preserve">FABICK INC                              </t>
  </si>
  <si>
    <t xml:space="preserve">FABRI-TECH INC                          </t>
  </si>
  <si>
    <t xml:space="preserve">FABRICATED METAL PRODUCTS LLC           </t>
  </si>
  <si>
    <t xml:space="preserve">FABRICATION EXPRESS LLC                 </t>
  </si>
  <si>
    <t xml:space="preserve">FABRIFAST LLC                           </t>
  </si>
  <si>
    <t xml:space="preserve">FABWORKS &amp; SERVICES LLC                 </t>
  </si>
  <si>
    <t xml:space="preserve">FAHRNER ASPHALT SEALERS INC             </t>
  </si>
  <si>
    <t>T. ALMOND</t>
  </si>
  <si>
    <t xml:space="preserve">FAIR OAKS FARMS LLC                     </t>
  </si>
  <si>
    <t xml:space="preserve">FAIRBANKS MORSE LLC                     </t>
  </si>
  <si>
    <t xml:space="preserve">FAIRWAY INC                             </t>
  </si>
  <si>
    <t xml:space="preserve">FAITH ENGINEERING INC                   </t>
  </si>
  <si>
    <t xml:space="preserve">FAITH TECHNOLOGIES INC                  </t>
  </si>
  <si>
    <t xml:space="preserve">FALCON INDUSTRIAL INC                   </t>
  </si>
  <si>
    <t xml:space="preserve">FALL RIVER GROUP INC                    </t>
  </si>
  <si>
    <t xml:space="preserve">FALLS CLEANING PRODUCTS LLC             </t>
  </si>
  <si>
    <t xml:space="preserve">FALLS MANUFACTURING INC                 </t>
  </si>
  <si>
    <t xml:space="preserve">FALLS MODEL &amp; PATTERN                   </t>
  </si>
  <si>
    <t xml:space="preserve">FALTZ IMPRESSIONS PRINTING              </t>
  </si>
  <si>
    <t xml:space="preserve">FAMCO MACHINE  DIV                      </t>
  </si>
  <si>
    <t xml:space="preserve">FAMILY FARMS LLC                        </t>
  </si>
  <si>
    <t>C. MONDOVI</t>
  </si>
  <si>
    <t xml:space="preserve">FAMILY FRESH PACK INC                   </t>
  </si>
  <si>
    <t>V. MONTICELLO</t>
  </si>
  <si>
    <t xml:space="preserve">FARRELL EQMT  &amp; SUPPLY CO INC           </t>
  </si>
  <si>
    <t xml:space="preserve">FARRIS AUTOMATED SYSTEMS LLC            </t>
  </si>
  <si>
    <t xml:space="preserve">FASCUT INDUSTRIES INC                   </t>
  </si>
  <si>
    <t>T. ROXBURY</t>
  </si>
  <si>
    <t xml:space="preserve">FAST FIBERGLASS LLC                     </t>
  </si>
  <si>
    <t xml:space="preserve">FASTECH SOLUTIONS LLC                   </t>
  </si>
  <si>
    <t xml:space="preserve">FASTRAC INTERNATIONAL LLC               </t>
  </si>
  <si>
    <t xml:space="preserve">FAULKS BROS CONST CO                    </t>
  </si>
  <si>
    <t>T. WAUPACA</t>
  </si>
  <si>
    <t xml:space="preserve">FAUSTEL INC                             </t>
  </si>
  <si>
    <t xml:space="preserve">FBC INDUSTRIES INC                      </t>
  </si>
  <si>
    <t xml:space="preserve">FEATHERSTONE MFG INC                    </t>
  </si>
  <si>
    <t xml:space="preserve">FEDCO ELECTRONICS INC                   </t>
  </si>
  <si>
    <t xml:space="preserve">FEDERAL FOAM TECHNOLOGIES INC           </t>
  </si>
  <si>
    <t xml:space="preserve">FEDERAL HEATH SIGN CO LLC               </t>
  </si>
  <si>
    <t xml:space="preserve">FEDERAL INDUSTRIES                      </t>
  </si>
  <si>
    <t xml:space="preserve">FEDERAL MFG LLC                         </t>
  </si>
  <si>
    <t xml:space="preserve">FEDERAL MOGUL CORP                      </t>
  </si>
  <si>
    <t xml:space="preserve">FEDERAL MOGUL POWERTRAIN INC            </t>
  </si>
  <si>
    <t xml:space="preserve">FEDERAL TOOL &amp;                          </t>
  </si>
  <si>
    <t xml:space="preserve">FEDEX OFC &amp; PRINT SVCS INC 0436         </t>
  </si>
  <si>
    <t xml:space="preserve">FEDEX OFC &amp; PRINT SVCS INC 0658         </t>
  </si>
  <si>
    <t xml:space="preserve">FEDEX OFC &amp; PRINT SVCS INC 1148         </t>
  </si>
  <si>
    <t xml:space="preserve">FEDEX OFC &amp; PRINT SVCS INC 1200         </t>
  </si>
  <si>
    <t xml:space="preserve">FEDEX OFC &amp; PRINT SVCS INC 1749         </t>
  </si>
  <si>
    <t xml:space="preserve">FEDEX OFC &amp; PRINT SVCS INC 1948         </t>
  </si>
  <si>
    <t xml:space="preserve">FEDEX OFC &amp; PRINT SVCS INC 466          </t>
  </si>
  <si>
    <t xml:space="preserve">FEDEX OFC &amp; PRINT SVCS INC 5194         </t>
  </si>
  <si>
    <t xml:space="preserve">FEDEX OFFICE  NO 1910                   </t>
  </si>
  <si>
    <t xml:space="preserve">FEDEX OFFICE &amp; PRINT SERVICE INC 0431   </t>
  </si>
  <si>
    <t xml:space="preserve">FEDEX OFFICE &amp; PRINT SERVICES INC       </t>
  </si>
  <si>
    <t xml:space="preserve">FEDEX OFFICE &amp; PRINT SVCS INC           </t>
  </si>
  <si>
    <t xml:space="preserve">FEDEX OFFICE AND PRINT SERVICES INC     </t>
  </si>
  <si>
    <t xml:space="preserve">FEECO INTERNATIONAL INC                 </t>
  </si>
  <si>
    <t xml:space="preserve">FELDMANN ENG &amp; MFG CO INC               </t>
  </si>
  <si>
    <t xml:space="preserve">FELINS USA INC                          </t>
  </si>
  <si>
    <t xml:space="preserve">FELKER BROS CORP                        </t>
  </si>
  <si>
    <t xml:space="preserve">FELKER BROTHERS CORPORATION             </t>
  </si>
  <si>
    <t xml:space="preserve">FELSS ROTAFORM LLC                      </t>
  </si>
  <si>
    <t xml:space="preserve">FELTZ MANUFACTURING CO INC              </t>
  </si>
  <si>
    <t>V. WHITING</t>
  </si>
  <si>
    <t xml:space="preserve">FERMENTED NUTRITION CORPORATION         </t>
  </si>
  <si>
    <t xml:space="preserve">FESTIVE FOODS LLC-BELMONT               </t>
  </si>
  <si>
    <t>T. BELMONT</t>
  </si>
  <si>
    <t xml:space="preserve">FEY PUBLISHING CO                       </t>
  </si>
  <si>
    <t xml:space="preserve">FGC MANUFACTURING LLC                   </t>
  </si>
  <si>
    <t xml:space="preserve">FGS WI LLC                              </t>
  </si>
  <si>
    <t xml:space="preserve">FIBECO CORPORATION                      </t>
  </si>
  <si>
    <t xml:space="preserve">FIBER PRO INC                           </t>
  </si>
  <si>
    <t xml:space="preserve">FIBER RECOVERY INC                      </t>
  </si>
  <si>
    <t>T. RINGLE</t>
  </si>
  <si>
    <t xml:space="preserve">FIBER TECH INC                          </t>
  </si>
  <si>
    <t xml:space="preserve">FIBERDOME PRODUCTS LLC                  </t>
  </si>
  <si>
    <t xml:space="preserve">FIBERESIN INDUSTRIES INC                </t>
  </si>
  <si>
    <t xml:space="preserve">FIBERGLASS SOLUTIONS LLC                </t>
  </si>
  <si>
    <t xml:space="preserve">FIBRE FORM CONTAINERS INC               </t>
  </si>
  <si>
    <t xml:space="preserve">FIEBELKORN BROS MACHINE INC             </t>
  </si>
  <si>
    <t xml:space="preserve">FIEBING COMPANY INC                     </t>
  </si>
  <si>
    <t xml:space="preserve">FIELD LOGIC II LLC                      </t>
  </si>
  <si>
    <t xml:space="preserve">FIELD LOGIC LLC                         </t>
  </si>
  <si>
    <t xml:space="preserve">FIFTH WARD BREWING CO LLC               </t>
  </si>
  <si>
    <t xml:space="preserve">FII USA INC                             </t>
  </si>
  <si>
    <t xml:space="preserve">FILM TECH LLC                           </t>
  </si>
  <si>
    <t xml:space="preserve">FILTRATION SYSTEMS INC                  </t>
  </si>
  <si>
    <t xml:space="preserve">FINCANTIERI MARINE GROUP LLC            </t>
  </si>
  <si>
    <t xml:space="preserve">FINE PRINT GRAPHICS                     </t>
  </si>
  <si>
    <t xml:space="preserve">FINISHED TOUCH INC                      </t>
  </si>
  <si>
    <t xml:space="preserve">FINISHING &amp; PLATING SERVICE INC         </t>
  </si>
  <si>
    <t xml:space="preserve">FINITURA INC                            </t>
  </si>
  <si>
    <t xml:space="preserve">FINK INDUSTRIES INC                     </t>
  </si>
  <si>
    <t xml:space="preserve">FINN PATTERN CO                         </t>
  </si>
  <si>
    <t xml:space="preserve">FINNCO FABRICATING LLC                  </t>
  </si>
  <si>
    <t xml:space="preserve">FIRE BRICK ENGINEERS CO                 </t>
  </si>
  <si>
    <t xml:space="preserve">FIRE COMBAT - SENSOR ELECT              </t>
  </si>
  <si>
    <t xml:space="preserve">FIRELITERS INC                          </t>
  </si>
  <si>
    <t xml:space="preserve">FIRESTONE BUILDING PRODUCTS             </t>
  </si>
  <si>
    <t xml:space="preserve">FIRL INDUSTRIES INC                     </t>
  </si>
  <si>
    <t xml:space="preserve">FIRST CAPITOL SALVAGE INC               </t>
  </si>
  <si>
    <t>V. BELMONT</t>
  </si>
  <si>
    <t xml:space="preserve">FIRST CHOICE INGREDIENTS INC            </t>
  </si>
  <si>
    <t xml:space="preserve">FIRST CHOICE INGREDIENTS                </t>
  </si>
  <si>
    <t xml:space="preserve">FIRST QUALITY WOODWORK                  </t>
  </si>
  <si>
    <t xml:space="preserve">FIRST SOURCE WORLDWIDE                  </t>
  </si>
  <si>
    <t xml:space="preserve">FISCHER INDUSTRIES INC                  </t>
  </si>
  <si>
    <t xml:space="preserve">FISCHER PRECISE USA INC                 </t>
  </si>
  <si>
    <t xml:space="preserve">FISHER BARTON BLADES INC                </t>
  </si>
  <si>
    <t xml:space="preserve">FISHER BARTON SPECIALTY                 </t>
  </si>
  <si>
    <t xml:space="preserve">FISHER BARTON TECHNOLOGY CENTER         </t>
  </si>
  <si>
    <t xml:space="preserve">FITESA                                  </t>
  </si>
  <si>
    <t xml:space="preserve">FIVE STAR COATINGS                      </t>
  </si>
  <si>
    <t>T. RANDALL</t>
  </si>
  <si>
    <t xml:space="preserve">FIVE STAR FABRICATING                   </t>
  </si>
  <si>
    <t xml:space="preserve">FIVE STAR PLASTICS INC                  </t>
  </si>
  <si>
    <t xml:space="preserve">FLAMBEAU CORPORATION                    </t>
  </si>
  <si>
    <t xml:space="preserve">FLASH 4.COM                             </t>
  </si>
  <si>
    <t xml:space="preserve">FLATBED GRAPHICS INC                    </t>
  </si>
  <si>
    <t xml:space="preserve">FLAVOR HUT CORPORATION                  </t>
  </si>
  <si>
    <t xml:space="preserve">FLEET SUPPORT SERVICES INC              </t>
  </si>
  <si>
    <t xml:space="preserve">FLEETVELO CORPORATION                   </t>
  </si>
  <si>
    <t xml:space="preserve">FLEX AIR INC                            </t>
  </si>
  <si>
    <t xml:space="preserve">FLEX O SWEEP COMPANY                    </t>
  </si>
  <si>
    <t xml:space="preserve">FLEXO IMAGING INC                       </t>
  </si>
  <si>
    <t xml:space="preserve">FLEXO-GRAPHICS LLC                      </t>
  </si>
  <si>
    <t xml:space="preserve">FLIPSIDE GRAPHICS LLC                   </t>
  </si>
  <si>
    <t xml:space="preserve">FLITEWAY TECHNOLOGIES                   </t>
  </si>
  <si>
    <t xml:space="preserve">FLITZ INTERNATIONAL LTD                 </t>
  </si>
  <si>
    <t xml:space="preserve">FLORENCE HARDWOODS LLC                  </t>
  </si>
  <si>
    <t xml:space="preserve">FLOWNAMICS ANALYTICS                    </t>
  </si>
  <si>
    <t xml:space="preserve">FLUID POWER ENERGY INC                  </t>
  </si>
  <si>
    <t xml:space="preserve">FLUID SYSTEM COMPONENTS INC             </t>
  </si>
  <si>
    <t xml:space="preserve">FLYWAY INC                              </t>
  </si>
  <si>
    <t xml:space="preserve">FNA GROUP INC                           </t>
  </si>
  <si>
    <t xml:space="preserve">FOAMATION INC                           </t>
  </si>
  <si>
    <t xml:space="preserve">FOAMFIT TOOLS LLC                       </t>
  </si>
  <si>
    <t xml:space="preserve">FOAMTEK INC                             </t>
  </si>
  <si>
    <t xml:space="preserve">FOERSTER SIGNS LLC                      </t>
  </si>
  <si>
    <t xml:space="preserve">FOGGY BOTTOMS WOODWORKS LLC             </t>
  </si>
  <si>
    <t xml:space="preserve">FOLEY UNITED LLC                        </t>
  </si>
  <si>
    <t xml:space="preserve">FOLKMAN INC                             </t>
  </si>
  <si>
    <t xml:space="preserve">FOND DU LAC NATURAL STONE INC           </t>
  </si>
  <si>
    <t xml:space="preserve">FOND DU LAC WILBERT VAULT CORP          </t>
  </si>
  <si>
    <t xml:space="preserve">FONTANA FLAVORS INC                     </t>
  </si>
  <si>
    <t xml:space="preserve">FOOD CONCEPTS  INC                      </t>
  </si>
  <si>
    <t xml:space="preserve">FOOD PROCESS SYSTEMS INC                </t>
  </si>
  <si>
    <t xml:space="preserve">FOOTVILLE ROCK &amp; LIME                   </t>
  </si>
  <si>
    <t>T. SPRING VALLEY</t>
  </si>
  <si>
    <t xml:space="preserve">FORAGE KOMBUCHA LLC                     </t>
  </si>
  <si>
    <t xml:space="preserve">FORCE GLOBAL LLC                        </t>
  </si>
  <si>
    <t xml:space="preserve">FORCE OF GRAVITY LLC                    </t>
  </si>
  <si>
    <t xml:space="preserve">FORE FRONT MECHANICAL INC               </t>
  </si>
  <si>
    <t xml:space="preserve">FOREMOST BUILDINGS INC                  </t>
  </si>
  <si>
    <t xml:space="preserve">FOREMOST FARMS USA COOPERATIVE          </t>
  </si>
  <si>
    <t>T. JOHNSON</t>
  </si>
  <si>
    <t>V. CLAYTON</t>
  </si>
  <si>
    <t xml:space="preserve">FOREST FLOOR FOODS LLC                  </t>
  </si>
  <si>
    <t xml:space="preserve">FOREST SAWMILL INC                      </t>
  </si>
  <si>
    <t>T. WABENO</t>
  </si>
  <si>
    <t xml:space="preserve">FOREST TOOL                             </t>
  </si>
  <si>
    <t>C. CRANDON</t>
  </si>
  <si>
    <t xml:space="preserve">FOREVER BARNWOOD LLC                    </t>
  </si>
  <si>
    <t xml:space="preserve">FOREVER SANDFILL &amp; LIMESTONE INC        </t>
  </si>
  <si>
    <t xml:space="preserve">FORGINGS &amp; STAMPINGS INC                </t>
  </si>
  <si>
    <t xml:space="preserve">FORMAFEED INC                           </t>
  </si>
  <si>
    <t xml:space="preserve">FORMER ASSOCIATES LLC                   </t>
  </si>
  <si>
    <t xml:space="preserve">FORMRITE COMPANIES INC                  </t>
  </si>
  <si>
    <t xml:space="preserve">FORMS SPECIALISTS INC                   </t>
  </si>
  <si>
    <t xml:space="preserve">FORT TOOL &amp; MACHINING INC               </t>
  </si>
  <si>
    <t xml:space="preserve">FORTE COMPOSITES INC                    </t>
  </si>
  <si>
    <t xml:space="preserve">FORTE PRODUCTS LLC                      </t>
  </si>
  <si>
    <t>V. ARGYLE</t>
  </si>
  <si>
    <t xml:space="preserve">FORTE' DESIGN LLC                       </t>
  </si>
  <si>
    <t xml:space="preserve">FORTRESS FORMS INC                      </t>
  </si>
  <si>
    <t xml:space="preserve">FORTRESS NUTRITION LLC                  </t>
  </si>
  <si>
    <t xml:space="preserve">FORTUNE WISCONSIN LLC                   </t>
  </si>
  <si>
    <t xml:space="preserve">FORWARD MACHINE LLC D/B/A               </t>
  </si>
  <si>
    <t xml:space="preserve">FOSBER AMERICA INC                      </t>
  </si>
  <si>
    <t xml:space="preserve">FOSTER MANUFACTURING                    </t>
  </si>
  <si>
    <t xml:space="preserve">FOTH PRODUCTION SOLUTIONS LLC           </t>
  </si>
  <si>
    <t xml:space="preserve">FOULKE RUBBER PRODUCTS INC              </t>
  </si>
  <si>
    <t xml:space="preserve">FOUR ELEMENTS HERBALS LLC               </t>
  </si>
  <si>
    <t>V. NORTH FREEDOM</t>
  </si>
  <si>
    <t xml:space="preserve">FOUR SEASONS WOOD PRODUCTS INC          </t>
  </si>
  <si>
    <t xml:space="preserve">FOURINOX INC                            </t>
  </si>
  <si>
    <t xml:space="preserve">FOX CITIES CRANE &amp; FAB INC              </t>
  </si>
  <si>
    <t xml:space="preserve">FOX CITIES MACHINING INC                </t>
  </si>
  <si>
    <t xml:space="preserve">FOX CO INC                              </t>
  </si>
  <si>
    <t xml:space="preserve">FOX CONVERTING INC                      </t>
  </si>
  <si>
    <t xml:space="preserve">FOX GRAPHICS LTD                        </t>
  </si>
  <si>
    <t>T. ALGOMA</t>
  </si>
  <si>
    <t xml:space="preserve">FOX HAASE MFG LLC                       </t>
  </si>
  <si>
    <t xml:space="preserve">FOX REPRODUCTION INC                    </t>
  </si>
  <si>
    <t xml:space="preserve">FOX RIVER PAPER CO LLC                  </t>
  </si>
  <si>
    <t xml:space="preserve">FOX RIVER VALLEY ETHANOL LLC            </t>
  </si>
  <si>
    <t>T. UTICA</t>
  </si>
  <si>
    <t xml:space="preserve">FOX VALLEY ALFALFA MILL INC             </t>
  </si>
  <si>
    <t xml:space="preserve">FOX VALLEY ELEVATOR LLC                 </t>
  </si>
  <si>
    <t xml:space="preserve">FOX VALLEY FIBRES INC                   </t>
  </si>
  <si>
    <t xml:space="preserve">FOX VALLEY HEAT TREAT INC               </t>
  </si>
  <si>
    <t xml:space="preserve">FOX VALLEY METAL TECH INC               </t>
  </si>
  <si>
    <t xml:space="preserve">FOX VALLEY STEEL RULE DIE INC           </t>
  </si>
  <si>
    <t xml:space="preserve">FOX VALLEY TOOL &amp; DIE                   </t>
  </si>
  <si>
    <t xml:space="preserve">FOX VALLEY WOOD PRODUCTS INC            </t>
  </si>
  <si>
    <t>T. KAUKAUNA</t>
  </si>
  <si>
    <t xml:space="preserve">FOXTOWN GBC INC                         </t>
  </si>
  <si>
    <t xml:space="preserve">FRAHM WOOD PRODUCTS                     </t>
  </si>
  <si>
    <t xml:space="preserve">FRANK H KOSTLEVY                        </t>
  </si>
  <si>
    <t>T. GRANT</t>
  </si>
  <si>
    <t xml:space="preserve">FRANK SILHA &amp; SONS EXCAVATING INC       </t>
  </si>
  <si>
    <t>T. HARMONY</t>
  </si>
  <si>
    <t xml:space="preserve">FRANK STOLLER CONST INC                 </t>
  </si>
  <si>
    <t xml:space="preserve">FRANKLIN FUELING SYSTEMS INC            </t>
  </si>
  <si>
    <t xml:space="preserve">FRANKS INC                              </t>
  </si>
  <si>
    <t>T. GROVER</t>
  </si>
  <si>
    <t xml:space="preserve">FRANTZ CO INC                           </t>
  </si>
  <si>
    <t xml:space="preserve">FRANTZ MACHINE PRODUCTS INC             </t>
  </si>
  <si>
    <t xml:space="preserve">FRASER SHIPYARDS INC                    </t>
  </si>
  <si>
    <t xml:space="preserve">FRAZIER &amp; SONS LOG &amp; LBR INC            </t>
  </si>
  <si>
    <t>T. WATTERSTOWN</t>
  </si>
  <si>
    <t xml:space="preserve">FRED HAGENY                             </t>
  </si>
  <si>
    <t>T. NASHVILLE</t>
  </si>
  <si>
    <t xml:space="preserve">FREDMAN BAG COMPANY                     </t>
  </si>
  <si>
    <t xml:space="preserve">FREDRICK REDI MIX INC                   </t>
  </si>
  <si>
    <t xml:space="preserve">FREE CHOICE ENTERPRISES LTD             </t>
  </si>
  <si>
    <t>T. NORTH LANCASTER</t>
  </si>
  <si>
    <t xml:space="preserve">FREE LANCE SALES LTD                    </t>
  </si>
  <si>
    <t xml:space="preserve">FREE STYLE GRAPHICS OF GREENFIELD INC   </t>
  </si>
  <si>
    <t xml:space="preserve">FREEDOM METALS INC                      </t>
  </si>
  <si>
    <t>V. COLEMAN</t>
  </si>
  <si>
    <t xml:space="preserve">FREHAN TOOL INC                         </t>
  </si>
  <si>
    <t xml:space="preserve">FRELICH PRINTING INC                    </t>
  </si>
  <si>
    <t xml:space="preserve">FREMARQ  INNOVATIONS INC                </t>
  </si>
  <si>
    <t xml:space="preserve">FRENCH  CRAIG MICHELLE                  </t>
  </si>
  <si>
    <t>T. HOW</t>
  </si>
  <si>
    <t xml:space="preserve">FRENCH CREEK INVESTMENTS                </t>
  </si>
  <si>
    <t xml:space="preserve">FRENS STONE LLC                         </t>
  </si>
  <si>
    <t xml:space="preserve">FRENTZEL PRODUCTS  INC                  </t>
  </si>
  <si>
    <t xml:space="preserve">FRESH FLO CORP                          </t>
  </si>
  <si>
    <t xml:space="preserve">FRESH GROUP LTD                         </t>
  </si>
  <si>
    <t xml:space="preserve">FREUDENBERG-NOK GP                      </t>
  </si>
  <si>
    <t xml:space="preserve">FREUDENTHAL MFG INC                     </t>
  </si>
  <si>
    <t xml:space="preserve">FRICKE PRINTING SERVICE INC             </t>
  </si>
  <si>
    <t xml:space="preserve">FRICKE R &amp; J INC                        </t>
  </si>
  <si>
    <t xml:space="preserve">FRISTAM PUMPS USA LP                    </t>
  </si>
  <si>
    <t xml:space="preserve">FRITO LAY INC                           </t>
  </si>
  <si>
    <t xml:space="preserve">FRITSCH EQUIPMENT CORPORATION           </t>
  </si>
  <si>
    <t xml:space="preserve">FROM THE FOREST LLC                     </t>
  </si>
  <si>
    <t xml:space="preserve">FROMM FAMILY FOODS LLC                  </t>
  </si>
  <si>
    <t>T. COLUMBUS</t>
  </si>
  <si>
    <t xml:space="preserve">FRONT PORCH PETS INC                    </t>
  </si>
  <si>
    <t>T. ROSE</t>
  </si>
  <si>
    <t xml:space="preserve">FRONTIER BUILDERS INC                   </t>
  </si>
  <si>
    <t>T. LAND O LAKES</t>
  </si>
  <si>
    <t xml:space="preserve">FRONTIER CUSTOM CABINETS LLC            </t>
  </si>
  <si>
    <t>T. LUXEMBURG</t>
  </si>
  <si>
    <t xml:space="preserve">FRONTIER FS COOPERATIVE                 </t>
  </si>
  <si>
    <t>V. MARSHALL</t>
  </si>
  <si>
    <t xml:space="preserve">FRONTIER GLOBAL LLC                     </t>
  </si>
  <si>
    <t xml:space="preserve">FRONTLINE BLDG PRODUCTS INC             </t>
  </si>
  <si>
    <t xml:space="preserve">FRP WEST LLC                            </t>
  </si>
  <si>
    <t xml:space="preserve">FRUIT OF THE WOODS                      </t>
  </si>
  <si>
    <t xml:space="preserve">FT MANUFACTURING CORP                   </t>
  </si>
  <si>
    <t xml:space="preserve">FTF ENTERPRISES INC                     </t>
  </si>
  <si>
    <t xml:space="preserve">FUGENT LLC                              </t>
  </si>
  <si>
    <t xml:space="preserve">FUREY FILTER AND PUMP INC               </t>
  </si>
  <si>
    <t xml:space="preserve">FURNITURE PRODUCTS CORP                 </t>
  </si>
  <si>
    <t xml:space="preserve">FURSETH MACHINING INC                   </t>
  </si>
  <si>
    <t xml:space="preserve">FUSION BABBITTING CO                    </t>
  </si>
  <si>
    <t xml:space="preserve">FUSION METAL PRODUCTS INC               </t>
  </si>
  <si>
    <t xml:space="preserve">FUTEK                                   </t>
  </si>
  <si>
    <t xml:space="preserve">FUTURE FOAM INC                         </t>
  </si>
  <si>
    <t xml:space="preserve">FXF INC                                 </t>
  </si>
  <si>
    <t xml:space="preserve">FXI, INC                                </t>
  </si>
  <si>
    <t xml:space="preserve">FYTERTECH NONWOVENS LLC                 </t>
  </si>
  <si>
    <t xml:space="preserve">FZE MANUFACTURING SOLUTIONS LLC         </t>
  </si>
  <si>
    <t>V. NORTH FOND DU LAC</t>
  </si>
  <si>
    <t xml:space="preserve">G  G MIDWEST ENTERPRISES LLC            </t>
  </si>
  <si>
    <t xml:space="preserve">G &amp; D WOOD PRODUCTS MARSHFLD            </t>
  </si>
  <si>
    <t xml:space="preserve">G &amp; G LUMBER INC                        </t>
  </si>
  <si>
    <t xml:space="preserve">G &amp; G MACHINE INC                       </t>
  </si>
  <si>
    <t xml:space="preserve">G &amp; H JIG GRINDING INC                  </t>
  </si>
  <si>
    <t xml:space="preserve">G &amp; S WOODWORKING                       </t>
  </si>
  <si>
    <t>T. HULL</t>
  </si>
  <si>
    <t xml:space="preserve">G &amp; V MACHINE CO INC                    </t>
  </si>
  <si>
    <t xml:space="preserve">G ANDERSON INDUSTRIES LLC               </t>
  </si>
  <si>
    <t xml:space="preserve">G B EMBOSSING LLC                       </t>
  </si>
  <si>
    <t xml:space="preserve">G D ROBERTS &amp; CO INC                    </t>
  </si>
  <si>
    <t xml:space="preserve">G E COMPANY                             </t>
  </si>
  <si>
    <t xml:space="preserve">G E MEDICAL SYSTEMS INFORMATION         </t>
  </si>
  <si>
    <t xml:space="preserve">G E MEDICAL ULTRASOUND &amp;                </t>
  </si>
  <si>
    <t xml:space="preserve">G I T I  INVESTMENTS INC                </t>
  </si>
  <si>
    <t xml:space="preserve">G MFG CORP                              </t>
  </si>
  <si>
    <t xml:space="preserve">G O W INC                               </t>
  </si>
  <si>
    <t xml:space="preserve">G P I CORPORATION                       </t>
  </si>
  <si>
    <t xml:space="preserve">G R TECHNOLOGIES LLC                    </t>
  </si>
  <si>
    <t xml:space="preserve">G S &amp; W S INC DBA                       </t>
  </si>
  <si>
    <t xml:space="preserve">G S TOOLS INC                           </t>
  </si>
  <si>
    <t xml:space="preserve">G&amp;G SLOTTED CORE VENTS LLC              </t>
  </si>
  <si>
    <t>T. ELLINGTON</t>
  </si>
  <si>
    <t xml:space="preserve">G-TEK LLC                               </t>
  </si>
  <si>
    <t xml:space="preserve">G2 PAPER LLC                            </t>
  </si>
  <si>
    <t xml:space="preserve">GAASTRA  SAM &amp; SONS INC                 </t>
  </si>
  <si>
    <t xml:space="preserve">GABER SIGNS LLC                         </t>
  </si>
  <si>
    <t xml:space="preserve">GACO WESTERN LLC                        </t>
  </si>
  <si>
    <t xml:space="preserve">GAI PRINTING LLC                        </t>
  </si>
  <si>
    <t xml:space="preserve">GAIN INDUSTRIES LLC                     </t>
  </si>
  <si>
    <t xml:space="preserve">GALACTIC, INC                           </t>
  </si>
  <si>
    <t xml:space="preserve">GALES MANUFACTURING                     </t>
  </si>
  <si>
    <t xml:space="preserve">GALLAND HENNING                         </t>
  </si>
  <si>
    <t xml:space="preserve">GALLAS METALWORKS INC                   </t>
  </si>
  <si>
    <t xml:space="preserve">GALLINA USA LLC                         </t>
  </si>
  <si>
    <t xml:space="preserve">GALLMAR GRINDING LLC                    </t>
  </si>
  <si>
    <t xml:space="preserve">GALLOS METAL SOLUTIONS INC - DBA        </t>
  </si>
  <si>
    <t xml:space="preserve">GALLOWAY CO                             </t>
  </si>
  <si>
    <t xml:space="preserve">GALVA CLOSURE PRODUCTS CO INC           </t>
  </si>
  <si>
    <t xml:space="preserve">GAMBER-JOHNSON LLC                      </t>
  </si>
  <si>
    <t xml:space="preserve">GAME WARNING SYSTEMS INC                </t>
  </si>
  <si>
    <t xml:space="preserve">GAMMEX  INC                             </t>
  </si>
  <si>
    <t xml:space="preserve">GAMRA COMPOSITES INC                    </t>
  </si>
  <si>
    <t xml:space="preserve">GANNETT SATELLITE INFORMATION           </t>
  </si>
  <si>
    <t xml:space="preserve">GAR PLASTICS INC                        </t>
  </si>
  <si>
    <t xml:space="preserve">GARDAN INC                              </t>
  </si>
  <si>
    <t xml:space="preserve">GARDEN FRESH FOODS INC                  </t>
  </si>
  <si>
    <t xml:space="preserve">GARDNER COLD STORAGE INC                </t>
  </si>
  <si>
    <t>T. WOOD</t>
  </si>
  <si>
    <t xml:space="preserve">GARDNER DENVER THOMAS INC               </t>
  </si>
  <si>
    <t xml:space="preserve">GARDNER MFG CO                          </t>
  </si>
  <si>
    <t xml:space="preserve">GARDTEC INC                             </t>
  </si>
  <si>
    <t xml:space="preserve">GASCOIGNE CO                            </t>
  </si>
  <si>
    <t xml:space="preserve">GASKETS INC                             </t>
  </si>
  <si>
    <t xml:space="preserve">GASPARD INC                             </t>
  </si>
  <si>
    <t xml:space="preserve">GATERMAN MFG CO INC                     </t>
  </si>
  <si>
    <t xml:space="preserve">GATEWAY PUBLISHING                      </t>
  </si>
  <si>
    <t>T. GILMAN</t>
  </si>
  <si>
    <t xml:space="preserve">GATHERING PLACE BREWING COMPANY         </t>
  </si>
  <si>
    <t xml:space="preserve">GAUTHIER BIOMEDICAL INC                 </t>
  </si>
  <si>
    <t xml:space="preserve">GD NA2015 INC                           </t>
  </si>
  <si>
    <t xml:space="preserve">GD PROCESS DESIGN LLC                   </t>
  </si>
  <si>
    <t xml:space="preserve">GDB INTERNATIONAL INC                   </t>
  </si>
  <si>
    <t xml:space="preserve">GE PRECISION HEALTHCARE LLC             </t>
  </si>
  <si>
    <t xml:space="preserve">GE PRECISION HEALTHCARE                 </t>
  </si>
  <si>
    <t xml:space="preserve">GEA PROCESS ENGINEERING DBA NIRO        </t>
  </si>
  <si>
    <t xml:space="preserve">GEAR PROS INC                           </t>
  </si>
  <si>
    <t xml:space="preserve">GEARBOX EXPRESS LLC                     </t>
  </si>
  <si>
    <t xml:space="preserve">GEHL FOODS LLC                          </t>
  </si>
  <si>
    <t xml:space="preserve">GELHAR GROUP LLC                        </t>
  </si>
  <si>
    <t xml:space="preserve">GEM MFG INC                             </t>
  </si>
  <si>
    <t xml:space="preserve">GEM PRINTING SERVICES                   </t>
  </si>
  <si>
    <t xml:space="preserve">GEM TOOL CORP                           </t>
  </si>
  <si>
    <t xml:space="preserve">GEMINI CONTROLS LLC                     </t>
  </si>
  <si>
    <t xml:space="preserve">GEMINI PLASTICS INC                     </t>
  </si>
  <si>
    <t xml:space="preserve">GEMINI TECHNOLOGY SYSTEMS INC           </t>
  </si>
  <si>
    <t xml:space="preserve">GEN III WOODWORKS LLC                   </t>
  </si>
  <si>
    <t xml:space="preserve">GENCO INDUSTRIES INC                    </t>
  </si>
  <si>
    <t xml:space="preserve">GENENCOR INTERNATIONAL                  </t>
  </si>
  <si>
    <t xml:space="preserve">GENERAC MOBILE PRODUCTS LLC             </t>
  </si>
  <si>
    <t xml:space="preserve">GENERAC POWER SYSTEMS INC               </t>
  </si>
  <si>
    <t>V. EAGLE</t>
  </si>
  <si>
    <t xml:space="preserve">GENERAL CORE INC                        </t>
  </si>
  <si>
    <t>C. WASHBURN</t>
  </si>
  <si>
    <t xml:space="preserve">GENERAL ELECTRIC COMPANY                </t>
  </si>
  <si>
    <t xml:space="preserve">GENERAL FINISHES CORP                   </t>
  </si>
  <si>
    <t xml:space="preserve">GENERAL MAINTENANCE &amp;                   </t>
  </si>
  <si>
    <t xml:space="preserve">GENERAL MILLS OPERATIONS LLC            </t>
  </si>
  <si>
    <t xml:space="preserve">GENERAL MILLS OPERATIONS                </t>
  </si>
  <si>
    <t xml:space="preserve">GENERAL PLASTICS INC                    </t>
  </si>
  <si>
    <t xml:space="preserve">GENERAL PRESS &amp;                         </t>
  </si>
  <si>
    <t xml:space="preserve">GENERAL SHEET METAL WORKS INC           </t>
  </si>
  <si>
    <t xml:space="preserve">GENERAL THERMODYNAMICS                  </t>
  </si>
  <si>
    <t xml:space="preserve">GENESEE AGGREGATE CORP                  </t>
  </si>
  <si>
    <t>T. OTTAWA</t>
  </si>
  <si>
    <t xml:space="preserve">GENESIS ATTACHMENTS LLC                 </t>
  </si>
  <si>
    <t xml:space="preserve">GENESIS INDUSTRIES INC                  </t>
  </si>
  <si>
    <t>V. ELMWOOD</t>
  </si>
  <si>
    <t xml:space="preserve">GENESIS MACHINING INC                   </t>
  </si>
  <si>
    <t xml:space="preserve">GENESIS TOOL &amp; MACHINE INC              </t>
  </si>
  <si>
    <t xml:space="preserve">GENESIS VENTURES INC                    </t>
  </si>
  <si>
    <t xml:space="preserve">GENMET CORPORATION                      </t>
  </si>
  <si>
    <t xml:space="preserve">GENTEC LLC                              </t>
  </si>
  <si>
    <t xml:space="preserve">GENTRAC INC                             </t>
  </si>
  <si>
    <t xml:space="preserve">GEO-SYNTHETICS SYSTEMS LLC              </t>
  </si>
  <si>
    <t xml:space="preserve">GEORGIA PACIFIC CONSUMER                </t>
  </si>
  <si>
    <t xml:space="preserve">GEORGIA PACIFIC CORRUGATED LLC          </t>
  </si>
  <si>
    <t xml:space="preserve">GERARD MACHINE LLC                      </t>
  </si>
  <si>
    <t xml:space="preserve">GERBER TABLES LLC                       </t>
  </si>
  <si>
    <t xml:space="preserve">GERKE EXCAVATING INC                    </t>
  </si>
  <si>
    <t>T. TOMAH</t>
  </si>
  <si>
    <t xml:space="preserve">GERKEN SPECIALTY                        </t>
  </si>
  <si>
    <t xml:space="preserve">GERMANTOWN IRON &amp; STEEL CORP            </t>
  </si>
  <si>
    <t xml:space="preserve">GETZEN CO INC                           </t>
  </si>
  <si>
    <t xml:space="preserve">GF HEALTH PRODUCTS INC                  </t>
  </si>
  <si>
    <t xml:space="preserve">GF MILLER LLC                           </t>
  </si>
  <si>
    <t xml:space="preserve">GFL SOLID WASTE MIDWEST LLC             </t>
  </si>
  <si>
    <t xml:space="preserve">GFS MACHINING INC                       </t>
  </si>
  <si>
    <t xml:space="preserve">GHL INTERNATIONAL INC                   </t>
  </si>
  <si>
    <t xml:space="preserve">GIBBSVILLE CHEESE CO INC                </t>
  </si>
  <si>
    <t xml:space="preserve">GIDDINGS &amp; LEWIS MACHINE TOOLS LLC      </t>
  </si>
  <si>
    <t xml:space="preserve">GIDDINGS WELDING &amp;                      </t>
  </si>
  <si>
    <t>T. POYGAN</t>
  </si>
  <si>
    <t xml:space="preserve">GIEGERICH SONS INC                      </t>
  </si>
  <si>
    <t xml:space="preserve">GIETL SIGN CO INC                       </t>
  </si>
  <si>
    <t xml:space="preserve">GILBERT &amp; NASH CO INC                   </t>
  </si>
  <si>
    <t xml:space="preserve">GILLETT CEMENT PRODUCTS                 </t>
  </si>
  <si>
    <t>T. GILLETT</t>
  </si>
  <si>
    <t xml:space="preserve">GILMAN CHEESE CORPORATION               </t>
  </si>
  <si>
    <t>V. GILMAN</t>
  </si>
  <si>
    <t xml:space="preserve">GILMAN ENGINEERED SOLUTIONS LLC         </t>
  </si>
  <si>
    <t xml:space="preserve">GILMAN FOREST PRODUCTS INC              </t>
  </si>
  <si>
    <t xml:space="preserve">GILMAN LUMBER &amp; FEED INC                </t>
  </si>
  <si>
    <t xml:space="preserve">GILMAN USA LLC                          </t>
  </si>
  <si>
    <t xml:space="preserve">GILSON INC                              </t>
  </si>
  <si>
    <t xml:space="preserve">GINA K DESIGNS LLC                      </t>
  </si>
  <si>
    <t xml:space="preserve">GK MACHINE LLC                          </t>
  </si>
  <si>
    <t xml:space="preserve">GKN CYLINDER LINERS LLC                 </t>
  </si>
  <si>
    <t xml:space="preserve">GKN SINTER METALS INC                   </t>
  </si>
  <si>
    <t xml:space="preserve">GKN SINTER METALS                       </t>
  </si>
  <si>
    <t xml:space="preserve">GLACIER POINT CHEESE LLC                </t>
  </si>
  <si>
    <t>V. LINDEN</t>
  </si>
  <si>
    <t xml:space="preserve">GLACIER ROCK SUPPLY INC                 </t>
  </si>
  <si>
    <t>T. STRICKLAND</t>
  </si>
  <si>
    <t xml:space="preserve">GLACIER TRANSIT &amp; STORAGE INC           </t>
  </si>
  <si>
    <t xml:space="preserve">GLASFLOSS INDUSTRIES LP                 </t>
  </si>
  <si>
    <t xml:space="preserve">GLASS INSULATORS INC                    </t>
  </si>
  <si>
    <t xml:space="preserve">GLC MINERALS LLC                        </t>
  </si>
  <si>
    <t xml:space="preserve">GLEASON CORP ALGOMA NET                 </t>
  </si>
  <si>
    <t xml:space="preserve">GLEASON REDI MIX LLC                    </t>
  </si>
  <si>
    <t xml:space="preserve">GLEASON REEL CORPORATION                </t>
  </si>
  <si>
    <t xml:space="preserve">GLENDALE MACHINING INC                  </t>
  </si>
  <si>
    <t xml:space="preserve">GLENN HEPFNER INC                       </t>
  </si>
  <si>
    <t xml:space="preserve">GLENN RIEDER INC                        </t>
  </si>
  <si>
    <t xml:space="preserve">GLENROY INC                             </t>
  </si>
  <si>
    <t xml:space="preserve">GLK FOODS LLC                           </t>
  </si>
  <si>
    <t>T. DEER CREEK</t>
  </si>
  <si>
    <t>V. BEAR CREEK</t>
  </si>
  <si>
    <t xml:space="preserve">GLO TUBE WHOLESALE NEON INC             </t>
  </si>
  <si>
    <t xml:space="preserve">GLOBAL DISTILLERS LLC                   </t>
  </si>
  <si>
    <t xml:space="preserve">GLOBAL FAB INC                          </t>
  </si>
  <si>
    <t xml:space="preserve">GLOBAL FINISHING SOLUTIONS LLC          </t>
  </si>
  <si>
    <t xml:space="preserve">GLOBAL POWER COMPONENTS                 </t>
  </si>
  <si>
    <t xml:space="preserve">GLOBAL PRECISION GROUP  LLC             </t>
  </si>
  <si>
    <t xml:space="preserve">GLOBAL RECOGNITION INC                  </t>
  </si>
  <si>
    <t xml:space="preserve">GLOBAL TANK COMPONENTS LLC              </t>
  </si>
  <si>
    <t xml:space="preserve">GLOBE ARCHITECTURAL                     </t>
  </si>
  <si>
    <t xml:space="preserve">GLOBE MANUFACTURING INC                 </t>
  </si>
  <si>
    <t xml:space="preserve">GLOBE SHEET METAL                       </t>
  </si>
  <si>
    <t xml:space="preserve">GLORY GLOBAL SOLUTIONS INC              </t>
  </si>
  <si>
    <t xml:space="preserve">GLP SERVICES LLC                        </t>
  </si>
  <si>
    <t xml:space="preserve">GLS INDUSTRIES INC                      </t>
  </si>
  <si>
    <t>T. OAK GROVE</t>
  </si>
  <si>
    <t xml:space="preserve">GLS INDUSTRIES                          </t>
  </si>
  <si>
    <t>T. THORP</t>
  </si>
  <si>
    <t xml:space="preserve">GLUE DOTS INTERNATIONAL LLC             </t>
  </si>
  <si>
    <t xml:space="preserve">GNC MANUFACTURING LLC                   </t>
  </si>
  <si>
    <t xml:space="preserve">GO FAST MFG LLC                         </t>
  </si>
  <si>
    <t xml:space="preserve">GO PAK FLEXIBLES LLC                    </t>
  </si>
  <si>
    <t xml:space="preserve">GODFREY &amp; WING LLC                      </t>
  </si>
  <si>
    <t xml:space="preserve">GOEBEL WOODWORK INC                     </t>
  </si>
  <si>
    <t xml:space="preserve">GOEHNER INDUSTRIES INC                  </t>
  </si>
  <si>
    <t xml:space="preserve">GOES LITHOGRAPHING CO                   </t>
  </si>
  <si>
    <t xml:space="preserve">GOETSCH WELDING AND                     </t>
  </si>
  <si>
    <t xml:space="preserve">GOEX CORPORATION                        </t>
  </si>
  <si>
    <t xml:space="preserve">GOFFS ENTERPRISES                       </t>
  </si>
  <si>
    <t xml:space="preserve">GOLAT &amp; ENGEL CUSTOM GRAVEL             </t>
  </si>
  <si>
    <t>T. STUBBS</t>
  </si>
  <si>
    <t xml:space="preserve">GOLD N PLUMP FARMS                      </t>
  </si>
  <si>
    <t xml:space="preserve">GOLD N PLUMP POULTRY INC                </t>
  </si>
  <si>
    <t xml:space="preserve">GOLD STAR MACHINE                       </t>
  </si>
  <si>
    <t>T. BARABOO</t>
  </si>
  <si>
    <t xml:space="preserve">GOLDEN CALF COMPANY, LLC                </t>
  </si>
  <si>
    <t xml:space="preserve">GOLDIN IRON &amp; METAL                     </t>
  </si>
  <si>
    <t xml:space="preserve">GOLLNICK MACHINE CORP                   </t>
  </si>
  <si>
    <t xml:space="preserve">GOLNER PRECISION PRODUCTS INC           </t>
  </si>
  <si>
    <t xml:space="preserve">GOMACRO INC                             </t>
  </si>
  <si>
    <t>V. VIOLA</t>
  </si>
  <si>
    <t xml:space="preserve">GOMER'S INC                             </t>
  </si>
  <si>
    <t>T. FORT WINNEBAGO</t>
  </si>
  <si>
    <t xml:space="preserve">GOOD FOODS GROUP LLC                    </t>
  </si>
  <si>
    <t xml:space="preserve">GOOD GIFTS LLC                          </t>
  </si>
  <si>
    <t xml:space="preserve">GOOD IMPRESSIONS INC                    </t>
  </si>
  <si>
    <t xml:space="preserve">GOOD PARTS LLC                          </t>
  </si>
  <si>
    <t xml:space="preserve">GOODMAN VENEER &amp; LUMBER                 </t>
  </si>
  <si>
    <t>T. GOODMAN</t>
  </si>
  <si>
    <t xml:space="preserve">GOODRICH CORPORATION                    </t>
  </si>
  <si>
    <t xml:space="preserve">GOODWIN COMPETITION INC                 </t>
  </si>
  <si>
    <t xml:space="preserve">GORDON ALUMINUM INDUSTRIES INC          </t>
  </si>
  <si>
    <t xml:space="preserve">GRABER MANUFACTURING INC                </t>
  </si>
  <si>
    <t xml:space="preserve">GRACE SATELLITE LLC                     </t>
  </si>
  <si>
    <t xml:space="preserve">GRACO CHILDREN'S PRODUCTS INC           </t>
  </si>
  <si>
    <t xml:space="preserve">GRAETZ MFG INC                          </t>
  </si>
  <si>
    <t xml:space="preserve">GRAF CREAMERY INC                       </t>
  </si>
  <si>
    <t>T. ANGELICA</t>
  </si>
  <si>
    <t xml:space="preserve">GRAHAM PACKAGING CO                     </t>
  </si>
  <si>
    <t xml:space="preserve">GRAIN MILLERS INC                       </t>
  </si>
  <si>
    <t xml:space="preserve">GRANBERG BROS INC                       </t>
  </si>
  <si>
    <t>T. PRENTICE</t>
  </si>
  <si>
    <t xml:space="preserve">GRANBERG PRECISION TOOLING              </t>
  </si>
  <si>
    <t xml:space="preserve">GRAND RIVER DISTRIBUTION LLC            </t>
  </si>
  <si>
    <t xml:space="preserve">GRANDE CHEESE CO                        </t>
  </si>
  <si>
    <t>V. FRIENDSHIP</t>
  </si>
  <si>
    <t xml:space="preserve">GRANDE CHEESE COMPANY                   </t>
  </si>
  <si>
    <t>V. WYOCENA</t>
  </si>
  <si>
    <t>T. LEROY</t>
  </si>
  <si>
    <t>T. SYLVESTER</t>
  </si>
  <si>
    <t xml:space="preserve">GRANITE COMPANY THE LLC                 </t>
  </si>
  <si>
    <t xml:space="preserve">GRANITE MICROSYSTEMS INC                </t>
  </si>
  <si>
    <t xml:space="preserve">GRANITE STONEWORKS LLC                  </t>
  </si>
  <si>
    <t xml:space="preserve">GRANITE VALLEY FOREST PRODUCTS          </t>
  </si>
  <si>
    <t xml:space="preserve">GRAPHIC ASSOCIATES                      </t>
  </si>
  <si>
    <t>V. WILD ROSE</t>
  </si>
  <si>
    <t xml:space="preserve">GRAPHIC COMMUNICATION                   </t>
  </si>
  <si>
    <t xml:space="preserve">GRAPHIC COMPOSITION INC                 </t>
  </si>
  <si>
    <t xml:space="preserve">GRAPHIC EDGE INC THE                    </t>
  </si>
  <si>
    <t xml:space="preserve">GRAPHIC FINISHING                       </t>
  </si>
  <si>
    <t xml:space="preserve">GRAPHIC HOUSE INC                       </t>
  </si>
  <si>
    <t xml:space="preserve">GRAPHIC IMAGING LLC                     </t>
  </si>
  <si>
    <t xml:space="preserve">GRAPHIC INK SYSTEMS INC                 </t>
  </si>
  <si>
    <t xml:space="preserve">GRAPHIC INNOVATIONS SPECIALTIES LLC     </t>
  </si>
  <si>
    <t xml:space="preserve">GRAPHIC PACKAGING CORP                  </t>
  </si>
  <si>
    <t xml:space="preserve">GRAPHIC PACKAGING INT'L LLC             </t>
  </si>
  <si>
    <t xml:space="preserve">GRAPHIC TEES SCREEN PRINTING            </t>
  </si>
  <si>
    <t xml:space="preserve">GRAPHICOLOR PRINTING CORP               </t>
  </si>
  <si>
    <t xml:space="preserve">GRASSLAND DAIRY PRODUCTS INC            </t>
  </si>
  <si>
    <t xml:space="preserve">GRASSLAND STAMPING SOLUTIONS LLC        </t>
  </si>
  <si>
    <t xml:space="preserve">GRAY BREWING COMPANY                    </t>
  </si>
  <si>
    <t xml:space="preserve">GRAYHILL INC                            </t>
  </si>
  <si>
    <t xml:space="preserve">GRAYLINE LLC                            </t>
  </si>
  <si>
    <t xml:space="preserve">GRAYMONT WESTERN LIME INC               </t>
  </si>
  <si>
    <t xml:space="preserve">GRAYMONT WIS LLC                        </t>
  </si>
  <si>
    <t xml:space="preserve">GREAT IMPRESSIONS LLC                   </t>
  </si>
  <si>
    <t xml:space="preserve">GREAT LAKES AGRI SERVICE INC            </t>
  </si>
  <si>
    <t>V. ADELL</t>
  </si>
  <si>
    <t xml:space="preserve">GREAT LAKES CHEESE OF WISCONSIN INC     </t>
  </si>
  <si>
    <t xml:space="preserve">GREAT LAKES CHEESE OF                   </t>
  </si>
  <si>
    <t xml:space="preserve">GREAT LAKES COCA COLA                   </t>
  </si>
  <si>
    <t xml:space="preserve">GREAT LAKES COMPO LLC                   </t>
  </si>
  <si>
    <t xml:space="preserve">GREAT LAKES CUSTOM TOOL MFG             </t>
  </si>
  <si>
    <t xml:space="preserve">GREAT LAKES DISTILLERY                  </t>
  </si>
  <si>
    <t xml:space="preserve">GREAT LAKES ENERGY TECHNOLOGIES LLC     </t>
  </si>
  <si>
    <t xml:space="preserve">GREAT LAKES FLOCKING LLC                </t>
  </si>
  <si>
    <t xml:space="preserve">GREAT LAKES FRICTION                    </t>
  </si>
  <si>
    <t xml:space="preserve">GREAT LAKES PACKAGING CORP              </t>
  </si>
  <si>
    <t xml:space="preserve">GREAT LAKES PACKAGING                   </t>
  </si>
  <si>
    <t xml:space="preserve">GREAT LAKES RUBBER &amp; SUPPLY, INC        </t>
  </si>
  <si>
    <t xml:space="preserve">GREAT MIDWEST                           </t>
  </si>
  <si>
    <t xml:space="preserve">GREAT NORTHERN CORP                     </t>
  </si>
  <si>
    <t xml:space="preserve">GREAT NORTHERN INNOVATION               </t>
  </si>
  <si>
    <t>V. MILLTOWN</t>
  </si>
  <si>
    <t xml:space="preserve">GREAT RIVER PLASTICS LLC                </t>
  </si>
  <si>
    <t xml:space="preserve">GREAT RIVERS PRINTING                   </t>
  </si>
  <si>
    <t xml:space="preserve">GREBE'S BAKERIES INC                    </t>
  </si>
  <si>
    <t xml:space="preserve">GREDE II LLC                            </t>
  </si>
  <si>
    <t xml:space="preserve">GREDE LLC                               </t>
  </si>
  <si>
    <t xml:space="preserve">GREDE WISCONSIN SUBSIDIARIES LLC        </t>
  </si>
  <si>
    <t>T. CADIZ</t>
  </si>
  <si>
    <t xml:space="preserve">GREEN &amp; GOLD CONCRETE INC               </t>
  </si>
  <si>
    <t xml:space="preserve">GREEN BAY ANODIZING INC                 </t>
  </si>
  <si>
    <t xml:space="preserve">GREEN BAY CONVERTING INC                </t>
  </si>
  <si>
    <t xml:space="preserve">GREEN BAY DECKING LLC                   </t>
  </si>
  <si>
    <t xml:space="preserve">GREEN BAY DRESSED BEEF LLC              </t>
  </si>
  <si>
    <t xml:space="preserve">GREEN BAY DROP FORGE CO                 </t>
  </si>
  <si>
    <t xml:space="preserve">GREEN BAY GEAR WORKS INC                </t>
  </si>
  <si>
    <t xml:space="preserve">GREEN BAY MANUFACTURING COMPANY         </t>
  </si>
  <si>
    <t xml:space="preserve">GREEN BAY NONWOVENS INC                 </t>
  </si>
  <si>
    <t xml:space="preserve">GREEN BAY PACKAGING INC                 </t>
  </si>
  <si>
    <t xml:space="preserve">GREEN BAY PLASTICS INC                  </t>
  </si>
  <si>
    <t xml:space="preserve">GREEN BAY REBUILDERS LLC                </t>
  </si>
  <si>
    <t xml:space="preserve">GREEN BAY SIGNWORKS LLC                 </t>
  </si>
  <si>
    <t xml:space="preserve">GREEN CIRCLE RECYCLING LLC              </t>
  </si>
  <si>
    <t xml:space="preserve">GREEN FORK GOLF LLC                     </t>
  </si>
  <si>
    <t xml:space="preserve">GREEN KLEEN PRODUCTS INC                </t>
  </si>
  <si>
    <t xml:space="preserve">GREEN MEADOW RECYCLING                  </t>
  </si>
  <si>
    <t xml:space="preserve">GREEN PAK LLC                           </t>
  </si>
  <si>
    <t xml:space="preserve">GREEN SHORE HOLDINGS INC                </t>
  </si>
  <si>
    <t xml:space="preserve">GREEN TEK INC                           </t>
  </si>
  <si>
    <t xml:space="preserve">GREENER VISION RECYCLING INC            </t>
  </si>
  <si>
    <t xml:space="preserve">GREENHECK FAN CORP                      </t>
  </si>
  <si>
    <t xml:space="preserve">GREENHECK RACING INC                    </t>
  </si>
  <si>
    <t xml:space="preserve">GREENSTONE POLYMER SYSTEMS INC          </t>
  </si>
  <si>
    <t xml:space="preserve">GREENWOOD ACRES LLC                     </t>
  </si>
  <si>
    <t>C. GREENWOOD</t>
  </si>
  <si>
    <t xml:space="preserve">GREG EVANS PRINTING INC                 </t>
  </si>
  <si>
    <t xml:space="preserve">GREZENSKI  JAMES                        </t>
  </si>
  <si>
    <t>T. DEWEY</t>
  </si>
  <si>
    <t xml:space="preserve">GRIESBACH CORPORATION                   </t>
  </si>
  <si>
    <t xml:space="preserve">GRIESBACH READY-MIX LLC                 </t>
  </si>
  <si>
    <t xml:space="preserve">GRIFFIN INDUSTRIES CORP                 </t>
  </si>
  <si>
    <t xml:space="preserve">GRIMM BOOK BINDERY INC                  </t>
  </si>
  <si>
    <t xml:space="preserve">GRINDER SHEET METAL INC                 </t>
  </si>
  <si>
    <t xml:space="preserve">GRO ALLIANCE LLC                        </t>
  </si>
  <si>
    <t>C. CUBA CITY</t>
  </si>
  <si>
    <t xml:space="preserve">GROB  TED CORP                          </t>
  </si>
  <si>
    <t xml:space="preserve">GROB INC                                </t>
  </si>
  <si>
    <t xml:space="preserve">GROMAX PRECISION DIE &amp;                  </t>
  </si>
  <si>
    <t xml:space="preserve">GROMMES MILLWORK INC                    </t>
  </si>
  <si>
    <t xml:space="preserve">GROVE CONCRETE &amp; SUPPLY                 </t>
  </si>
  <si>
    <t xml:space="preserve">GROVE DIE CASTING LLC                   </t>
  </si>
  <si>
    <t xml:space="preserve">GROVER PISTON RING INC                  </t>
  </si>
  <si>
    <t xml:space="preserve">GROVHAC INC                             </t>
  </si>
  <si>
    <t xml:space="preserve">GROWING SYSTEMS INC                     </t>
  </si>
  <si>
    <t xml:space="preserve">GROWMARK INC                            </t>
  </si>
  <si>
    <t>V. DOYLESTOWN</t>
  </si>
  <si>
    <t>T. BERRY</t>
  </si>
  <si>
    <t xml:space="preserve">GRUBER TOOL &amp; DIE INC                   </t>
  </si>
  <si>
    <t xml:space="preserve">GS GLOBAL RESOURCES INC                 </t>
  </si>
  <si>
    <t xml:space="preserve">GSP MIDWEST INC                         </t>
  </si>
  <si>
    <t xml:space="preserve">GT GRAPHICS OF SHEBOYGAN LLC            </t>
  </si>
  <si>
    <t xml:space="preserve">GT MACHINE LLC                          </t>
  </si>
  <si>
    <t xml:space="preserve">GTP JOYMARK LLC                         </t>
  </si>
  <si>
    <t xml:space="preserve">GUARDIAN FABRICATION LLC                </t>
  </si>
  <si>
    <t xml:space="preserve">GUHRING INC                             </t>
  </si>
  <si>
    <t xml:space="preserve">GUND COMPANY INC                        </t>
  </si>
  <si>
    <t xml:space="preserve">GUSMER ENTERPRISES INC                  </t>
  </si>
  <si>
    <t xml:space="preserve">GUTHRIE  DONALD                         </t>
  </si>
  <si>
    <t xml:space="preserve">GUTSCHENRITTERS WELDING INC             </t>
  </si>
  <si>
    <t xml:space="preserve">GUY &amp; O'NEILL INC                       </t>
  </si>
  <si>
    <t xml:space="preserve">GUY METALS INC                          </t>
  </si>
  <si>
    <t>V. HAMMOND</t>
  </si>
  <si>
    <t xml:space="preserve">GVS FILTRATION INC                      </t>
  </si>
  <si>
    <t xml:space="preserve">H &amp; E INC                               </t>
  </si>
  <si>
    <t>T. RICE LAKE</t>
  </si>
  <si>
    <t xml:space="preserve">H &amp; K CONCRETE PRODUCTS                 </t>
  </si>
  <si>
    <t xml:space="preserve">H &amp; K TOOL AND DIE INC                  </t>
  </si>
  <si>
    <t xml:space="preserve">H &amp; K WOODS INC                         </t>
  </si>
  <si>
    <t xml:space="preserve">H &amp; L INDUSTRIES INC                    </t>
  </si>
  <si>
    <t>V. SOLON SPRINGS</t>
  </si>
  <si>
    <t xml:space="preserve">H &amp; M MACHINE INC                       </t>
  </si>
  <si>
    <t xml:space="preserve">H &amp; R SCRAP METAL CO INC                </t>
  </si>
  <si>
    <t xml:space="preserve">H &amp; S CORPORATION                       </t>
  </si>
  <si>
    <t xml:space="preserve">H &amp; S MANUFACTURING CO INC              </t>
  </si>
  <si>
    <t>T. MATTESON</t>
  </si>
  <si>
    <t xml:space="preserve">H &amp; S REDI MIX INC                      </t>
  </si>
  <si>
    <t xml:space="preserve">H C ACQUISITION CORPORATION             </t>
  </si>
  <si>
    <t xml:space="preserve">H E TOOL &amp; DIE CO INC                   </t>
  </si>
  <si>
    <t xml:space="preserve">H G WEBER AND COMPANY INC               </t>
  </si>
  <si>
    <t xml:space="preserve">H H A SPORTS INC                        </t>
  </si>
  <si>
    <t>T. SARATOGA</t>
  </si>
  <si>
    <t xml:space="preserve">H K GRAPHICS INC                        </t>
  </si>
  <si>
    <t xml:space="preserve">H M GRAPHICS LLC                        </t>
  </si>
  <si>
    <t xml:space="preserve">H WINDOW CO LLC                         </t>
  </si>
  <si>
    <t xml:space="preserve">H30                                     </t>
  </si>
  <si>
    <t xml:space="preserve">HAAS SONS INC                           </t>
  </si>
  <si>
    <t>T. HALSEY</t>
  </si>
  <si>
    <t>T. WAUSAU</t>
  </si>
  <si>
    <t xml:space="preserve">HACCO INC                               </t>
  </si>
  <si>
    <t xml:space="preserve">HACK AWAY FOREST PRODUCTS               </t>
  </si>
  <si>
    <t xml:space="preserve">HADER INC                               </t>
  </si>
  <si>
    <t xml:space="preserve">HADER-SEITZ INC                         </t>
  </si>
  <si>
    <t xml:space="preserve">HAENCO                                  </t>
  </si>
  <si>
    <t xml:space="preserve">HAFEMEISTER MACHINE CORP                </t>
  </si>
  <si>
    <t xml:space="preserve">HAINBUCH AMERICA CORP                   </t>
  </si>
  <si>
    <t xml:space="preserve">HALBACH WELDING &amp; MACHINE LLC           </t>
  </si>
  <si>
    <t>T. MARSHFIELD</t>
  </si>
  <si>
    <t xml:space="preserve">HALLMAN/LINDSAY PAINTS INC              </t>
  </si>
  <si>
    <t xml:space="preserve">HALQUIST STONE CO INC                   </t>
  </si>
  <si>
    <t>T. LOMIRA</t>
  </si>
  <si>
    <t xml:space="preserve">HAMEL  RALPH FOREST PROD                </t>
  </si>
  <si>
    <t>T. HANSEN</t>
  </si>
  <si>
    <t>T. SIGEL</t>
  </si>
  <si>
    <t>T. SHARON</t>
  </si>
  <si>
    <t xml:space="preserve">HAMMOND POWER SOLUTIONS                 </t>
  </si>
  <si>
    <t xml:space="preserve">HAMPEL CORP L T                         </t>
  </si>
  <si>
    <t xml:space="preserve">HANDCRAFTED FURNITURE CO INC            </t>
  </si>
  <si>
    <t>T. LAKE TOMAHAWK</t>
  </si>
  <si>
    <t xml:space="preserve">HANDI GADGETS CORP                      </t>
  </si>
  <si>
    <t xml:space="preserve">HANDI PRODUCTS INC                      </t>
  </si>
  <si>
    <t xml:space="preserve">HANDLE-STILLMAN PRINTING                </t>
  </si>
  <si>
    <t>V. PLAINFIELD</t>
  </si>
  <si>
    <t xml:space="preserve">HANDY ART INC                           </t>
  </si>
  <si>
    <t xml:space="preserve">HANEL CORP                              </t>
  </si>
  <si>
    <t xml:space="preserve">HANF CHARLES                            </t>
  </si>
  <si>
    <t>T. TWO RIVERS</t>
  </si>
  <si>
    <t xml:space="preserve">HANISH MACHINE LLC                      </t>
  </si>
  <si>
    <t>T. WORCESTER</t>
  </si>
  <si>
    <t xml:space="preserve">HANKSCRAFT INC                          </t>
  </si>
  <si>
    <t xml:space="preserve">HANMANN MILLING CO INC                  </t>
  </si>
  <si>
    <t>V. CASCO</t>
  </si>
  <si>
    <t xml:space="preserve">HANNA CYLINDERS LLC                     </t>
  </si>
  <si>
    <t xml:space="preserve">HANOVER DIRECT MFG LLC                  </t>
  </si>
  <si>
    <t xml:space="preserve">HANS BROS INC                           </t>
  </si>
  <si>
    <t xml:space="preserve">HANSEN  CHR INC                         </t>
  </si>
  <si>
    <t xml:space="preserve">HANSEN REFRIGERATION MACHINERY          </t>
  </si>
  <si>
    <t xml:space="preserve">HANSONS HOLSTEINS N                     </t>
  </si>
  <si>
    <t xml:space="preserve">HAPCO INC                               </t>
  </si>
  <si>
    <t xml:space="preserve">HAPCO                                   </t>
  </si>
  <si>
    <t xml:space="preserve">HARBOR MACHINING INC                    </t>
  </si>
  <si>
    <t xml:space="preserve">HARD AND SOFT FISHING INC               </t>
  </si>
  <si>
    <t xml:space="preserve">HARDWOOD FLOORS BY RJB                  </t>
  </si>
  <si>
    <t xml:space="preserve">HARDWOOD FLOORS OF HILLSBORO LLC        </t>
  </si>
  <si>
    <t>T. HILLSBORO</t>
  </si>
  <si>
    <t xml:space="preserve">HARKEN INC                              </t>
  </si>
  <si>
    <t xml:space="preserve">HARLESS GRAVEL INC                      </t>
  </si>
  <si>
    <t xml:space="preserve">HARLEY-DAVIDSON MOTOR CO                </t>
  </si>
  <si>
    <t xml:space="preserve">HARMAX ROLLCON INC                      </t>
  </si>
  <si>
    <t xml:space="preserve">HARMONY SPECIALTY DAIRY FOODS           </t>
  </si>
  <si>
    <t>T. RIETBROCK</t>
  </si>
  <si>
    <t xml:space="preserve">HARPER CORP OF AMERICA                  </t>
  </si>
  <si>
    <t xml:space="preserve">HARRIS  STEVEN L &amp; JANE                 </t>
  </si>
  <si>
    <t xml:space="preserve">HARRIS INDUSTRIES INC                   </t>
  </si>
  <si>
    <t xml:space="preserve">HART &amp; VOLD MEAT MARKET INC             </t>
  </si>
  <si>
    <t xml:space="preserve">HART DESIGN &amp; MFG INC                   </t>
  </si>
  <si>
    <t xml:space="preserve">HART ENGRAVING CO                       </t>
  </si>
  <si>
    <t xml:space="preserve">HART TIE AND LUMBER CO                  </t>
  </si>
  <si>
    <t xml:space="preserve">HARTFORD FINISHING INC                  </t>
  </si>
  <si>
    <t xml:space="preserve">HARTLAND FUEL PRODUCTS LLC              </t>
  </si>
  <si>
    <t xml:space="preserve">HARTMAN SAND &amp; GRAVEL                   </t>
  </si>
  <si>
    <t xml:space="preserve">HARTMANN CONTROLS INC                   </t>
  </si>
  <si>
    <t xml:space="preserve">HARTUNG BROTHERS INC                    </t>
  </si>
  <si>
    <t xml:space="preserve">HARTWIG DANIEL                          </t>
  </si>
  <si>
    <t xml:space="preserve">HARTZELL DEBRA                          </t>
  </si>
  <si>
    <t xml:space="preserve">HARVARD CORPORATION                     </t>
  </si>
  <si>
    <t xml:space="preserve">HARVEST MOON HAY LLC                    </t>
  </si>
  <si>
    <t>T. FRANZEN</t>
  </si>
  <si>
    <t xml:space="preserve">HARVEST TEC LLC                         </t>
  </si>
  <si>
    <t xml:space="preserve">HASSTECH MFG LLC                        </t>
  </si>
  <si>
    <t xml:space="preserve">HASTREITER INDUSTRIES CORP              </t>
  </si>
  <si>
    <t xml:space="preserve">HATCO CORPORATION                       </t>
  </si>
  <si>
    <t xml:space="preserve">HAUSZ BROTHERS INC                      </t>
  </si>
  <si>
    <t>T. KOSHKONONG</t>
  </si>
  <si>
    <t xml:space="preserve">HAVEGARD FARM INC                       </t>
  </si>
  <si>
    <t xml:space="preserve">HAWK TRAILERS INC                       </t>
  </si>
  <si>
    <t>C. MANAWA</t>
  </si>
  <si>
    <t xml:space="preserve">HAWKEYE FOREST PRODUCTS LP              </t>
  </si>
  <si>
    <t>V. TREMPEALEAU</t>
  </si>
  <si>
    <t xml:space="preserve">HAY CREEK PALLET CO INC                 </t>
  </si>
  <si>
    <t>T. HILES</t>
  </si>
  <si>
    <t xml:space="preserve">HAYDEN WATER COMPANY LLC                </t>
  </si>
  <si>
    <t xml:space="preserve">HAYES BICYCLE GROUP INC                 </t>
  </si>
  <si>
    <t xml:space="preserve">HAZA MECHANICAL INC                     </t>
  </si>
  <si>
    <t>V. BIRON</t>
  </si>
  <si>
    <t xml:space="preserve">HB PERFORMANCE                          </t>
  </si>
  <si>
    <t xml:space="preserve">HB POWERSPORTS GROUP INC                </t>
  </si>
  <si>
    <t xml:space="preserve">HB SPECIALTY PRODUCTS                   </t>
  </si>
  <si>
    <t xml:space="preserve">HCI CHEMTEC INC                         </t>
  </si>
  <si>
    <t xml:space="preserve">HD RAMPS                                </t>
  </si>
  <si>
    <t xml:space="preserve">HEADHUNTER BOW STRINGS INC              </t>
  </si>
  <si>
    <t xml:space="preserve">HEALE MANUFACTURING CO LLC              </t>
  </si>
  <si>
    <t xml:space="preserve">HEALY MANUFACTURING INC                 </t>
  </si>
  <si>
    <t xml:space="preserve">HEARING PROTECTION LLC                  </t>
  </si>
  <si>
    <t xml:space="preserve">HEART GRAPHICS INC                      </t>
  </si>
  <si>
    <t xml:space="preserve">HEARTLAND FABRICATION &amp; MACHINE         </t>
  </si>
  <si>
    <t xml:space="preserve">HEARTLAND PRODUCE INC                   </t>
  </si>
  <si>
    <t xml:space="preserve">HEARTLAND PRODUCTS GROUP LLC            </t>
  </si>
  <si>
    <t xml:space="preserve">HEARTLAND TECHNOLOGY GROUP              </t>
  </si>
  <si>
    <t xml:space="preserve">HEARTWOOD PRODUCTS LLC                  </t>
  </si>
  <si>
    <t xml:space="preserve">HEAT INDUSTRIES GB LLC                  </t>
  </si>
  <si>
    <t xml:space="preserve">HEAT TEK INC                            </t>
  </si>
  <si>
    <t xml:space="preserve">HEAT TREATING ENGINEERS                 </t>
  </si>
  <si>
    <t xml:space="preserve">HECHIMOVICH CUSTOM MACHINING INC        </t>
  </si>
  <si>
    <t xml:space="preserve">HECKEL TOOL MFG CORP                    </t>
  </si>
  <si>
    <t>T. EAGLE</t>
  </si>
  <si>
    <t xml:space="preserve">HEIDEN INC                              </t>
  </si>
  <si>
    <t xml:space="preserve">HEIKENEN SERVICES INC                   </t>
  </si>
  <si>
    <t xml:space="preserve">HEINTZ MACHINE CORP                     </t>
  </si>
  <si>
    <t xml:space="preserve">HEINZEN PRINTING CO                     </t>
  </si>
  <si>
    <t xml:space="preserve">HEITMAN LUMBER INC                      </t>
  </si>
  <si>
    <t>T. MAXVILLE</t>
  </si>
  <si>
    <t xml:space="preserve">HELGESEN INDUSTRIES INC                 </t>
  </si>
  <si>
    <t xml:space="preserve">HELICOPTER SPECIALTIES INC              </t>
  </si>
  <si>
    <t xml:space="preserve">HELLERMANN TYTON CORP                   </t>
  </si>
  <si>
    <t xml:space="preserve">HELMER PRINTING INC                     </t>
  </si>
  <si>
    <t>T. TRIMBELLE</t>
  </si>
  <si>
    <t xml:space="preserve">HELMS SUGAR SHACK                       </t>
  </si>
  <si>
    <t xml:space="preserve">HELWIG CARBON PRODUCTS                  </t>
  </si>
  <si>
    <t xml:space="preserve">HENCKE TOOL &amp; DIE INC                   </t>
  </si>
  <si>
    <t xml:space="preserve">HENDCO LLC                              </t>
  </si>
  <si>
    <t xml:space="preserve">HENDRICKS FAMILY DISTILLERY LLC         </t>
  </si>
  <si>
    <t>T. RUSHFORD</t>
  </si>
  <si>
    <t xml:space="preserve">HENK'S FAB &amp; MACHINE LLC                </t>
  </si>
  <si>
    <t xml:space="preserve">HENKEL US OPERATIONS CORP               </t>
  </si>
  <si>
    <t xml:space="preserve">HENNING CHEESE INC                      </t>
  </si>
  <si>
    <t xml:space="preserve">HENRY RAC HOLDING CORPORATION           </t>
  </si>
  <si>
    <t xml:space="preserve">HENSCHEL COATING &amp;                      </t>
  </si>
  <si>
    <t xml:space="preserve">HENSEL WOODWORKS LLC                    </t>
  </si>
  <si>
    <t xml:space="preserve">HENTZEN COATINGS INC                    </t>
  </si>
  <si>
    <t xml:space="preserve">HERAEUS ELECTRO NITE CO LLC             </t>
  </si>
  <si>
    <t xml:space="preserve">HERDEMAN CORP                           </t>
  </si>
  <si>
    <t xml:space="preserve">HERDSMAN FEEDS                          </t>
  </si>
  <si>
    <t>T. NEW HAVEN</t>
  </si>
  <si>
    <t xml:space="preserve">HERESITE PROTECTIVE COATINGS LLC        </t>
  </si>
  <si>
    <t xml:space="preserve">HERITAGE FOUNDRY                        </t>
  </si>
  <si>
    <t xml:space="preserve">HERITAGE INSTANT                        </t>
  </si>
  <si>
    <t xml:space="preserve">HERITAGE MFG INC                        </t>
  </si>
  <si>
    <t xml:space="preserve">HERITAGE PUBLISHING                     </t>
  </si>
  <si>
    <t xml:space="preserve">HERITAGE QUALITY                        </t>
  </si>
  <si>
    <t xml:space="preserve">HERITAGE WOODWORKS INC                  </t>
  </si>
  <si>
    <t xml:space="preserve">HERKER INDUSTRIES INC                   </t>
  </si>
  <si>
    <t xml:space="preserve">HERON THERAPEUTICS INC                  </t>
  </si>
  <si>
    <t xml:space="preserve">HERRIGES MACHINING                      </t>
  </si>
  <si>
    <t xml:space="preserve">HERSLOF OPTICAL CO INC                  </t>
  </si>
  <si>
    <t xml:space="preserve">HESSLER PRECISION                       </t>
  </si>
  <si>
    <t>T. SIOUX CREEK</t>
  </si>
  <si>
    <t xml:space="preserve">HESTIA HEAT TREAT, INC.                 </t>
  </si>
  <si>
    <t xml:space="preserve">HESTIA LABORATORIES INC                 </t>
  </si>
  <si>
    <t xml:space="preserve">HEVI HAUL INTERNATIONAL                 </t>
  </si>
  <si>
    <t xml:space="preserve">HEWLETT PACKARD ENTERPRISES COMPANY     </t>
  </si>
  <si>
    <t xml:space="preserve">HEXECO INC                              </t>
  </si>
  <si>
    <t xml:space="preserve">HEXION INC                              </t>
  </si>
  <si>
    <t xml:space="preserve">HEYDC PRINTING LLC                      </t>
  </si>
  <si>
    <t xml:space="preserve">HEYRMAN PRINTING LLC                    </t>
  </si>
  <si>
    <t xml:space="preserve">HFI FLUID POWER PRODUCTS                </t>
  </si>
  <si>
    <t xml:space="preserve">HFM PPC FLEXIBLE PACKAGING LLC          </t>
  </si>
  <si>
    <t xml:space="preserve">HI-CRUSH OPERATING LLC                  </t>
  </si>
  <si>
    <t xml:space="preserve">HI-FOLD DOOR CORP                       </t>
  </si>
  <si>
    <t xml:space="preserve">HI-LITE MACHINE COMPANY, LLC            </t>
  </si>
  <si>
    <t xml:space="preserve">HI-LITER GRAPHICS LLC                   </t>
  </si>
  <si>
    <t xml:space="preserve">HI-STANDARD MACHINE CO                  </t>
  </si>
  <si>
    <t xml:space="preserve">HI-TECH PLASTICS INC                    </t>
  </si>
  <si>
    <t xml:space="preserve">HI-TECHNIQUES INC                       </t>
  </si>
  <si>
    <t xml:space="preserve">HIGH &amp; DRY DEHYDRATORS LLC              </t>
  </si>
  <si>
    <t xml:space="preserve">HIGH COUNTRY SAND LLC                   </t>
  </si>
  <si>
    <t>T. OAKDALE</t>
  </si>
  <si>
    <t xml:space="preserve">HIGH ROAD CRAFT ICE CREAM INC           </t>
  </si>
  <si>
    <t xml:space="preserve">HIGH TECH WELDING INC                   </t>
  </si>
  <si>
    <t xml:space="preserve">HIGHLAND MACHINE INC                    </t>
  </si>
  <si>
    <t>V. HIGHLAND</t>
  </si>
  <si>
    <t xml:space="preserve">HIGHLIGHT INC                           </t>
  </si>
  <si>
    <t xml:space="preserve">HIGHVIEW CUSTOM FABRICATING INC         </t>
  </si>
  <si>
    <t xml:space="preserve">HILLCRAFT OF WISCONSIN LLC              </t>
  </si>
  <si>
    <t xml:space="preserve">HILLESTAD PHARMACEUTICALS               </t>
  </si>
  <si>
    <t>T. ARBOR VITAE</t>
  </si>
  <si>
    <t xml:space="preserve">HILLSHIRE BRANDS COMPANY                </t>
  </si>
  <si>
    <t xml:space="preserve">HILLSIDE LUMBER INC                     </t>
  </si>
  <si>
    <t>T. IOLA</t>
  </si>
  <si>
    <t xml:space="preserve">HILLTOP FOOD &amp; STORAGE LLC              </t>
  </si>
  <si>
    <t xml:space="preserve">HILLTOPPER REFUSE &amp; RECYCLING           </t>
  </si>
  <si>
    <t xml:space="preserve">HILMOT CORPORATION                      </t>
  </si>
  <si>
    <t xml:space="preserve">HINTZ PALLET &amp; REPAIR LLC               </t>
  </si>
  <si>
    <t xml:space="preserve">HINZ HOWARD G CO INC                    </t>
  </si>
  <si>
    <t xml:space="preserve">HIXWOOD METAL LLC                       </t>
  </si>
  <si>
    <t xml:space="preserve">HJW ENTERPRISE INC                      </t>
  </si>
  <si>
    <t xml:space="preserve">HOFFMAN MANUFACTURING CORPORATION       </t>
  </si>
  <si>
    <t xml:space="preserve">HOFFMAN PRINTING INC                    </t>
  </si>
  <si>
    <t xml:space="preserve">HOFFMAN WOOD FIBER LLC                  </t>
  </si>
  <si>
    <t xml:space="preserve">HOFFMASTER GROUP INC                    </t>
  </si>
  <si>
    <t xml:space="preserve">HOHLS FARM SUPPLY INC                   </t>
  </si>
  <si>
    <t xml:space="preserve">HOLIDAY TRIMS INC                       </t>
  </si>
  <si>
    <t xml:space="preserve">HOLLAND  B C INC                        </t>
  </si>
  <si>
    <t xml:space="preserve">HOLLAND COLD STORAGE INC                </t>
  </si>
  <si>
    <t xml:space="preserve">HOLLAND MANUFACTURING                   </t>
  </si>
  <si>
    <t xml:space="preserve">HOLMEN CHEESE LLC                       </t>
  </si>
  <si>
    <t xml:space="preserve">HOLMING FAN &amp;                           </t>
  </si>
  <si>
    <t xml:space="preserve">HOLZEM MACHINE LLC                      </t>
  </si>
  <si>
    <t xml:space="preserve">HOMEODYNAMICS LLC                       </t>
  </si>
  <si>
    <t xml:space="preserve">HOMETOWN MANUFACTURING INC              </t>
  </si>
  <si>
    <t xml:space="preserve">HOMETOWN SAUSAGE KITCHEN LLC            </t>
  </si>
  <si>
    <t>T. EAST TROY</t>
  </si>
  <si>
    <t xml:space="preserve">HONEBRINK INDUSTRIES LLC                </t>
  </si>
  <si>
    <t>T. HUDSON</t>
  </si>
  <si>
    <t xml:space="preserve">HONECK ENGRAVING UNLIMITED INC          </t>
  </si>
  <si>
    <t>T. MUKWONAGO</t>
  </si>
  <si>
    <t xml:space="preserve">HONESTLY CRANBERRY LLC                  </t>
  </si>
  <si>
    <t xml:space="preserve">HONEY ACRES INC                         </t>
  </si>
  <si>
    <t xml:space="preserve">HONEYWELL INTERNATIONAL INC             </t>
  </si>
  <si>
    <t xml:space="preserve">HOOD EQUIPMENT INC                      </t>
  </si>
  <si>
    <t>T. HUGHES</t>
  </si>
  <si>
    <t xml:space="preserve">HOOKS CHEESE COMPANY INC                </t>
  </si>
  <si>
    <t xml:space="preserve">HOPKINS SAND AND GRAVEL INC             </t>
  </si>
  <si>
    <t>T. OAKLAND</t>
  </si>
  <si>
    <t>T. MINONG</t>
  </si>
  <si>
    <t xml:space="preserve">HOPPE NORTH AMERICA INC                 </t>
  </si>
  <si>
    <t xml:space="preserve">HORIZON MANUFACTURING GROUP LLC         </t>
  </si>
  <si>
    <t xml:space="preserve">HORIZON SYSTEMS MACHINING INC           </t>
  </si>
  <si>
    <t xml:space="preserve">HORMEL FOODS CORP                       </t>
  </si>
  <si>
    <t xml:space="preserve">HORSESHOE BEVERAGE CO LLC               </t>
  </si>
  <si>
    <t xml:space="preserve">HOUSE OF STONE INC                      </t>
  </si>
  <si>
    <t xml:space="preserve">HOUSEHOLD UTILITIES INC                 </t>
  </si>
  <si>
    <t xml:space="preserve">HOWARD CO INC THE                       </t>
  </si>
  <si>
    <t xml:space="preserve">HOWARD FABRICATION LLC                  </t>
  </si>
  <si>
    <t xml:space="preserve">HOWARD PRECISION METALS                 </t>
  </si>
  <si>
    <t xml:space="preserve">HOWELL OLD WEST CONVERSIONS LLC         </t>
  </si>
  <si>
    <t xml:space="preserve">HP HOLDINGS INC DBA MODERN MFG INTL LLC </t>
  </si>
  <si>
    <t xml:space="preserve">HSI AVIATION HOLDINGS LLC               </t>
  </si>
  <si>
    <t xml:space="preserve">HSK LTD DBA SPEEDY SIGN A RAMA          </t>
  </si>
  <si>
    <t xml:space="preserve">HTT INC                                 </t>
  </si>
  <si>
    <t xml:space="preserve">HUBER CONCEPTS LLC                      </t>
  </si>
  <si>
    <t xml:space="preserve">HUDAPACK METAL TREATING                 </t>
  </si>
  <si>
    <t xml:space="preserve">HUDSON MFG INC                          </t>
  </si>
  <si>
    <t>T. LAONA</t>
  </si>
  <si>
    <t xml:space="preserve">HUFFCUTT CONCRETE LLC                   </t>
  </si>
  <si>
    <t xml:space="preserve">HUGUET SAWMILL &amp; LUMBER LLC             </t>
  </si>
  <si>
    <t xml:space="preserve">HUMANE MANUFACTURING CO LLC             </t>
  </si>
  <si>
    <t xml:space="preserve">HUMANE RESTRAINT COMP                   </t>
  </si>
  <si>
    <t xml:space="preserve">HUNTER DOUGLAS WINDOW                   </t>
  </si>
  <si>
    <t xml:space="preserve">HUNTER'S FABRICATION INC                </t>
  </si>
  <si>
    <t xml:space="preserve">HUOT INSTRUMENTS LLC                    </t>
  </si>
  <si>
    <t xml:space="preserve">HURCKMAN MECHANICAL INDUSTRIES          </t>
  </si>
  <si>
    <t xml:space="preserve">HURON FABRICATION &amp;                     </t>
  </si>
  <si>
    <t xml:space="preserve">HURON PROPERTIES INC                    </t>
  </si>
  <si>
    <t xml:space="preserve">HURST  FRANK D CORP                     </t>
  </si>
  <si>
    <t xml:space="preserve">HUSCO AUTOMOTIVE HOLDINGS LLC           </t>
  </si>
  <si>
    <t xml:space="preserve">HUSCO INTERNATIONAL INC                 </t>
  </si>
  <si>
    <t xml:space="preserve">HUTCHINSON HOLDINGS INC                 </t>
  </si>
  <si>
    <t>T. OCONOMOWOC</t>
  </si>
  <si>
    <t xml:space="preserve">HUTCHINSON TECH INC                     </t>
  </si>
  <si>
    <t xml:space="preserve">HUTH - BEN PEARSON INTERNATIONAL        </t>
  </si>
  <si>
    <t xml:space="preserve">HUXHOLD ENTERPRISES LLC                 </t>
  </si>
  <si>
    <t xml:space="preserve">HW WOODWORK COMPANY INC                 </t>
  </si>
  <si>
    <t xml:space="preserve">HY PRO INC                              </t>
  </si>
  <si>
    <t xml:space="preserve">HY-PRO INC                              </t>
  </si>
  <si>
    <t xml:space="preserve">HY-TECH TOOL &amp; MFG INC                  </t>
  </si>
  <si>
    <t xml:space="preserve">HYDRA-SEAL INC                          </t>
  </si>
  <si>
    <t xml:space="preserve">HYDRATIGHT OPERATIONS INC               </t>
  </si>
  <si>
    <t xml:space="preserve">HYDRAULIC MUDPUMPS INC                  </t>
  </si>
  <si>
    <t xml:space="preserve">HYDRAULIC SERVICE AND MANUFACTURING LLC </t>
  </si>
  <si>
    <t xml:space="preserve">HYDRITE CHEMICAL CO                     </t>
  </si>
  <si>
    <t xml:space="preserve">HYDRO ELECTRONIC DEVICES INC            </t>
  </si>
  <si>
    <t xml:space="preserve">HYDRO THERMAL CORP                      </t>
  </si>
  <si>
    <t xml:space="preserve">HYDRO-PLATERS INC                       </t>
  </si>
  <si>
    <t xml:space="preserve">HYDROBLEND INC                          </t>
  </si>
  <si>
    <t xml:space="preserve">HYGIENIC FABRICS &amp; FILTERS INC          </t>
  </si>
  <si>
    <t xml:space="preserve">HYLIFE ENTERPRISES LLC                  </t>
  </si>
  <si>
    <t xml:space="preserve">HYNEK PRINTING LLC                      </t>
  </si>
  <si>
    <t xml:space="preserve">HYPNEUMAT INC                           </t>
  </si>
  <si>
    <t xml:space="preserve">HYPONEX CORPORATION                     </t>
  </si>
  <si>
    <t xml:space="preserve">HYPRO NORTH INC                         </t>
  </si>
  <si>
    <t xml:space="preserve">HYSTRO PRODUCTS INC                     </t>
  </si>
  <si>
    <t xml:space="preserve">I A P INC                               </t>
  </si>
  <si>
    <t xml:space="preserve">I C S CUTTING TOOLS INC                 </t>
  </si>
  <si>
    <t xml:space="preserve">I D ABRASIVES INC                       </t>
  </si>
  <si>
    <t xml:space="preserve">I P S INC                               </t>
  </si>
  <si>
    <t xml:space="preserve">I-K-I MFG CO INC                        </t>
  </si>
  <si>
    <t xml:space="preserve">IBUTTONLINK LLC                         </t>
  </si>
  <si>
    <t xml:space="preserve">ICEBERG INVESTORS, LLC                  </t>
  </si>
  <si>
    <t>V. POYNETTE</t>
  </si>
  <si>
    <t xml:space="preserve">ICONIK ETCHINGS AND INNOVATIONS LLC     </t>
  </si>
  <si>
    <t xml:space="preserve">IDEAL INDUSTRIES LIGHTING INC           </t>
  </si>
  <si>
    <t xml:space="preserve">IDEAL PLASTICS &amp; FABRICATION LP         </t>
  </si>
  <si>
    <t xml:space="preserve">IDEAL PRINTING WI LLC                   </t>
  </si>
  <si>
    <t xml:space="preserve">IDEAL PROCESS SOLUTIONS LLC             </t>
  </si>
  <si>
    <t xml:space="preserve">IDEAL SURFACES INC                      </t>
  </si>
  <si>
    <t xml:space="preserve">IDEAL-PAK MASSMAN LLC                   </t>
  </si>
  <si>
    <t xml:space="preserve">IDING  M P COMPANY INC                  </t>
  </si>
  <si>
    <t xml:space="preserve">IHS DEVELOPMENT LLC                     </t>
  </si>
  <si>
    <t xml:space="preserve">IKS INDUSTRIES INC                      </t>
  </si>
  <si>
    <t>C. PARK FALLS</t>
  </si>
  <si>
    <t xml:space="preserve">ILAND TOOL &amp; DIE                        </t>
  </si>
  <si>
    <t>T. CAMPBELL</t>
  </si>
  <si>
    <t xml:space="preserve">ILLING COMPANY INC                      </t>
  </si>
  <si>
    <t xml:space="preserve">ILLUMINA US MANUFACTURING               </t>
  </si>
  <si>
    <t xml:space="preserve">IMAGE 360 INC                           </t>
  </si>
  <si>
    <t xml:space="preserve">IMAGE MANAGEMENT LLC                    </t>
  </si>
  <si>
    <t xml:space="preserve">IMAGE PLASTICS INC                      </t>
  </si>
  <si>
    <t xml:space="preserve">IMAGES PLUS OF WISCONSIN LLC            </t>
  </si>
  <si>
    <t xml:space="preserve">IMAGINEERS                              </t>
  </si>
  <si>
    <t xml:space="preserve">IMARK MOLDING INC                       </t>
  </si>
  <si>
    <t xml:space="preserve">IMC INSTRUMENTS INC                     </t>
  </si>
  <si>
    <t xml:space="preserve">IMF SOLUTIONS LLC                       </t>
  </si>
  <si>
    <t xml:space="preserve">IMMUCOR GTI DIAGNOSTICS, INC            </t>
  </si>
  <si>
    <t xml:space="preserve">IMPACT GEL EQUINE LLC                   </t>
  </si>
  <si>
    <t>V. ETTRICK</t>
  </si>
  <si>
    <t xml:space="preserve">IMPERIA FALL CREEK                      </t>
  </si>
  <si>
    <t>V. FALL CREEK</t>
  </si>
  <si>
    <t xml:space="preserve">IMPERIA FOODS LLC                       </t>
  </si>
  <si>
    <t>V. MONTFORT</t>
  </si>
  <si>
    <t xml:space="preserve">IMPERIAL FLAVORS INC                    </t>
  </si>
  <si>
    <t xml:space="preserve">IMPERIAL INDUSTRIES INC                 </t>
  </si>
  <si>
    <t xml:space="preserve">IMPERIAL LITHO CORP                     </t>
  </si>
  <si>
    <t xml:space="preserve">IMPERIAL TOOL &amp;                         </t>
  </si>
  <si>
    <t xml:space="preserve">IMPULSE MARKETING SOLUTIONS INC         </t>
  </si>
  <si>
    <t xml:space="preserve">IMR INC                                 </t>
  </si>
  <si>
    <t xml:space="preserve">IMS ELECTRICAL PRODUCTS LLC DBA         </t>
  </si>
  <si>
    <t xml:space="preserve">IN-SINK-ERATOR DIV                      </t>
  </si>
  <si>
    <t xml:space="preserve">INDECK BIO-FUEL CENTER LLC              </t>
  </si>
  <si>
    <t xml:space="preserve">INDEE METAL WORKS LLC                   </t>
  </si>
  <si>
    <t xml:space="preserve">INDEPENDENCE CORRUGATED                 </t>
  </si>
  <si>
    <t xml:space="preserve">INDEPENDENCE READY MIX CONCRETE CO      </t>
  </si>
  <si>
    <t xml:space="preserve">INDEPENDENCE READY MIX                  </t>
  </si>
  <si>
    <t>T. BURNSIDE</t>
  </si>
  <si>
    <t xml:space="preserve">INDEPENDENT PRINTING CO INC             </t>
  </si>
  <si>
    <t xml:space="preserve">INDIANHEAD RENEWABLE FOREST             </t>
  </si>
  <si>
    <t>T. CLINTON</t>
  </si>
  <si>
    <t xml:space="preserve">INDIANHEAD WAREHOUSE CORP               </t>
  </si>
  <si>
    <t xml:space="preserve">INDUCTION SYSTEMS INC                   </t>
  </si>
  <si>
    <t xml:space="preserve">INDUS INTERNATIONAL INC                 </t>
  </si>
  <si>
    <t xml:space="preserve">INDUSTRIAL ASSOCIATES LLC               </t>
  </si>
  <si>
    <t xml:space="preserve">INDUSTRIAL BALANCING INC                </t>
  </si>
  <si>
    <t xml:space="preserve">INDUSTRIAL COMBUSTION LLC               </t>
  </si>
  <si>
    <t xml:space="preserve">INDUSTRIAL ENGRAVING LLC                </t>
  </si>
  <si>
    <t xml:space="preserve">INDUSTRIAL FABRICATORS                  </t>
  </si>
  <si>
    <t xml:space="preserve">INDUSTRIAL FINISHING CO                 </t>
  </si>
  <si>
    <t xml:space="preserve">INDUSTRIAL GROUP INC                    </t>
  </si>
  <si>
    <t xml:space="preserve">INDUSTRIAL HEAT TRANSFER                </t>
  </si>
  <si>
    <t xml:space="preserve">INDUSTRIAL LUMBER &amp; PALLET              </t>
  </si>
  <si>
    <t xml:space="preserve">INDUSTRIAL NAMEPLATE INC                </t>
  </si>
  <si>
    <t xml:space="preserve">INDUSTRIAL PACKAGING CORP               </t>
  </si>
  <si>
    <t xml:space="preserve">INDUSTRIAL SERVICE &amp;                    </t>
  </si>
  <si>
    <t xml:space="preserve">INDUSTRIAL TOOL &amp; PLASTICS              </t>
  </si>
  <si>
    <t xml:space="preserve">INDUSTRIAL TOOLCRAFTERS                 </t>
  </si>
  <si>
    <t xml:space="preserve">INDUSTRIAL TOOLZ INC                    </t>
  </si>
  <si>
    <t xml:space="preserve">INFINITE MATERIAL SOLUTIONS             </t>
  </si>
  <si>
    <t xml:space="preserve">INFINITE MOTION CONTROL INC             </t>
  </si>
  <si>
    <t xml:space="preserve">INFINITIVE INC                          </t>
  </si>
  <si>
    <t xml:space="preserve">INFINITY EDM                            </t>
  </si>
  <si>
    <t xml:space="preserve">INFINITY MACHINE &amp; ENGINEERING          </t>
  </si>
  <si>
    <t xml:space="preserve">INFINITY PLASTICS LLC                   </t>
  </si>
  <si>
    <t xml:space="preserve">INFINITY RETAIL SERVICES LLC            </t>
  </si>
  <si>
    <t>V. TURTLE LAKE</t>
  </si>
  <si>
    <t xml:space="preserve">INFINITY WOOD FLOORS ACQUISITION        </t>
  </si>
  <si>
    <t xml:space="preserve">INFOPAC IMAGING INC                     </t>
  </si>
  <si>
    <t xml:space="preserve">INGETEAM INC                            </t>
  </si>
  <si>
    <t xml:space="preserve">INGREDION INC                           </t>
  </si>
  <si>
    <t xml:space="preserve">INJECTEC INC                            </t>
  </si>
  <si>
    <t xml:space="preserve">INJECTION MOLDING SOLUTIONS LLC         </t>
  </si>
  <si>
    <t>V. SIREN</t>
  </si>
  <si>
    <t xml:space="preserve">INK SPOT OF WISCONSIN LLC               </t>
  </si>
  <si>
    <t xml:space="preserve">INK WORKS INC                           </t>
  </si>
  <si>
    <t xml:space="preserve">INKDROP ARTHAUS LLC                     </t>
  </si>
  <si>
    <t xml:space="preserve">INKWORKS PRINTING LLC                   </t>
  </si>
  <si>
    <t xml:space="preserve">INLAND LABEL &amp; MARKETING                </t>
  </si>
  <si>
    <t xml:space="preserve">INLAYS INC                              </t>
  </si>
  <si>
    <t>T. LITTLE SUAMICO</t>
  </si>
  <si>
    <t xml:space="preserve">INNERPAK INC                            </t>
  </si>
  <si>
    <t xml:space="preserve">INNIO WAUKESHA GAS ENGINES INC          </t>
  </si>
  <si>
    <t xml:space="preserve">INNOTEC OF WISCONSIN INC                </t>
  </si>
  <si>
    <t xml:space="preserve">INNOVATATIVE TECHNICAL SERVICES         </t>
  </si>
  <si>
    <t xml:space="preserve">INNOVATION MOLD &amp; DESIGN INC            </t>
  </si>
  <si>
    <t xml:space="preserve">INNOVATION PLASTICS LLP                 </t>
  </si>
  <si>
    <t xml:space="preserve">INNOVATIONS CUSTOM DOORS INC            </t>
  </si>
  <si>
    <t xml:space="preserve">INNOVATIVE FIBER LLC                    </t>
  </si>
  <si>
    <t xml:space="preserve">INNOVATIVE HYDRAULICS LLC               </t>
  </si>
  <si>
    <t xml:space="preserve">INNOVATIVE INDUSTRIES INC               </t>
  </si>
  <si>
    <t>T. NEVA</t>
  </si>
  <si>
    <t xml:space="preserve">INNOVATIVE MACHINE                      </t>
  </si>
  <si>
    <t xml:space="preserve">INNOVATIVE MACHINING LLC                </t>
  </si>
  <si>
    <t xml:space="preserve">INNOVATIVE MOVING SYSTEMS INC           </t>
  </si>
  <si>
    <t xml:space="preserve">INNOVATIVE SIGNS INC                    </t>
  </si>
  <si>
    <t xml:space="preserve">INNOVATIVE TECHNOLOGIES CORP            </t>
  </si>
  <si>
    <t xml:space="preserve">INO THERAPEUTICS LLC                    </t>
  </si>
  <si>
    <t xml:space="preserve">INOV8 INTERNATIONAL                     </t>
  </si>
  <si>
    <t xml:space="preserve">INPRO CORPORATION                       </t>
  </si>
  <si>
    <t xml:space="preserve">INSIGHT FS A DIV OF GROWMARK INC        </t>
  </si>
  <si>
    <t xml:space="preserve">INSIGHT FS                              </t>
  </si>
  <si>
    <t>T. SPRING GROVE</t>
  </si>
  <si>
    <t xml:space="preserve">INSPIRED ARTISANS, LTD                  </t>
  </si>
  <si>
    <t xml:space="preserve">INSTA PRINT PLUS INC                    </t>
  </si>
  <si>
    <t xml:space="preserve">INSTRUMENT DEVELOPMENT CORP             </t>
  </si>
  <si>
    <t xml:space="preserve">INSTY PRINTS                            </t>
  </si>
  <si>
    <t xml:space="preserve">INTEC PATTERN SOLUTIONS LLC             </t>
  </si>
  <si>
    <t xml:space="preserve">INTECH INTEGRATED MARKETING             </t>
  </si>
  <si>
    <t xml:space="preserve">INTEGRA INC                             </t>
  </si>
  <si>
    <t xml:space="preserve">INTEGRA TOOL &amp; MANUFACTURING INC        </t>
  </si>
  <si>
    <t xml:space="preserve">INTEGRATED PROCESS ENGINEERS &amp;          </t>
  </si>
  <si>
    <t xml:space="preserve">INTEGRITY SAW &amp; TOOL INC                </t>
  </si>
  <si>
    <t xml:space="preserve">INTEGRITY WIRE EDM INC                  </t>
  </si>
  <si>
    <t xml:space="preserve">INTEPLAST BUILDING PRODUCTS INC         </t>
  </si>
  <si>
    <t xml:space="preserve">INTER COUNTY COOPERATIVE                </t>
  </si>
  <si>
    <t xml:space="preserve">INTERBAKE FOODS LLC                     </t>
  </si>
  <si>
    <t xml:space="preserve">INTERFACIAL CONSULTANTS LLC             </t>
  </si>
  <si>
    <t xml:space="preserve">INTERFLEX ACQUISITION COMPANY LLC       </t>
  </si>
  <si>
    <t xml:space="preserve">INTERIOR WOODWORKING LLC                </t>
  </si>
  <si>
    <t xml:space="preserve">INTERLINK LUMBER LLC                    </t>
  </si>
  <si>
    <t xml:space="preserve">INTERNATIONAL AUTOMATED SYSTEMS INC     </t>
  </si>
  <si>
    <t xml:space="preserve">INTERNATIONAL CONCRETE                  </t>
  </si>
  <si>
    <t xml:space="preserve">INTERNATIONAL GROUP INC THE             </t>
  </si>
  <si>
    <t xml:space="preserve">INTERNATIONAL INGREDIENT CORP           </t>
  </si>
  <si>
    <t xml:space="preserve">INTERNATIONAL MACHINERY                 </t>
  </si>
  <si>
    <t>V. DEERFIELD</t>
  </si>
  <si>
    <t xml:space="preserve">INTERNATIONAL MOLD AND                  </t>
  </si>
  <si>
    <t xml:space="preserve">INTERNATIONAL PAPER COMPANY             </t>
  </si>
  <si>
    <t xml:space="preserve">INTERNATIONAL PLASTICS                  </t>
  </si>
  <si>
    <t xml:space="preserve">INTERNATIONAL THERMAL                   </t>
  </si>
  <si>
    <t xml:space="preserve">INTERNATIONAL TOOL INC                  </t>
  </si>
  <si>
    <t xml:space="preserve">INTERTAPE POLYMER CORPORATION           </t>
  </si>
  <si>
    <t xml:space="preserve">INTERTRACTOR AMERICA CORP               </t>
  </si>
  <si>
    <t xml:space="preserve">INTRIGUE LIGHTING, LLC                  </t>
  </si>
  <si>
    <t xml:space="preserve">INTUITIVE BIOSCIENCES INC               </t>
  </si>
  <si>
    <t xml:space="preserve">INVENTIVE AUTOMATION INC                </t>
  </si>
  <si>
    <t xml:space="preserve">INVEST CAST INC                         </t>
  </si>
  <si>
    <t xml:space="preserve">INVITROGEN CORP                         </t>
  </si>
  <si>
    <t xml:space="preserve">INX INTERNATIONAL INK CO                </t>
  </si>
  <si>
    <t xml:space="preserve">IPMF LLC                                </t>
  </si>
  <si>
    <t xml:space="preserve">IPMPC LLC                               </t>
  </si>
  <si>
    <t xml:space="preserve">IPMPC, LLC                              </t>
  </si>
  <si>
    <t xml:space="preserve">IRIS USA INC                            </t>
  </si>
  <si>
    <t xml:space="preserve">IRON COUNTY MINER INC                   </t>
  </si>
  <si>
    <t>C. HURLEY</t>
  </si>
  <si>
    <t xml:space="preserve">IRON CREATIONS USA LTD                  </t>
  </si>
  <si>
    <t xml:space="preserve">IRON RIVER SAND AND                     </t>
  </si>
  <si>
    <t xml:space="preserve">IRON WORKS CONSTRUCTION LLC             </t>
  </si>
  <si>
    <t>T. BAILEYS HARBOR</t>
  </si>
  <si>
    <t xml:space="preserve">IRONWOOD PLASTICS INC                   </t>
  </si>
  <si>
    <t xml:space="preserve">IRONWORKER LLC                          </t>
  </si>
  <si>
    <t xml:space="preserve">IRVING POLISHING &amp; MANUFACTURING CO INC </t>
  </si>
  <si>
    <t xml:space="preserve">ISI INC                                 </t>
  </si>
  <si>
    <t xml:space="preserve">ISLAND CITY ENGINEERING LLC             </t>
  </si>
  <si>
    <t xml:space="preserve">ISLAND CITY TOOL LLC                    </t>
  </si>
  <si>
    <t xml:space="preserve">ISLAND CONCRETE LLC                     </t>
  </si>
  <si>
    <t xml:space="preserve">ISOMETRIC MICRO MOLDING INC             </t>
  </si>
  <si>
    <t xml:space="preserve">ISOMETRIC TOOL &amp;                        </t>
  </si>
  <si>
    <t xml:space="preserve">ISTHMUS ENGINEERING AND                 </t>
  </si>
  <si>
    <t xml:space="preserve">ITALIANO INC  FRANK J                   </t>
  </si>
  <si>
    <t xml:space="preserve">ITASCA AUTOMATION SYSTEMS LLC           </t>
  </si>
  <si>
    <t xml:space="preserve">ITR INC                                 </t>
  </si>
  <si>
    <t xml:space="preserve">ITW ARK-LES LLC                         </t>
  </si>
  <si>
    <t xml:space="preserve">ITW BEE LEITZKE                         </t>
  </si>
  <si>
    <t>T. EMMET</t>
  </si>
  <si>
    <t xml:space="preserve">ITW DELTAR                              </t>
  </si>
  <si>
    <t xml:space="preserve">IVARSON INC                             </t>
  </si>
  <si>
    <t xml:space="preserve">IVARSON MFG                             </t>
  </si>
  <si>
    <t xml:space="preserve">IVERS WOODWORKING                       </t>
  </si>
  <si>
    <t>T. PIGEON</t>
  </si>
  <si>
    <t xml:space="preserve">IVERSON LASER ENGRAVING INC             </t>
  </si>
  <si>
    <t xml:space="preserve">IVEY CONSTRUCTION INC                   </t>
  </si>
  <si>
    <t>T. MINERAL POINT</t>
  </si>
  <si>
    <t xml:space="preserve">IVI NORTH INC                           </t>
  </si>
  <si>
    <t xml:space="preserve">J &amp; C MANUFACTURING INC                 </t>
  </si>
  <si>
    <t xml:space="preserve">J &amp; D SALES INC OF EAU CLAIRE WISCONSIN </t>
  </si>
  <si>
    <t xml:space="preserve">J &amp; D TUBE BENDERS INC                  </t>
  </si>
  <si>
    <t xml:space="preserve">J &amp; E COATINGS LLC                      </t>
  </si>
  <si>
    <t xml:space="preserve">J &amp; E CONSTRUCTION CO INC               </t>
  </si>
  <si>
    <t>T. STOCKBRIDGE</t>
  </si>
  <si>
    <t>V. STOCKBRIDGE</t>
  </si>
  <si>
    <t xml:space="preserve">J &amp; G REBUILDERS &amp;                      </t>
  </si>
  <si>
    <t>T. PRESTON</t>
  </si>
  <si>
    <t xml:space="preserve">J &amp; J MACHINE LLC                       </t>
  </si>
  <si>
    <t xml:space="preserve">J &amp; L FIBER SERVICES INC                </t>
  </si>
  <si>
    <t xml:space="preserve">J &amp; M MACHINING LTD                     </t>
  </si>
  <si>
    <t xml:space="preserve">J &amp; R ENGINEERING CO INC                </t>
  </si>
  <si>
    <t xml:space="preserve">J &amp; R MACHINE INC                       </t>
  </si>
  <si>
    <t xml:space="preserve">J &amp; S BENDING &amp; MACHINING LLC           </t>
  </si>
  <si>
    <t xml:space="preserve">J A W SAND &amp; GRAVEL LLC                 </t>
  </si>
  <si>
    <t>T. BRADFORD</t>
  </si>
  <si>
    <t xml:space="preserve">J B C MACHINE INC                       </t>
  </si>
  <si>
    <t xml:space="preserve">J B T CORP                              </t>
  </si>
  <si>
    <t xml:space="preserve">J C  CONTROLS INC                       </t>
  </si>
  <si>
    <t xml:space="preserve">J D LASER INC                           </t>
  </si>
  <si>
    <t xml:space="preserve">J H L DIGITAL DIRECT INC                </t>
  </si>
  <si>
    <t xml:space="preserve">J L DI COAT INC                         </t>
  </si>
  <si>
    <t xml:space="preserve">J M M ENTERPRISES LLC                   </t>
  </si>
  <si>
    <t xml:space="preserve">J P CUSTOM CUES INC                     </t>
  </si>
  <si>
    <t xml:space="preserve">J P PATTERN INC                         </t>
  </si>
  <si>
    <t xml:space="preserve">J P STREETS WELDING LLC                 </t>
  </si>
  <si>
    <t xml:space="preserve">J R MANUFACTURING INC                   </t>
  </si>
  <si>
    <t xml:space="preserve">J R S WELDING &amp; FABRICATING LLC         </t>
  </si>
  <si>
    <t xml:space="preserve">J STADLER MACHINE INC                   </t>
  </si>
  <si>
    <t xml:space="preserve">J W SPEAKER CORP                        </t>
  </si>
  <si>
    <t xml:space="preserve">J&amp;C CHEESE INC                          </t>
  </si>
  <si>
    <t>T. MOUNT PLEASANT</t>
  </si>
  <si>
    <t xml:space="preserve">J&amp;J METALS                              </t>
  </si>
  <si>
    <t xml:space="preserve">J&amp;M CABINETS                            </t>
  </si>
  <si>
    <t xml:space="preserve">J&amp;R ACQUISITIONS DBA                    </t>
  </si>
  <si>
    <t xml:space="preserve">J&amp;S JACKS LLC                           </t>
  </si>
  <si>
    <t xml:space="preserve">J-TECH POWDER COATING                   </t>
  </si>
  <si>
    <t xml:space="preserve">J.D. FOX MANUFACTURING LLC              </t>
  </si>
  <si>
    <t xml:space="preserve">J4 MACHINING INC                        </t>
  </si>
  <si>
    <t xml:space="preserve">JA EISCH LLC                            </t>
  </si>
  <si>
    <t xml:space="preserve">JAC MANUFACTURING INC                   </t>
  </si>
  <si>
    <t xml:space="preserve">JACK WALTERS &amp; SONS CO                  </t>
  </si>
  <si>
    <t xml:space="preserve">JACKS MANUFACTURING                     </t>
  </si>
  <si>
    <t xml:space="preserve">JACKSON CONCRETE INC                    </t>
  </si>
  <si>
    <t xml:space="preserve">JACKSON COUNTY PUBLICATIONS             </t>
  </si>
  <si>
    <t xml:space="preserve">JACKSON LUMBER HARVESTER CO INC         </t>
  </si>
  <si>
    <t xml:space="preserve">JACKSON MACHINERY INC                   </t>
  </si>
  <si>
    <t xml:space="preserve">JACKSON TRUCK BODY INC                  </t>
  </si>
  <si>
    <t xml:space="preserve">JACOB LEINENKUGEL                       </t>
  </si>
  <si>
    <t xml:space="preserve">JACOBS MICHAEL                          </t>
  </si>
  <si>
    <t>T. MONTROSE</t>
  </si>
  <si>
    <t xml:space="preserve">JACOBSON PAINT FINISHES LLC             </t>
  </si>
  <si>
    <t xml:space="preserve">JACOBY CUSTOM CUES INC                  </t>
  </si>
  <si>
    <t xml:space="preserve">JACQUET MIDWEST INC                     </t>
  </si>
  <si>
    <t xml:space="preserve">JADAIR INTERNATIONAL                    </t>
  </si>
  <si>
    <t xml:space="preserve">JAGEMANN PLATING CO                     </t>
  </si>
  <si>
    <t xml:space="preserve">JAGEMANN PRECISION TOOLING              </t>
  </si>
  <si>
    <t xml:space="preserve">JAGEMANN STAMPING CO                    </t>
  </si>
  <si>
    <t xml:space="preserve">JAMES &amp; CINDY STEGER                    </t>
  </si>
  <si>
    <t>V. THERESA</t>
  </si>
  <si>
    <t xml:space="preserve">JAMES MONETTE DBA                       </t>
  </si>
  <si>
    <t>T. GARFIELD</t>
  </si>
  <si>
    <t xml:space="preserve">JANESVILLE CHURCH FURN                  </t>
  </si>
  <si>
    <t xml:space="preserve">JANESVILLE PRINTING CO                  </t>
  </si>
  <si>
    <t xml:space="preserve">JANESVILLE SAND &amp; GRAVEL CO             </t>
  </si>
  <si>
    <t xml:space="preserve">JANESVILLE TOOL &amp; MFG INC               </t>
  </si>
  <si>
    <t xml:space="preserve">JANET AND EDWARD SHANAK                 </t>
  </si>
  <si>
    <t xml:space="preserve">JANSEN ENTERPRISES INC                  </t>
  </si>
  <si>
    <t xml:space="preserve">JARP INDUSTRIES INC                     </t>
  </si>
  <si>
    <t xml:space="preserve">JARP INDUSTRIES                         </t>
  </si>
  <si>
    <t xml:space="preserve">JAX GRAPHIX  INC                        </t>
  </si>
  <si>
    <t xml:space="preserve">JAX INC                                 </t>
  </si>
  <si>
    <t xml:space="preserve">JAXCO INC                               </t>
  </si>
  <si>
    <t xml:space="preserve">JAY MAR INC                             </t>
  </si>
  <si>
    <t xml:space="preserve">JAY S REDINGTON                         </t>
  </si>
  <si>
    <t xml:space="preserve">JAY VISUAL PACKAGING INC                </t>
  </si>
  <si>
    <t xml:space="preserve">JBA PRECISION LLC                       </t>
  </si>
  <si>
    <t xml:space="preserve">JBR PRECAST CONCRETE LLC                </t>
  </si>
  <si>
    <t xml:space="preserve">JBS USA LLC                             </t>
  </si>
  <si>
    <t xml:space="preserve">JBT CORP                                </t>
  </si>
  <si>
    <t xml:space="preserve">JCB FLAVORS LLC                         </t>
  </si>
  <si>
    <t xml:space="preserve">JDB INDUSTRIAL MACHINE SERVICES         </t>
  </si>
  <si>
    <t xml:space="preserve">JEFF BEHNKE DBA DESIGN PLUS             </t>
  </si>
  <si>
    <t xml:space="preserve">JEH ENTERPRISES INC                     </t>
  </si>
  <si>
    <t xml:space="preserve">JEL MANUFACTURING LLC                   </t>
  </si>
  <si>
    <t xml:space="preserve">JELD WEN INC                            </t>
  </si>
  <si>
    <t>V. HAWKINS</t>
  </si>
  <si>
    <t xml:space="preserve">JEN-TER WIRE &amp; ELEMENT INC              </t>
  </si>
  <si>
    <t xml:space="preserve">JENEIL BIOTECH INC                      </t>
  </si>
  <si>
    <t xml:space="preserve">JENNARO BROTHERS LLC                    </t>
  </si>
  <si>
    <t xml:space="preserve">JENNIE-O TURKEY STORE INC               </t>
  </si>
  <si>
    <t xml:space="preserve">JENSEN CASTINGS LLC                     </t>
  </si>
  <si>
    <t xml:space="preserve">JENSEN METAL PRODUCTS INC               </t>
  </si>
  <si>
    <t xml:space="preserve">JES LIGHTING                            </t>
  </si>
  <si>
    <t xml:space="preserve">JET TECHNOLOGIES INC                    </t>
  </si>
  <si>
    <t xml:space="preserve">JF AHERN CO                             </t>
  </si>
  <si>
    <t xml:space="preserve">JG CUSTOM CABINETRY &amp; DESIGN LLC        </t>
  </si>
  <si>
    <t>V. ROSENDALE</t>
  </si>
  <si>
    <t xml:space="preserve">JIFRAM EXTRUSIONS INC                   </t>
  </si>
  <si>
    <t xml:space="preserve">JIG GRINDERS INC THE                    </t>
  </si>
  <si>
    <t xml:space="preserve">JIMS EXCAVATING                         </t>
  </si>
  <si>
    <t xml:space="preserve">JJ PLANK COMPANY LLC                    </t>
  </si>
  <si>
    <t xml:space="preserve">JJT INC DBA                             </t>
  </si>
  <si>
    <t xml:space="preserve">JK DISPLAY INC                          </t>
  </si>
  <si>
    <t xml:space="preserve">JKJ MACHINE &amp; TOOL LLC                  </t>
  </si>
  <si>
    <t xml:space="preserve">JLM OPTICAL LLC                         </t>
  </si>
  <si>
    <t xml:space="preserve">JMI PUMP SYSTEMS                        </t>
  </si>
  <si>
    <t xml:space="preserve">JNB SIGNS INC                           </t>
  </si>
  <si>
    <t xml:space="preserve">JOEL MANUFACTURING INC                  </t>
  </si>
  <si>
    <t xml:space="preserve">JOELS ANTIQUES &amp; RECLAIMED DECOR        </t>
  </si>
  <si>
    <t xml:space="preserve">JOES WELDING WORKS LLC                  </t>
  </si>
  <si>
    <t>T. POTOSI</t>
  </si>
  <si>
    <t xml:space="preserve">JOGETI PLASTIC DECORATING AND           </t>
  </si>
  <si>
    <t xml:space="preserve">JOHANN SAND &amp; GRAVEL LLC                </t>
  </si>
  <si>
    <t xml:space="preserve">JOHN DEERE HORICON WKE                  </t>
  </si>
  <si>
    <t xml:space="preserve">JOHN DEERE HORICON WORKS                </t>
  </si>
  <si>
    <t xml:space="preserve">JOHN GALLAGHER COMPANY INC              </t>
  </si>
  <si>
    <t xml:space="preserve">JOHNNY JUNK LLC                         </t>
  </si>
  <si>
    <t xml:space="preserve">JOHNS DISPOSAL SERVICE INC              </t>
  </si>
  <si>
    <t xml:space="preserve">JOHNS DISPOSAL SERVICE INC.             </t>
  </si>
  <si>
    <t xml:space="preserve">JOHNSON  RANDALL D                      </t>
  </si>
  <si>
    <t xml:space="preserve">JOHNSON  S C &amp; SON INC                  </t>
  </si>
  <si>
    <t>V. WIND POINT</t>
  </si>
  <si>
    <t xml:space="preserve">JOHNSON AND SONS MATERIALS LLC          </t>
  </si>
  <si>
    <t xml:space="preserve">JOHNSON BRASS &amp; MACHINE                 </t>
  </si>
  <si>
    <t xml:space="preserve">JOHNSON BROTHERS COFFEE ROASTERS INC    </t>
  </si>
  <si>
    <t xml:space="preserve">JOHNSON BUSINESS FORMS                  </t>
  </si>
  <si>
    <t xml:space="preserve">JOHNSON ELECTRIC COIL CO                </t>
  </si>
  <si>
    <t xml:space="preserve">JOHNSON HEALTH TECH NA MFG              </t>
  </si>
  <si>
    <t xml:space="preserve">JOHNSON LEVEL &amp; TOOL                    </t>
  </si>
  <si>
    <t xml:space="preserve">JOHNSON LHG INC                         </t>
  </si>
  <si>
    <t xml:space="preserve">JOHNSON LITHOGRAPHICS                   </t>
  </si>
  <si>
    <t xml:space="preserve">JOHNSON S C &amp; SON INC                   </t>
  </si>
  <si>
    <t xml:space="preserve">JOHNSON SAND &amp; GRAVEL INC               </t>
  </si>
  <si>
    <t xml:space="preserve">JOHNSON TIMBER CORP                     </t>
  </si>
  <si>
    <t>T. BASS LAKE</t>
  </si>
  <si>
    <t xml:space="preserve">JOHNSON TRUCK BODIES INC                </t>
  </si>
  <si>
    <t xml:space="preserve">JOHNSONVILLE SAUSAGE LLC                </t>
  </si>
  <si>
    <t>T. SHEBOYGAN FALLS</t>
  </si>
  <si>
    <t xml:space="preserve">JOHNSTON BAKERY INC                     </t>
  </si>
  <si>
    <t xml:space="preserve">JONCO INDUSTRIES INC                    </t>
  </si>
  <si>
    <t xml:space="preserve">JONCO TOOL COMPANY LLC                  </t>
  </si>
  <si>
    <t xml:space="preserve">JONES  DENNIS R                         </t>
  </si>
  <si>
    <t xml:space="preserve">JONES DAIRY FARM                        </t>
  </si>
  <si>
    <t xml:space="preserve">JONES SIGN COMPANY                      </t>
  </si>
  <si>
    <t xml:space="preserve">JONES TOOLS &amp; MFG LLC                   </t>
  </si>
  <si>
    <t xml:space="preserve">JORDAN MACHINERY CORP                   </t>
  </si>
  <si>
    <t xml:space="preserve">JORGENSEN CONVEYORS INC                 </t>
  </si>
  <si>
    <t xml:space="preserve">JOSEPH A INTERIORS LLC                  </t>
  </si>
  <si>
    <t xml:space="preserve">JOSEPH CAMPIONE INC                     </t>
  </si>
  <si>
    <t xml:space="preserve">JOSEPH T RYERSON &amp; SONS INC             </t>
  </si>
  <si>
    <t xml:space="preserve">JOURNAL MEDIA GROUP INC                 </t>
  </si>
  <si>
    <t xml:space="preserve">JOURNEYMAN MACHINE                      </t>
  </si>
  <si>
    <t xml:space="preserve">JOURNEYMAN TOOL &amp;                       </t>
  </si>
  <si>
    <t xml:space="preserve">JOY GLOBAL SURFACE MINING INC           </t>
  </si>
  <si>
    <t xml:space="preserve">JOY GLOBAL SURFACE                      </t>
  </si>
  <si>
    <t xml:space="preserve">JOY PUBLICATIONS  LLC                   </t>
  </si>
  <si>
    <t xml:space="preserve">JOY-MARK INC                            </t>
  </si>
  <si>
    <t xml:space="preserve">JP GRAPHICS INC                         </t>
  </si>
  <si>
    <t xml:space="preserve">JP MEDIA LLC                            </t>
  </si>
  <si>
    <t>T. HELVETIA</t>
  </si>
  <si>
    <t xml:space="preserve">JP METAL FABRICATION INC                </t>
  </si>
  <si>
    <t>T. LODI</t>
  </si>
  <si>
    <t xml:space="preserve">JR FRIDRICH INC                         </t>
  </si>
  <si>
    <t xml:space="preserve">JR METAL WORKS LLC                      </t>
  </si>
  <si>
    <t>C. KEWAUNEE</t>
  </si>
  <si>
    <t xml:space="preserve">JSK INVESTMENTS III-1 LLC               </t>
  </si>
  <si>
    <t xml:space="preserve">JTD ENTERPRISES OF WI LLC               </t>
  </si>
  <si>
    <t xml:space="preserve">JTM ENGINEERING AND DEVELOPMENT         </t>
  </si>
  <si>
    <t xml:space="preserve">JTS DIRECT LLC                          </t>
  </si>
  <si>
    <t xml:space="preserve">JULIEN SHADE SHOP INC                   </t>
  </si>
  <si>
    <t xml:space="preserve">JUNE TAILOR INC                         </t>
  </si>
  <si>
    <t xml:space="preserve">JUPITER ELECTRIC CORPORATION            </t>
  </si>
  <si>
    <t xml:space="preserve">JUST COFFEE COOPERATIVE                 </t>
  </si>
  <si>
    <t xml:space="preserve">JUST IN TIME MACHINE                    </t>
  </si>
  <si>
    <t xml:space="preserve">JUST PRINTING LLC                       </t>
  </si>
  <si>
    <t xml:space="preserve">JW INDUSTRIES LLC                       </t>
  </si>
  <si>
    <t xml:space="preserve">JW WELDING LLC                          </t>
  </si>
  <si>
    <t xml:space="preserve">JW WINCO INC                            </t>
  </si>
  <si>
    <t xml:space="preserve">K &amp; A MFG INC                           </t>
  </si>
  <si>
    <t xml:space="preserve">K &amp; B ENGINES LLC                       </t>
  </si>
  <si>
    <t>T. SPENCER</t>
  </si>
  <si>
    <t xml:space="preserve">K &amp; K CHEESE LLC                        </t>
  </si>
  <si>
    <t xml:space="preserve">K &amp; K KALSCHEUR                         </t>
  </si>
  <si>
    <t xml:space="preserve">K &amp; M WORLDWIDE CRATING LLC             </t>
  </si>
  <si>
    <t xml:space="preserve">K &amp; S TOOL &amp; DIE CORP                   </t>
  </si>
  <si>
    <t xml:space="preserve">K B S ADVERTISING LLC                   </t>
  </si>
  <si>
    <t xml:space="preserve">K C SIGNS LLC                           </t>
  </si>
  <si>
    <t xml:space="preserve">K FLYNN ENTERPRISES                     </t>
  </si>
  <si>
    <t xml:space="preserve">K G MARKETING &amp; BAG CO                  </t>
  </si>
  <si>
    <t xml:space="preserve">K L H INDUSTRIES INC                    </t>
  </si>
  <si>
    <t xml:space="preserve">K L M  MACHINING INC                    </t>
  </si>
  <si>
    <t xml:space="preserve">K M F METALS INC                        </t>
  </si>
  <si>
    <t xml:space="preserve">K P WELDING AND FABRICATING INC         </t>
  </si>
  <si>
    <t xml:space="preserve">K S L P INC                             </t>
  </si>
  <si>
    <t xml:space="preserve">K S M INDUSTRIES INC                    </t>
  </si>
  <si>
    <t xml:space="preserve">K TEK INC                               </t>
  </si>
  <si>
    <t xml:space="preserve">K W MANUFACTURING LLC                   </t>
  </si>
  <si>
    <t xml:space="preserve">K&amp;R MANUFACTURING INC                   </t>
  </si>
  <si>
    <t xml:space="preserve">K-KOLOR LLC                             </t>
  </si>
  <si>
    <t xml:space="preserve">K-WOOD TRUSS RAFTERS INC                </t>
  </si>
  <si>
    <t xml:space="preserve">KADANT GRANTEK INC                      </t>
  </si>
  <si>
    <t xml:space="preserve">KADINGER'S SALVAGE INC                  </t>
  </si>
  <si>
    <t>T. TIFFANY</t>
  </si>
  <si>
    <t xml:space="preserve">KAFKA  GRANITE LLC                      </t>
  </si>
  <si>
    <t xml:space="preserve">KAFKA CONVEYORS &amp; EQUIPMENT INC         </t>
  </si>
  <si>
    <t xml:space="preserve">KAFKA DUST BUSTER PLUS LLC              </t>
  </si>
  <si>
    <t xml:space="preserve">KAFKA DUST BUSTERS LLC                  </t>
  </si>
  <si>
    <t xml:space="preserve">KAGE INNOVATION INC                     </t>
  </si>
  <si>
    <t xml:space="preserve">KAHLENBERG BROS CO                      </t>
  </si>
  <si>
    <t xml:space="preserve">KALAHARI MANUFACTURING LLC              </t>
  </si>
  <si>
    <t xml:space="preserve">KALLAS HONEY FARM INC                   </t>
  </si>
  <si>
    <t xml:space="preserve">KALLIBRATED METALS LLC                  </t>
  </si>
  <si>
    <t xml:space="preserve">KALMBACH MEDIA CO                       </t>
  </si>
  <si>
    <t xml:space="preserve">KANEHL FABRICATION INC                  </t>
  </si>
  <si>
    <t xml:space="preserve">KAPCO I NC                              </t>
  </si>
  <si>
    <t xml:space="preserve">KAPCO INC                               </t>
  </si>
  <si>
    <t xml:space="preserve">KAR-TECH INC                            </t>
  </si>
  <si>
    <t xml:space="preserve">KARAVAN TRAILERS LLC                    </t>
  </si>
  <si>
    <t xml:space="preserve">KARD RECYCLING SERVICE INC              </t>
  </si>
  <si>
    <t xml:space="preserve">KASCO MARINE INC                        </t>
  </si>
  <si>
    <t xml:space="preserve">KATCHEVER &amp; CO LLC                      </t>
  </si>
  <si>
    <t xml:space="preserve">KATZ INDUSTRIAL METALS INC              </t>
  </si>
  <si>
    <t xml:space="preserve">KAUFHOLDS KURDS INC                     </t>
  </si>
  <si>
    <t xml:space="preserve">KAUFMAN MFG CO                          </t>
  </si>
  <si>
    <t xml:space="preserve">KAUTZA FURNITURE INC                    </t>
  </si>
  <si>
    <t xml:space="preserve">KAYSUN CORPORATION                      </t>
  </si>
  <si>
    <t xml:space="preserve">KAYTEE PRODUCTS INC                     </t>
  </si>
  <si>
    <t xml:space="preserve">KB PATTERN WORKS LLC                    </t>
  </si>
  <si>
    <t xml:space="preserve">KB SHARPENING SERVICE INC               </t>
  </si>
  <si>
    <t>T. MILTON</t>
  </si>
  <si>
    <t xml:space="preserve">KBP BUILDING MATERIALS LLC              </t>
  </si>
  <si>
    <t xml:space="preserve">KC CULINARTE ACQUISITION CO LLC         </t>
  </si>
  <si>
    <t xml:space="preserve">KCS INTERNATIONAL INC                   </t>
  </si>
  <si>
    <t xml:space="preserve">KD AUTOMATION INC                       </t>
  </si>
  <si>
    <t xml:space="preserve">KDC-ONE DBA NORTHERN LABS               </t>
  </si>
  <si>
    <t xml:space="preserve">KDV LABELS LLC                          </t>
  </si>
  <si>
    <t xml:space="preserve">KEDA DYE LLC                            </t>
  </si>
  <si>
    <t xml:space="preserve">KEENLINE CONVEYOR SYSTEMS LLC           </t>
  </si>
  <si>
    <t xml:space="preserve">KEES INC                                </t>
  </si>
  <si>
    <t>V. ELKHART LAKE</t>
  </si>
  <si>
    <t xml:space="preserve">KEIDING INC                             </t>
  </si>
  <si>
    <t xml:space="preserve">KEIPPER COOPING COMPANY                 </t>
  </si>
  <si>
    <t xml:space="preserve">KELLER CUSTOM FIXTURES INC              </t>
  </si>
  <si>
    <t xml:space="preserve">KELLER J J &amp; ASSOC INC                  </t>
  </si>
  <si>
    <t xml:space="preserve">KELLEY SAND &amp; GRAVEL INC                </t>
  </si>
  <si>
    <t xml:space="preserve">KELSCH MACHINE CORP                     </t>
  </si>
  <si>
    <t xml:space="preserve">KELSCH MACHINE CORPORATION              </t>
  </si>
  <si>
    <t>C. BRODHEAD</t>
  </si>
  <si>
    <t xml:space="preserve">KELSEY PAINTS &amp; COATINGS                </t>
  </si>
  <si>
    <t xml:space="preserve">KEM KREST CORP                          </t>
  </si>
  <si>
    <t xml:space="preserve">KEM TECH INDUSTRIES INC                 </t>
  </si>
  <si>
    <t xml:space="preserve">KEMPS LLC                               </t>
  </si>
  <si>
    <t xml:space="preserve">KEMPSMITH MACHINE CO                    </t>
  </si>
  <si>
    <t xml:space="preserve">KEN COOK CO                             </t>
  </si>
  <si>
    <t xml:space="preserve">KEN-WAY CORP                            </t>
  </si>
  <si>
    <t xml:space="preserve">KENALL MANUFACTURING CO                 </t>
  </si>
  <si>
    <t xml:space="preserve">KENCO LABEL &amp; TAG CO LLC                </t>
  </si>
  <si>
    <t xml:space="preserve">KENDALL PACKAGING CORP                  </t>
  </si>
  <si>
    <t xml:space="preserve">KENNAN MILLWORKS                        </t>
  </si>
  <si>
    <t xml:space="preserve">KENNEDY PONTOONS INC                    </t>
  </si>
  <si>
    <t>V. CENTURIA</t>
  </si>
  <si>
    <t xml:space="preserve">KENNEY ENTERPRISES II, INC.             </t>
  </si>
  <si>
    <t xml:space="preserve">KENNEY ENTERPRISES INC                  </t>
  </si>
  <si>
    <t xml:space="preserve">KENOSHA BEEF INTERNATIONAL LTD          </t>
  </si>
  <si>
    <t xml:space="preserve">KENOSHA LUMBER &amp; MANUFACTURING CO       </t>
  </si>
  <si>
    <t xml:space="preserve">KENOSHA METAL PRODUCTS                  </t>
  </si>
  <si>
    <t xml:space="preserve">KENOSHA STEEL CASTINGS                  </t>
  </si>
  <si>
    <t xml:space="preserve">KENRICH INDUSTRIAL INC                  </t>
  </si>
  <si>
    <t xml:space="preserve">KENTS STONE PRODUCTS &amp; DESIGNS          </t>
  </si>
  <si>
    <t xml:space="preserve">KERRY BIOFUNCTIONAL INGREDIENTS         </t>
  </si>
  <si>
    <t xml:space="preserve">KERRY INC                               </t>
  </si>
  <si>
    <t>V. VESPER</t>
  </si>
  <si>
    <t xml:space="preserve">KERRY INC.                              </t>
  </si>
  <si>
    <t xml:space="preserve">KERSTEN LOGS &amp; LUMBER LLC               </t>
  </si>
  <si>
    <t>V. BIRNAMWOOD</t>
  </si>
  <si>
    <t xml:space="preserve">KESTELL FURNITURE LLC                   </t>
  </si>
  <si>
    <t xml:space="preserve">KETTLE MORAINE COATINGS                 </t>
  </si>
  <si>
    <t xml:space="preserve">KETTLE MORAINE HARDWOODS                </t>
  </si>
  <si>
    <t xml:space="preserve">KETTLE MORAINE MFG INC                  </t>
  </si>
  <si>
    <t xml:space="preserve">KEWASKUM FOODS LLC                      </t>
  </si>
  <si>
    <t xml:space="preserve">KEWAUNEE FABRICATIONS LLC               </t>
  </si>
  <si>
    <t xml:space="preserve">KEY INDUSTRIAL PLASTICS INC             </t>
  </si>
  <si>
    <t xml:space="preserve">KEY INGREDIENTS LLC                     </t>
  </si>
  <si>
    <t xml:space="preserve">KEY LOGO INC                            </t>
  </si>
  <si>
    <t xml:space="preserve">KEYPOINT COMPONENTS LLC                 </t>
  </si>
  <si>
    <t xml:space="preserve">KG STEVENS INC                          </t>
  </si>
  <si>
    <t xml:space="preserve">KHS USA INC                             </t>
  </si>
  <si>
    <t xml:space="preserve">KI MOBILITY LLC                         </t>
  </si>
  <si>
    <t xml:space="preserve">KICKHAEFER MFG CO                       </t>
  </si>
  <si>
    <t xml:space="preserve">KIEFER INDUSTRIES INC                   </t>
  </si>
  <si>
    <t xml:space="preserve">KIEL FOUNDRY CO INC                     </t>
  </si>
  <si>
    <t xml:space="preserve">KIEL SAND &amp; GRAVEL INC                  </t>
  </si>
  <si>
    <t xml:space="preserve">KIKKOMAN FOODS INC                      </t>
  </si>
  <si>
    <t>T. WALWORTH</t>
  </si>
  <si>
    <t xml:space="preserve">KILBOURN THREADING &amp;                    </t>
  </si>
  <si>
    <t xml:space="preserve">KIM AND SUE TROTTER                     </t>
  </si>
  <si>
    <t xml:space="preserve">KIMBERLY-CLARK CORPORATION              </t>
  </si>
  <si>
    <t xml:space="preserve">KIMBERLY-CLARK GLOBAL SALES LLC         </t>
  </si>
  <si>
    <t xml:space="preserve">KIMBERLY-CLARK GLOBAL                   </t>
  </si>
  <si>
    <t xml:space="preserve">KINETIC CO INC THE                      </t>
  </si>
  <si>
    <t xml:space="preserve">KING JUICE CO INC                       </t>
  </si>
  <si>
    <t xml:space="preserve">KING KASE COMPANY                       </t>
  </si>
  <si>
    <t xml:space="preserve">KING MANUFACTURING CORP                 </t>
  </si>
  <si>
    <t xml:space="preserve">KINGCHEM LABORATORIES INC               </t>
  </si>
  <si>
    <t xml:space="preserve">KINGDOM INVESTMENTS LUMBER LLC          </t>
  </si>
  <si>
    <t>V. ARLINGTON</t>
  </si>
  <si>
    <t xml:space="preserve">KINGSBURY INC                           </t>
  </si>
  <si>
    <t xml:space="preserve">KINGSTON CHEESE COOPERATIVE             </t>
  </si>
  <si>
    <t xml:space="preserve">KINZEL WOOD PRODUCTS LLC                </t>
  </si>
  <si>
    <t xml:space="preserve">KIRSAN ENGINEERING INC                  </t>
  </si>
  <si>
    <t xml:space="preserve">KIRSH FOUNDRY INC                       </t>
  </si>
  <si>
    <t xml:space="preserve">KITCHEN CUBES LLC                       </t>
  </si>
  <si>
    <t xml:space="preserve">KITCHEN FRESH FOODS LLC                 </t>
  </si>
  <si>
    <t xml:space="preserve">KITCHEN SPECIALISTS INC                 </t>
  </si>
  <si>
    <t xml:space="preserve">KITPACKERS LLC                          </t>
  </si>
  <si>
    <t xml:space="preserve">KITTELL  JOHN C                         </t>
  </si>
  <si>
    <t xml:space="preserve">KITZEROW MACHINE INC                    </t>
  </si>
  <si>
    <t xml:space="preserve">KIVELA INC                              </t>
  </si>
  <si>
    <t xml:space="preserve">KJK ENTERPRISE, INC                     </t>
  </si>
  <si>
    <t xml:space="preserve">KJP FAB AND WELD INC                    </t>
  </si>
  <si>
    <t xml:space="preserve">KKBOMI LLC                              </t>
  </si>
  <si>
    <t xml:space="preserve">KKSP PRECISION MACHINING LLC            </t>
  </si>
  <si>
    <t xml:space="preserve">KLASSY PAUL F JR DBA                    </t>
  </si>
  <si>
    <t>T. NEW GLARUS</t>
  </si>
  <si>
    <t xml:space="preserve">KLAWES COMPANY INC                      </t>
  </si>
  <si>
    <t xml:space="preserve">KLECKER  LE ROY                         </t>
  </si>
  <si>
    <t xml:space="preserve">KLEEN TEST PRODUCTS DIV                 </t>
  </si>
  <si>
    <t xml:space="preserve">KLEISS GEARS INC                        </t>
  </si>
  <si>
    <t xml:space="preserve">KLEMENT SAUSAGE CO INC                  </t>
  </si>
  <si>
    <t xml:space="preserve">KLINE MACHINING LLC                     </t>
  </si>
  <si>
    <t xml:space="preserve">KLONDIKE CHEESE COMPANY                 </t>
  </si>
  <si>
    <t>T. JORDAN</t>
  </si>
  <si>
    <t xml:space="preserve">KLONDIKE PROPERTIES LLC                 </t>
  </si>
  <si>
    <t xml:space="preserve">KM TOOLING LLC                          </t>
  </si>
  <si>
    <t xml:space="preserve">KMS SALES INCORPORATED                  </t>
  </si>
  <si>
    <t xml:space="preserve">KNABE TOOL WORKS INC                    </t>
  </si>
  <si>
    <t xml:space="preserve">KNAPP  FRED ENGRAVING                   </t>
  </si>
  <si>
    <t xml:space="preserve">KNAUS CHEESE INC                        </t>
  </si>
  <si>
    <t xml:space="preserve">KNIGHT MFG LLC                          </t>
  </si>
  <si>
    <t xml:space="preserve">KNIVES &amp; BLADES INC                     </t>
  </si>
  <si>
    <t>KNM ENTERPRISES LLC - DBA SHELL PLASTICS</t>
  </si>
  <si>
    <t xml:space="preserve">KNM LLC                                 </t>
  </si>
  <si>
    <t xml:space="preserve">KNOLL PRECISION LLC                     </t>
  </si>
  <si>
    <t xml:space="preserve">KNUDSEN MACHINING INC                   </t>
  </si>
  <si>
    <t xml:space="preserve">KNUDSON SHEET METAL INC                 </t>
  </si>
  <si>
    <t xml:space="preserve">KOBERS KONCRETE INC                     </t>
  </si>
  <si>
    <t xml:space="preserve">KOBRA MOLDS LLC                         </t>
  </si>
  <si>
    <t xml:space="preserve">KOCH BUSINESS SOLUTIONS LP              </t>
  </si>
  <si>
    <t xml:space="preserve">KOENIG INDUSTRIES                       </t>
  </si>
  <si>
    <t xml:space="preserve">KOFFMAN TOOL &amp; MACHINING LLC            </t>
  </si>
  <si>
    <t xml:space="preserve">KOHLER CO                               </t>
  </si>
  <si>
    <t>V. KOHLER</t>
  </si>
  <si>
    <t xml:space="preserve">KOHLER PIT INC                          </t>
  </si>
  <si>
    <t xml:space="preserve">KOHNES KUSTOM WELDING INC               </t>
  </si>
  <si>
    <t xml:space="preserve">KOLBE &amp; KOLBE MILLWORK CO INC           </t>
  </si>
  <si>
    <t xml:space="preserve">KOMAX USA                               </t>
  </si>
  <si>
    <t xml:space="preserve">KONDEX CORP                             </t>
  </si>
  <si>
    <t xml:space="preserve">KONKEL CUSTOM WOODWORKS INC             </t>
  </si>
  <si>
    <t>V. ROCKLAND</t>
  </si>
  <si>
    <t xml:space="preserve">KONRAD CORPORATION                      </t>
  </si>
  <si>
    <t xml:space="preserve">KOOWILL INC                             </t>
  </si>
  <si>
    <t xml:space="preserve">KOPER INDUSTRIES INC                    </t>
  </si>
  <si>
    <t xml:space="preserve">KOPESS MANUFACTURING INC                </t>
  </si>
  <si>
    <t xml:space="preserve">KOPFMANN CO INC                         </t>
  </si>
  <si>
    <t xml:space="preserve">KOPP BROS INC                           </t>
  </si>
  <si>
    <t xml:space="preserve">KOPPLIN &amp; KINAS CO INC                  </t>
  </si>
  <si>
    <t xml:space="preserve">KOSS CORPORATION                        </t>
  </si>
  <si>
    <t xml:space="preserve">KOSS INDUSTRIAL INC                     </t>
  </si>
  <si>
    <t xml:space="preserve">KOXLIEN BROS WOOD PRODUCTS INC          </t>
  </si>
  <si>
    <t>T. UNITY</t>
  </si>
  <si>
    <t xml:space="preserve">KPS TOOL &amp; DIE INC                      </t>
  </si>
  <si>
    <t>T. MARATHON</t>
  </si>
  <si>
    <t xml:space="preserve">KRAFT HEINZ FOODS COMPANY               </t>
  </si>
  <si>
    <t xml:space="preserve">KRAMER MARKETING INC                    </t>
  </si>
  <si>
    <t xml:space="preserve">KRANIG EXCAVATING INC                   </t>
  </si>
  <si>
    <t>V. ALBANY</t>
  </si>
  <si>
    <t xml:space="preserve">KRATZKE MACHINING &amp;                     </t>
  </si>
  <si>
    <t>T. MORRIS</t>
  </si>
  <si>
    <t xml:space="preserve">KRAUSSEL  A K TOOL &amp;                    </t>
  </si>
  <si>
    <t xml:space="preserve">KRENN'S MACHINE INC                     </t>
  </si>
  <si>
    <t xml:space="preserve">KRENZ &amp; CO INC                          </t>
  </si>
  <si>
    <t xml:space="preserve">KRETE INDUSTRIES INC                    </t>
  </si>
  <si>
    <t xml:space="preserve">KRETZ LUMBER CO                         </t>
  </si>
  <si>
    <t xml:space="preserve">KRIEGER BARRELS INC                     </t>
  </si>
  <si>
    <t xml:space="preserve">KRIER FOODS LLC                         </t>
  </si>
  <si>
    <t xml:space="preserve">KROEGER LABELING INC                    </t>
  </si>
  <si>
    <t xml:space="preserve">KRONES INC                              </t>
  </si>
  <si>
    <t xml:space="preserve">KROPP CONCRETE PRODUCTS INC             </t>
  </si>
  <si>
    <t xml:space="preserve">KROPP TRUCKING INC                      </t>
  </si>
  <si>
    <t xml:space="preserve">KRUEGER BEARINGS INC                    </t>
  </si>
  <si>
    <t xml:space="preserve">KRUEGER GRAPHICS LLC                    </t>
  </si>
  <si>
    <t>T. WOLF RIVER</t>
  </si>
  <si>
    <t xml:space="preserve">KRUEGER INTERNATIONAL INC               </t>
  </si>
  <si>
    <t xml:space="preserve">KRUEGER LUMBER CO INC                   </t>
  </si>
  <si>
    <t xml:space="preserve">KRUEGER PRINTING AND                    </t>
  </si>
  <si>
    <t xml:space="preserve">KRUEGER SENTRY GAUGE CO INC             </t>
  </si>
  <si>
    <t xml:space="preserve">KRUEPKE PRINTING INC                    </t>
  </si>
  <si>
    <t xml:space="preserve">KRUKOWSKI STONE CO INC                  </t>
  </si>
  <si>
    <t>T. GUENTHER</t>
  </si>
  <si>
    <t xml:space="preserve">KRULL  O J &amp; SONS FUR  FARM INC         </t>
  </si>
  <si>
    <t xml:space="preserve">KS KOLBENSCHMIDT US INC                 </t>
  </si>
  <si>
    <t xml:space="preserve">KTM INDUSTRIES INC                      </t>
  </si>
  <si>
    <t xml:space="preserve">KUA CANDY LLC                           </t>
  </si>
  <si>
    <t xml:space="preserve">KUBIN NICHOLSON CORP                    </t>
  </si>
  <si>
    <t xml:space="preserve">KUCZER HILLSIDE CABINET                 </t>
  </si>
  <si>
    <t xml:space="preserve">KUEHN FOREST PRODUCTS LLC               </t>
  </si>
  <si>
    <t xml:space="preserve">KUEHN PRINTING                          </t>
  </si>
  <si>
    <t xml:space="preserve">KUHN KNIGHT INC                         </t>
  </si>
  <si>
    <t xml:space="preserve">KUHRT LBR INC                           </t>
  </si>
  <si>
    <t>T. STANFOLD</t>
  </si>
  <si>
    <t xml:space="preserve">KUJAK &amp; KUJAK                           </t>
  </si>
  <si>
    <t>T. DODGE</t>
  </si>
  <si>
    <t xml:space="preserve">KUNDINGER TECHNOLOGY CENTER             </t>
  </si>
  <si>
    <t xml:space="preserve">KUNZE ENTERPRISES LLC                   </t>
  </si>
  <si>
    <t xml:space="preserve">KURT SUNDBLOM MFG                       </t>
  </si>
  <si>
    <t>V. ORFORDVILLE</t>
  </si>
  <si>
    <t xml:space="preserve">KUSEL EQUIPMENT CO                      </t>
  </si>
  <si>
    <t xml:space="preserve">KUSKE BERNARD                           </t>
  </si>
  <si>
    <t xml:space="preserve">KUT AND DRIED MILLWORK                  </t>
  </si>
  <si>
    <t>T. HEWETT</t>
  </si>
  <si>
    <t xml:space="preserve">KWATERSKI BROS WOOD                     </t>
  </si>
  <si>
    <t xml:space="preserve">KWIK TRIP INC                           </t>
  </si>
  <si>
    <t xml:space="preserve">L &amp; B CABINETS INC                      </t>
  </si>
  <si>
    <t xml:space="preserve">L &amp; L CUSTOM CAMING INC                 </t>
  </si>
  <si>
    <t xml:space="preserve">L &amp; L METAL FINISHING                   </t>
  </si>
  <si>
    <t xml:space="preserve">L &amp; M CORRUGATED CONTAINER CORP         </t>
  </si>
  <si>
    <t xml:space="preserve">L &amp; M CUSTOM DRYING LLC                 </t>
  </si>
  <si>
    <t xml:space="preserve">L &amp; M CUSTOM MFG LLC                    </t>
  </si>
  <si>
    <t>T. SUMMIT</t>
  </si>
  <si>
    <t xml:space="preserve">L &amp; N HARDWOODS INC                     </t>
  </si>
  <si>
    <t>T. WESCOTT</t>
  </si>
  <si>
    <t xml:space="preserve">L &amp; N METAL WORKS LLC                   </t>
  </si>
  <si>
    <t xml:space="preserve">L &amp; S PATTERN                           </t>
  </si>
  <si>
    <t xml:space="preserve">L &amp; S TECHNOLOGIES INC                  </t>
  </si>
  <si>
    <t xml:space="preserve">L &amp; W STAMPS                            </t>
  </si>
  <si>
    <t xml:space="preserve">L D P I INC                             </t>
  </si>
  <si>
    <t xml:space="preserve">L FRANCES CARAMEL CO LLC                </t>
  </si>
  <si>
    <t xml:space="preserve">L P I INC                               </t>
  </si>
  <si>
    <t xml:space="preserve">L&amp;M CORRUGATED CONTAINER CORP           </t>
  </si>
  <si>
    <t xml:space="preserve">L&amp;R USA INC                             </t>
  </si>
  <si>
    <t xml:space="preserve">LA CRO PRODUCTS INC                     </t>
  </si>
  <si>
    <t xml:space="preserve">LA CROSSE BRUSH INC                     </t>
  </si>
  <si>
    <t xml:space="preserve">LA CROSSE GRAPHICS INC                  </t>
  </si>
  <si>
    <t xml:space="preserve">LA CROSSE MILLING CO                    </t>
  </si>
  <si>
    <t>V. COCHRANE</t>
  </si>
  <si>
    <t xml:space="preserve">LA CROSSE SIGN CO                       </t>
  </si>
  <si>
    <t xml:space="preserve">LA FORCE INC                            </t>
  </si>
  <si>
    <t xml:space="preserve">LAACK BROS CHEESE CO INC                </t>
  </si>
  <si>
    <t xml:space="preserve">LAACKE &amp; JOYS CO LLC                    </t>
  </si>
  <si>
    <t xml:space="preserve">LABEL MAKERS INC                        </t>
  </si>
  <si>
    <t xml:space="preserve">LABORATORY CRAFTSMEN INC                </t>
  </si>
  <si>
    <t xml:space="preserve">LACERTA GROUP LLC                       </t>
  </si>
  <si>
    <t xml:space="preserve">LACLARE FARMS LLC                       </t>
  </si>
  <si>
    <t>T. CALUMET</t>
  </si>
  <si>
    <t xml:space="preserve">LACTALIS GROUP                          </t>
  </si>
  <si>
    <t xml:space="preserve">LACTALIS USA INC                        </t>
  </si>
  <si>
    <t xml:space="preserve">LADICK ROAD MAT'LS INC                  </t>
  </si>
  <si>
    <t xml:space="preserve">LAFARGE AGGREGATES ILLINOIS INC         </t>
  </si>
  <si>
    <t xml:space="preserve">LAGRANDERS HILLSIDE                     </t>
  </si>
  <si>
    <t>T. WORDEN</t>
  </si>
  <si>
    <t xml:space="preserve">LAKE ASSAULT BOATS LLC                  </t>
  </si>
  <si>
    <t xml:space="preserve">LAKE COUNTRY CORPORATION                </t>
  </si>
  <si>
    <t xml:space="preserve">LAKE COUNTRY DAIRY INC                  </t>
  </si>
  <si>
    <t xml:space="preserve">LAKE COUNTRY FABRICATORS INC            </t>
  </si>
  <si>
    <t xml:space="preserve">LAKE COUNTRY MFG INC                    </t>
  </si>
  <si>
    <t xml:space="preserve">LAKE COUNTRY TOOL &amp; DESIGN              </t>
  </si>
  <si>
    <t xml:space="preserve">LAKE MILLS FEED &amp; GRAIN INC             </t>
  </si>
  <si>
    <t xml:space="preserve">LAKE REGION ENTERPRISES INC             </t>
  </si>
  <si>
    <t xml:space="preserve">LAKE SHORE SYSTEMS INC                  </t>
  </si>
  <si>
    <t xml:space="preserve">LAKE STATES YEAST LLC                   </t>
  </si>
  <si>
    <t xml:space="preserve">LAKEFRONT BREWERY INC                   </t>
  </si>
  <si>
    <t xml:space="preserve">LAKEHEAD CONCRETE WORKS INC             </t>
  </si>
  <si>
    <t xml:space="preserve">LAKELAND CO OF                          </t>
  </si>
  <si>
    <t xml:space="preserve">LAKELAND DOOR &amp; SERVICE INC             </t>
  </si>
  <si>
    <t xml:space="preserve">LAKES BRICK &amp; BLOCK LLC                 </t>
  </si>
  <si>
    <t>T. LINN</t>
  </si>
  <si>
    <t xml:space="preserve">LAKES PRECISION INC                     </t>
  </si>
  <si>
    <t xml:space="preserve">LAKESHORE BURIAL VAULT COMPANY          </t>
  </si>
  <si>
    <t xml:space="preserve">LAKESHORE DISPLAY CO INC                </t>
  </si>
  <si>
    <t xml:space="preserve">LAKESHORE FOREST PRODUCTS INC           </t>
  </si>
  <si>
    <t>V. FRANCIS CREEK</t>
  </si>
  <si>
    <t xml:space="preserve">LAKESHORE INDUSTRIAL LLC                </t>
  </si>
  <si>
    <t xml:space="preserve">LAKESHORE PALLET INC                    </t>
  </si>
  <si>
    <t>V. HOWARDS GROVE</t>
  </si>
  <si>
    <t xml:space="preserve">LAKESHORE TOOL &amp; MACHINE LLC            </t>
  </si>
  <si>
    <t xml:space="preserve">LAKESIDE FOODS INC                      </t>
  </si>
  <si>
    <t>T. BELGIUM</t>
  </si>
  <si>
    <t xml:space="preserve">LAKESIDE MFG INC                        </t>
  </si>
  <si>
    <t xml:space="preserve">LAKESIDE PLASTICS INC                   </t>
  </si>
  <si>
    <t xml:space="preserve">LAKESIDE STEEL &amp; MFG CO                 </t>
  </si>
  <si>
    <t xml:space="preserve">LAKESIDE STONEWORKS LLC                 </t>
  </si>
  <si>
    <t xml:space="preserve">LAKESIDE WATER TREATMENT                </t>
  </si>
  <si>
    <t xml:space="preserve">LAKEVIEW PRINTING                       </t>
  </si>
  <si>
    <t xml:space="preserve">LAKEWOOD INSTRUMENTS LLC                </t>
  </si>
  <si>
    <t xml:space="preserve">LALLEMAND SPECIALTIES                   </t>
  </si>
  <si>
    <t xml:space="preserve">LAMB HARDWOOD LUMBER INC                </t>
  </si>
  <si>
    <t>V. ONTARIO</t>
  </si>
  <si>
    <t xml:space="preserve">LAMERS DAIRY INC                        </t>
  </si>
  <si>
    <t xml:space="preserve">LAMINATIONS - DIV OF GNC                </t>
  </si>
  <si>
    <t xml:space="preserve">LAMP RECYCLERS INC                      </t>
  </si>
  <si>
    <t xml:space="preserve">LAMPLIGHT FARMS INC                     </t>
  </si>
  <si>
    <t xml:space="preserve">LANCASTER MACHINE &amp;                     </t>
  </si>
  <si>
    <t xml:space="preserve">LAND O LAKES INC                        </t>
  </si>
  <si>
    <t xml:space="preserve">LAND O LAKES PURINA FEED LLC            </t>
  </si>
  <si>
    <t xml:space="preserve">LAND O'LAKES PURINA FEED LLC            </t>
  </si>
  <si>
    <t xml:space="preserve">LANDMARK SERVICE COOP                   </t>
  </si>
  <si>
    <t xml:space="preserve">LANDMARK SERVICES COOP                  </t>
  </si>
  <si>
    <t>T. ELLSWORTH</t>
  </si>
  <si>
    <t xml:space="preserve">LANDMARK SERVICES COOPERATIVE           </t>
  </si>
  <si>
    <t>T. CYLON</t>
  </si>
  <si>
    <t xml:space="preserve">LANDMARK STUDIO LTD                     </t>
  </si>
  <si>
    <t xml:space="preserve">LANDS END INC                           </t>
  </si>
  <si>
    <t xml:space="preserve">LANG FURNITURE INC                      </t>
  </si>
  <si>
    <t xml:space="preserve">LANGE BROS WOODWORK CO INC              </t>
  </si>
  <si>
    <t>T. BEECHER</t>
  </si>
  <si>
    <t xml:space="preserve">LANGE BROS WOODWORK CO                  </t>
  </si>
  <si>
    <t xml:space="preserve">LANGE MACHINE &amp; TOOL COMPANY LLC        </t>
  </si>
  <si>
    <t xml:space="preserve">LANGLADE SPRINGS LLC                    </t>
  </si>
  <si>
    <t>T. POLAR</t>
  </si>
  <si>
    <t xml:space="preserve">LANING CUSTOM DESIGN INC                </t>
  </si>
  <si>
    <t xml:space="preserve">LANNON MILLWORK INC                     </t>
  </si>
  <si>
    <t xml:space="preserve">LANNON STONE PRODUCTS INC               </t>
  </si>
  <si>
    <t xml:space="preserve">LANNON STONE PRODUCTS                   </t>
  </si>
  <si>
    <t xml:space="preserve">LANNON TANK COMPANY LLC                 </t>
  </si>
  <si>
    <t xml:space="preserve">LANZENDORF TRANSFER INC                 </t>
  </si>
  <si>
    <t>T. WEST POINT</t>
  </si>
  <si>
    <t xml:space="preserve">LAPHAM HICKEY STEEL CORP                </t>
  </si>
  <si>
    <t xml:space="preserve">LARA ASSOCIATES LLC                     </t>
  </si>
  <si>
    <t xml:space="preserve">LARKE MACHINE CO INC                    </t>
  </si>
  <si>
    <t xml:space="preserve">LARPEN SUPPLY COMPANY                   </t>
  </si>
  <si>
    <t xml:space="preserve">LARRY WALDO                             </t>
  </si>
  <si>
    <t xml:space="preserve">LARRYS WELDING AND MFG INC              </t>
  </si>
  <si>
    <t>T. SOUTH LANCASTER</t>
  </si>
  <si>
    <t xml:space="preserve">LARSEN CONVERTING INDUSTRIES LLC        </t>
  </si>
  <si>
    <t xml:space="preserve">LARSON JUHL US LLC                      </t>
  </si>
  <si>
    <t xml:space="preserve">LARSON'S CUSTOM CABINETS LLP            </t>
  </si>
  <si>
    <t xml:space="preserve">LASER CUTTING INC                       </t>
  </si>
  <si>
    <t xml:space="preserve">LASER EXCEL LLC                         </t>
  </si>
  <si>
    <t xml:space="preserve">LASER EXPRESS OF WISCONSIN              </t>
  </si>
  <si>
    <t xml:space="preserve">LASER FINISHING INC                     </t>
  </si>
  <si>
    <t xml:space="preserve">LASER FORM LLC                          </t>
  </si>
  <si>
    <t xml:space="preserve">LASER INNOVATIONS                       </t>
  </si>
  <si>
    <t>T. WOODRUFF</t>
  </si>
  <si>
    <t xml:space="preserve">LASER PERFECT                           </t>
  </si>
  <si>
    <t xml:space="preserve">LASER PROS INTERNATIONAL CORP           </t>
  </si>
  <si>
    <t xml:space="preserve">LASER SHOP INC THE                      </t>
  </si>
  <si>
    <t xml:space="preserve">LATITUDE CORP                           </t>
  </si>
  <si>
    <t xml:space="preserve">LATITUDE GRAPHIC LLC                    </t>
  </si>
  <si>
    <t>V. CROSS PLAINS</t>
  </si>
  <si>
    <t xml:space="preserve">LAUTERBACH GROUP INC                    </t>
  </si>
  <si>
    <t xml:space="preserve">LAVELLE INDUSTRIES INC                  </t>
  </si>
  <si>
    <t xml:space="preserve">LAW TANNING CO LLC                      </t>
  </si>
  <si>
    <t xml:space="preserve">LAWTON C A COMPANY                      </t>
  </si>
  <si>
    <t xml:space="preserve">LAX PRINT                               </t>
  </si>
  <si>
    <t xml:space="preserve">LAZY MONK BREWING LLC                   </t>
  </si>
  <si>
    <t xml:space="preserve">LB WHITE LLC                            </t>
  </si>
  <si>
    <t xml:space="preserve">LBC OPTICS INC                          </t>
  </si>
  <si>
    <t xml:space="preserve">LBL ENTERPRISES LLC                     </t>
  </si>
  <si>
    <t xml:space="preserve">LBM STONE AND FABRICATION               </t>
  </si>
  <si>
    <t xml:space="preserve">LDI INDUSTRIES INC                      </t>
  </si>
  <si>
    <t xml:space="preserve">LDV INC                                 </t>
  </si>
  <si>
    <t xml:space="preserve">LE CLAIR  CLAUDE                        </t>
  </si>
  <si>
    <t xml:space="preserve">LE CLAIRE PACKAGING CORP                </t>
  </si>
  <si>
    <t xml:space="preserve">LE MISA NATURAL FOODS INC               </t>
  </si>
  <si>
    <t>T. WAUMANDEE</t>
  </si>
  <si>
    <t xml:space="preserve">LE TOURNEAU PLASTICS INC                </t>
  </si>
  <si>
    <t xml:space="preserve">LEADER PAPER PRODUCTS                   </t>
  </si>
  <si>
    <t xml:space="preserve">LEADER PRINTING CO INC                  </t>
  </si>
  <si>
    <t xml:space="preserve">LEAF TECHNOLOGY INC                     </t>
  </si>
  <si>
    <t xml:space="preserve">LEAVE ME IN STITCHES INC                </t>
  </si>
  <si>
    <t xml:space="preserve">LEBRECHT ENTERPRISES INC                </t>
  </si>
  <si>
    <t xml:space="preserve">LEDGE TOOLING                           </t>
  </si>
  <si>
    <t xml:space="preserve">LEDGEVIEW PRECAST CONCRETE INC          </t>
  </si>
  <si>
    <t>T. EMPIRE</t>
  </si>
  <si>
    <t xml:space="preserve">LEE PRECISION INC                       </t>
  </si>
  <si>
    <t xml:space="preserve">LEER INC                                </t>
  </si>
  <si>
    <t xml:space="preserve">LEESON ELECTRIC CORP                    </t>
  </si>
  <si>
    <t xml:space="preserve">LEGACY BAKEHOUSE LLC                    </t>
  </si>
  <si>
    <t xml:space="preserve">LEGACY FLEXO CORP                       </t>
  </si>
  <si>
    <t xml:space="preserve">LEGACY LEATHERS                         </t>
  </si>
  <si>
    <t xml:space="preserve">LEGEND ENGINEERING INC                  </t>
  </si>
  <si>
    <t xml:space="preserve">LEITCH PRINTING CORP                    </t>
  </si>
  <si>
    <t xml:space="preserve">LEMKE INDUSTRIAL MACHINE LLC            </t>
  </si>
  <si>
    <t xml:space="preserve">LEMKE STONE INC                         </t>
  </si>
  <si>
    <t xml:space="preserve">LENARD TOOL &amp; MACH INC                  </t>
  </si>
  <si>
    <t xml:space="preserve">LENTZ FERTILIZER INC                    </t>
  </si>
  <si>
    <t xml:space="preserve">LERCH TOOL &amp; DIE                        </t>
  </si>
  <si>
    <t xml:space="preserve">LERIPA INDUSTRIAL KIMBERLY LLC          </t>
  </si>
  <si>
    <t xml:space="preserve">LEROY MEATS OF HORICON INC              </t>
  </si>
  <si>
    <t xml:space="preserve">LESLIE MARBLE PRODUCTS INC              </t>
  </si>
  <si>
    <t xml:space="preserve">LETTERHEAD BOX LLC                      </t>
  </si>
  <si>
    <t xml:space="preserve">LETTERHEAD PRESS LLC                    </t>
  </si>
  <si>
    <t xml:space="preserve">LEVEL 10 INDUSTRIES                     </t>
  </si>
  <si>
    <t xml:space="preserve">LEWIS  R TECHNOLOGIES                   </t>
  </si>
  <si>
    <t xml:space="preserve">LH DADSON'S MACHINING, LLC              </t>
  </si>
  <si>
    <t xml:space="preserve">LIANCHENG USA INC                       </t>
  </si>
  <si>
    <t xml:space="preserve">LIBERT MACHINE CORP                     </t>
  </si>
  <si>
    <t xml:space="preserve">LIBERTY LABEL CORP                      </t>
  </si>
  <si>
    <t xml:space="preserve">LIBERTY PARTS TEAM INC                  </t>
  </si>
  <si>
    <t xml:space="preserve">LIEBOVICH BROS INC                      </t>
  </si>
  <si>
    <t xml:space="preserve">LIFEWAY WISCONSIN II INC                </t>
  </si>
  <si>
    <t xml:space="preserve">LIFT PRODUCTS MANUFACTURING INC         </t>
  </si>
  <si>
    <t>T. WAUPUN</t>
  </si>
  <si>
    <t xml:space="preserve">LIFTONS INC                             </t>
  </si>
  <si>
    <t xml:space="preserve">LIGCHINE INTERNATIONAL CORP             </t>
  </si>
  <si>
    <t xml:space="preserve">LIGNETICS OF GREAT LAKES LLC            </t>
  </si>
  <si>
    <t xml:space="preserve">LIGUM NA LLC                            </t>
  </si>
  <si>
    <t xml:space="preserve">LIMITLESS PRECISION MACHINING LLC       </t>
  </si>
  <si>
    <t xml:space="preserve">LINCK AGGREGATES INC                    </t>
  </si>
  <si>
    <t>T. HUBBARD</t>
  </si>
  <si>
    <t xml:space="preserve">LINCOLN COUNTY RESERVE LLC              </t>
  </si>
  <si>
    <t xml:space="preserve">LINCOLN INDUSTRIES OF WISCONSIN LLC     </t>
  </si>
  <si>
    <t xml:space="preserve">LINCOLN WOOD PRODUCTS INC               </t>
  </si>
  <si>
    <t xml:space="preserve">LINDA R HAJDASZ                         </t>
  </si>
  <si>
    <t xml:space="preserve">LINDGREN RF ENCLOSURES                  </t>
  </si>
  <si>
    <t>T. MINOCQUA</t>
  </si>
  <si>
    <t xml:space="preserve">LINDOR TOOL INC                         </t>
  </si>
  <si>
    <t>T. SAINT CROIX FALLS</t>
  </si>
  <si>
    <t xml:space="preserve">LINDQUIST MACHINE CORP                  </t>
  </si>
  <si>
    <t xml:space="preserve">LINEAGE LOGISTICS SERVICES LLC          </t>
  </si>
  <si>
    <t xml:space="preserve">LINEAR PUMP CORPORATION                 </t>
  </si>
  <si>
    <t xml:space="preserve">LINK SNACKS INC                         </t>
  </si>
  <si>
    <t>V. MINONG</t>
  </si>
  <si>
    <t xml:space="preserve">LINKONE POTATO LLC                      </t>
  </si>
  <si>
    <t xml:space="preserve">LION GROUP INC                          </t>
  </si>
  <si>
    <t xml:space="preserve">LIPARI FOODS OPERATING COMPANY LLC      </t>
  </si>
  <si>
    <t xml:space="preserve">LIPHATECH INC                           </t>
  </si>
  <si>
    <t xml:space="preserve">LIPIDS LLC                              </t>
  </si>
  <si>
    <t>T. OSBORN</t>
  </si>
  <si>
    <t xml:space="preserve">LISOWE FAB  WELDING &amp; MACHINE           </t>
  </si>
  <si>
    <t xml:space="preserve">LITECORE INCORPORATED                   </t>
  </si>
  <si>
    <t xml:space="preserve">LITHO SPECIALISTS                       </t>
  </si>
  <si>
    <t xml:space="preserve">LITHOCRAFTERS                           </t>
  </si>
  <si>
    <t xml:space="preserve">LITTLE GIANT COMPANY                    </t>
  </si>
  <si>
    <t>T. SHULLSBURG</t>
  </si>
  <si>
    <t xml:space="preserve">LITTLE LIMESTONE INC                    </t>
  </si>
  <si>
    <t xml:space="preserve">LITTLE RAPIDS CORP                      </t>
  </si>
  <si>
    <t xml:space="preserve">LITTLE RIVER LBR CO                     </t>
  </si>
  <si>
    <t xml:space="preserve">LITURGICAL PUBLICATIONS                 </t>
  </si>
  <si>
    <t xml:space="preserve">LITWILLER WOODWORKS LLC                 </t>
  </si>
  <si>
    <t xml:space="preserve">LK PRECISION II INC                     </t>
  </si>
  <si>
    <t xml:space="preserve">LMI MANUFACTURING                       </t>
  </si>
  <si>
    <t xml:space="preserve">LODI CANNING COMPANY                    </t>
  </si>
  <si>
    <t xml:space="preserve">LOGEMANN BROS COMPANY                   </t>
  </si>
  <si>
    <t xml:space="preserve">LOGGERHEAD DECO WISCONSIN INCORPORATED  </t>
  </si>
  <si>
    <t xml:space="preserve">LOGOPLASTE RACINE LLC                   </t>
  </si>
  <si>
    <t xml:space="preserve">LOGSTAIRWAYS INC                        </t>
  </si>
  <si>
    <t xml:space="preserve">LONG LAKE LUMBER CO INC                 </t>
  </si>
  <si>
    <t>T. LONG LAKE</t>
  </si>
  <si>
    <t xml:space="preserve">LONGWOOD SCIENTIFIC LLC                 </t>
  </si>
  <si>
    <t>V. WONEWOC</t>
  </si>
  <si>
    <t xml:space="preserve">LOOS MACHINE SHOP INC                   </t>
  </si>
  <si>
    <t xml:space="preserve">LOPAREX LLC                             </t>
  </si>
  <si>
    <t xml:space="preserve">LORENCE MFG CORP                        </t>
  </si>
  <si>
    <t xml:space="preserve">LOUDSPEAKER COMPONENTS                  </t>
  </si>
  <si>
    <t xml:space="preserve">LOUIS HOFFMANN CO                       </t>
  </si>
  <si>
    <t xml:space="preserve">LOUISIANA PACIFIC CORP                  </t>
  </si>
  <si>
    <t xml:space="preserve">LOVEJOY CONTROLS CORP                   </t>
  </si>
  <si>
    <t xml:space="preserve">LOVELL MANUFACTURING INC                </t>
  </si>
  <si>
    <t>T. DELAVAN</t>
  </si>
  <si>
    <t xml:space="preserve">LOW-KEY LLC                             </t>
  </si>
  <si>
    <t xml:space="preserve">LOWE MANUFACTURING CO INC               </t>
  </si>
  <si>
    <t>T. SYLVAN</t>
  </si>
  <si>
    <t>V. READSTOWN</t>
  </si>
  <si>
    <t xml:space="preserve">LOWERY PLASTICS INC                     </t>
  </si>
  <si>
    <t xml:space="preserve">LPG GREETINGS  INC                      </t>
  </si>
  <si>
    <t xml:space="preserve">LSC COMMUNICATIONS BOOK LLC             </t>
  </si>
  <si>
    <t xml:space="preserve">LSI INC  NEW GLARUS                     </t>
  </si>
  <si>
    <t xml:space="preserve">LSNE-MADISON LLC                        </t>
  </si>
  <si>
    <t xml:space="preserve">LTL SUPPLY INC                          </t>
  </si>
  <si>
    <t xml:space="preserve">LTR PRODUCTS LLC                        </t>
  </si>
  <si>
    <t xml:space="preserve">LUCAS-MILHAUPT INC                      </t>
  </si>
  <si>
    <t xml:space="preserve">LUCETTE BREWING CO LLC                  </t>
  </si>
  <si>
    <t xml:space="preserve">LUCIGEN CORPORATION                     </t>
  </si>
  <si>
    <t xml:space="preserve">LUDELL MANUFACTURING CO                 </t>
  </si>
  <si>
    <t xml:space="preserve">LUDMAN INDUSTRIES                       </t>
  </si>
  <si>
    <t xml:space="preserve">LUDWIG MANUFACTURING                    </t>
  </si>
  <si>
    <t xml:space="preserve">LUECK METAL RECYCLING LLC               </t>
  </si>
  <si>
    <t xml:space="preserve">LUETZOW INDUSTRIES                      </t>
  </si>
  <si>
    <t xml:space="preserve">LUGEN BROS MACHINE INC                  </t>
  </si>
  <si>
    <t xml:space="preserve">LUK CORP                                </t>
  </si>
  <si>
    <t xml:space="preserve">LUKJAN METAL PRODUCTS MIDWEST           </t>
  </si>
  <si>
    <t>V. PRAIRIE FARM</t>
  </si>
  <si>
    <t xml:space="preserve">LUMBER SALES &amp; PRODUCTS                 </t>
  </si>
  <si>
    <t xml:space="preserve">LUMINEX CORPORATION                     </t>
  </si>
  <si>
    <t xml:space="preserve">LURIE PANELS DIVISION OF                </t>
  </si>
  <si>
    <t xml:space="preserve">LURO TECHNOLOGIES INC                   </t>
  </si>
  <si>
    <t xml:space="preserve">LUTHER JP CO INC                        </t>
  </si>
  <si>
    <t xml:space="preserve">LUVATA APPLETON LLC                     </t>
  </si>
  <si>
    <t xml:space="preserve">LYALL MANUFACTURING WI INC              </t>
  </si>
  <si>
    <t xml:space="preserve">LYCO MANUFACTURING                      </t>
  </si>
  <si>
    <t xml:space="preserve">LYCO WAUSAU                             </t>
  </si>
  <si>
    <t xml:space="preserve">LYCON INC                               </t>
  </si>
  <si>
    <t>T. SAINT LAWRENCE</t>
  </si>
  <si>
    <t xml:space="preserve">LYCON                                   </t>
  </si>
  <si>
    <t xml:space="preserve">LYNDON HARDWOODS INC                    </t>
  </si>
  <si>
    <t xml:space="preserve">LYNKRIS PATIO FURNITURE INC             </t>
  </si>
  <si>
    <t xml:space="preserve">LYNN DAIRY INC                          </t>
  </si>
  <si>
    <t>T. LYNN</t>
  </si>
  <si>
    <t xml:space="preserve">LYNN PROTEINS INC                       </t>
  </si>
  <si>
    <t xml:space="preserve">LYONS PALLET                            </t>
  </si>
  <si>
    <t xml:space="preserve">M &amp; L GRINDING INC                      </t>
  </si>
  <si>
    <t xml:space="preserve">M &amp; L MACHINE TOOL &amp;                    </t>
  </si>
  <si>
    <t xml:space="preserve">M &amp; M ICE SERVICE                       </t>
  </si>
  <si>
    <t xml:space="preserve">M &amp; M PRINTING AKA GRAPHIC CENTER       </t>
  </si>
  <si>
    <t xml:space="preserve">M &amp; R MACHINING INC                     </t>
  </si>
  <si>
    <t xml:space="preserve">M &amp; W SHOPS INC                         </t>
  </si>
  <si>
    <t xml:space="preserve">M B W INC                               </t>
  </si>
  <si>
    <t xml:space="preserve">M C C INC                               </t>
  </si>
  <si>
    <t>T. CICERO</t>
  </si>
  <si>
    <t xml:space="preserve">M C S WOOD WORKING LLC                  </t>
  </si>
  <si>
    <t xml:space="preserve">M G PLASTIC SPECIALTIES                 </t>
  </si>
  <si>
    <t xml:space="preserve">M J M  VENTURES INC                     </t>
  </si>
  <si>
    <t xml:space="preserve">M J MANUFACTURING INC                   </t>
  </si>
  <si>
    <t xml:space="preserve">M P METAL PRODUCTS INC                  </t>
  </si>
  <si>
    <t xml:space="preserve">M P P CORPORATION                       </t>
  </si>
  <si>
    <t xml:space="preserve">M R S MACHINING INC                     </t>
  </si>
  <si>
    <t xml:space="preserve">M S M  MACHINE WORKS INC                </t>
  </si>
  <si>
    <t xml:space="preserve">M WALL MACHINE LLC                      </t>
  </si>
  <si>
    <t xml:space="preserve">M/K DRAWING &amp; BENDING, INC              </t>
  </si>
  <si>
    <t>T. SUGAR CREEK</t>
  </si>
  <si>
    <t xml:space="preserve">M2M MACHINING INC                       </t>
  </si>
  <si>
    <t xml:space="preserve">MAC METAL PRODUCTS OF                   </t>
  </si>
  <si>
    <t xml:space="preserve">MAC S CABLE SYSTEMS LLC                 </t>
  </si>
  <si>
    <t xml:space="preserve">MACHINE + LLC                           </t>
  </si>
  <si>
    <t xml:space="preserve">MACHINE FABRICATION &amp;                   </t>
  </si>
  <si>
    <t xml:space="preserve">MACHINE INDUSTRIES INC                  </t>
  </si>
  <si>
    <t xml:space="preserve">MACHINE REBUILDERS INC                  </t>
  </si>
  <si>
    <t xml:space="preserve">MACHINE SERVICE INC                     </t>
  </si>
  <si>
    <t xml:space="preserve">MACHINE SHOP-ADS WELDING LLC            </t>
  </si>
  <si>
    <t xml:space="preserve">MACHINE TECH INC                        </t>
  </si>
  <si>
    <t xml:space="preserve">MACHINE TOOL SERVICE &amp;                  </t>
  </si>
  <si>
    <t xml:space="preserve">MACHINERY SERVICE &amp; DESIGN LLC          </t>
  </si>
  <si>
    <t xml:space="preserve">MACHINING &amp; REPAIR SERVICES LLC         </t>
  </si>
  <si>
    <t xml:space="preserve">MACHINING CENTER LLC THE                </t>
  </si>
  <si>
    <t xml:space="preserve">MACHINING CONCEPT LLC                   </t>
  </si>
  <si>
    <t xml:space="preserve">MACHINING SOLUTIONS LLC                 </t>
  </si>
  <si>
    <t xml:space="preserve">MACLEAN-FOGG CO                         </t>
  </si>
  <si>
    <t xml:space="preserve">MACRO MACHINE INCORPORATED              </t>
  </si>
  <si>
    <t xml:space="preserve">MACROMATIC  INDUSTRIAL CONTROLS CORP    </t>
  </si>
  <si>
    <t xml:space="preserve">MAD CITY LABS INC                       </t>
  </si>
  <si>
    <t xml:space="preserve">MAD CITY MANUFACTURING INC              </t>
  </si>
  <si>
    <t xml:space="preserve">MADE IN AMERICA LLC                     </t>
  </si>
  <si>
    <t xml:space="preserve">MADE IN MILWAUKEE INC                   </t>
  </si>
  <si>
    <t xml:space="preserve">MADISON BINDERY INC                     </t>
  </si>
  <si>
    <t xml:space="preserve">MADISON FORMS LLC                       </t>
  </si>
  <si>
    <t xml:space="preserve">MADISON KIPP CORPORATION                </t>
  </si>
  <si>
    <t xml:space="preserve">MADISON NEWSPAPERS INC                  </t>
  </si>
  <si>
    <t xml:space="preserve">MADISON SAND &amp; GRAVEL                   </t>
  </si>
  <si>
    <t xml:space="preserve">MADISON TOP CO INC                      </t>
  </si>
  <si>
    <t xml:space="preserve">MADISON TRUCK EQUIPMENT INC             </t>
  </si>
  <si>
    <t xml:space="preserve">MADISON-KIPP CORPORATION                </t>
  </si>
  <si>
    <t xml:space="preserve">MAGICA INC                              </t>
  </si>
  <si>
    <t xml:space="preserve">MAGMANS S&amp;P INC                         </t>
  </si>
  <si>
    <t xml:space="preserve">MAGNA COAT LLC                          </t>
  </si>
  <si>
    <t xml:space="preserve">MAGNA MATIC CORPORATION                 </t>
  </si>
  <si>
    <t xml:space="preserve">MAGNETEK INC                            </t>
  </si>
  <si>
    <t xml:space="preserve">MAGNETIC RESEARCH AND                   </t>
  </si>
  <si>
    <t xml:space="preserve">MAGNUM MANUFACTURING INC                </t>
  </si>
  <si>
    <t xml:space="preserve">MAHUTA TOOL CORP                        </t>
  </si>
  <si>
    <t xml:space="preserve">MAIL HAUS INC THE                       </t>
  </si>
  <si>
    <t xml:space="preserve">MAIN STREET GRAPHICS INC                </t>
  </si>
  <si>
    <t>C. DURAND</t>
  </si>
  <si>
    <t xml:space="preserve">MAINE TOOL &amp; MACHINE PLUS LLC           </t>
  </si>
  <si>
    <t xml:space="preserve">MAINLINE PATTERN INC                    </t>
  </si>
  <si>
    <t xml:space="preserve">MAJESTIC ENGRAVING CORP                 </t>
  </si>
  <si>
    <t xml:space="preserve">MAJESTIC MILLWORK &amp;                     </t>
  </si>
  <si>
    <t xml:space="preserve">MAJOR INDUSTRIES INC                    </t>
  </si>
  <si>
    <t xml:space="preserve">MAKE FENCE AND DECK                     </t>
  </si>
  <si>
    <t xml:space="preserve">MAKI SIGN CORPORATION                   </t>
  </si>
  <si>
    <t xml:space="preserve">MAKTRONICS CORP                         </t>
  </si>
  <si>
    <t xml:space="preserve">MALCORE FOODS INC                       </t>
  </si>
  <si>
    <t xml:space="preserve">MALETTO'S PACKAGING                     </t>
  </si>
  <si>
    <t xml:space="preserve">MALONES FINE SAUSAGE INC                </t>
  </si>
  <si>
    <t xml:space="preserve">MAMCO CORPORATION                       </t>
  </si>
  <si>
    <t xml:space="preserve">MANCHESTER SAND &amp; GRAVEL                </t>
  </si>
  <si>
    <t xml:space="preserve">MANDEL COMPANY                          </t>
  </si>
  <si>
    <t xml:space="preserve">MANION TRUSS &amp;                          </t>
  </si>
  <si>
    <t xml:space="preserve">MANITOWOC CRANES LLC                    </t>
  </si>
  <si>
    <t xml:space="preserve">MANITOWOC ENGRAVING CO                  </t>
  </si>
  <si>
    <t xml:space="preserve">MANITOWOC GREY IRON FOUNDRY INC         </t>
  </si>
  <si>
    <t xml:space="preserve">MANITOWOC MOTOR MACHINING COMPANY LLC   </t>
  </si>
  <si>
    <t xml:space="preserve">MANITOWOC PATTERN &amp; MACHINING           </t>
  </si>
  <si>
    <t xml:space="preserve">MANITOWOC RELAY &amp; PROTECTORS INC        </t>
  </si>
  <si>
    <t xml:space="preserve">MANITOWOC TOOL &amp;                        </t>
  </si>
  <si>
    <t xml:space="preserve">MANITOWOC TOOL AND MANUFACTURING        </t>
  </si>
  <si>
    <t xml:space="preserve">MANITOWOC TROPHY INC                    </t>
  </si>
  <si>
    <t xml:space="preserve">MANNING LIGHTING INC                    </t>
  </si>
  <si>
    <t xml:space="preserve">MANNSTEDT TED &amp; SON INC                 </t>
  </si>
  <si>
    <t xml:space="preserve">MANOWSKE WELDING CORP                   </t>
  </si>
  <si>
    <t xml:space="preserve">MANTEL MACHINE PRODUCTS                 </t>
  </si>
  <si>
    <t xml:space="preserve">MANTELS &amp; MORE LLC                      </t>
  </si>
  <si>
    <t xml:space="preserve">MANTERNACH DEV CO                       </t>
  </si>
  <si>
    <t xml:space="preserve">MANTZ AUTOMATION INC                    </t>
  </si>
  <si>
    <t xml:space="preserve">MANUFACTURER'S PALLET DISPOSAL          </t>
  </si>
  <si>
    <t xml:space="preserve">MANUFACTURER'S RESOURCES INC            </t>
  </si>
  <si>
    <t xml:space="preserve">MANUFACTURING EFFICIENCY                </t>
  </si>
  <si>
    <t xml:space="preserve">MANUFACTURING SERVICES                  </t>
  </si>
  <si>
    <t xml:space="preserve">MANVEE CML INC.                         </t>
  </si>
  <si>
    <t xml:space="preserve">MAPLE HOLLOW                            </t>
  </si>
  <si>
    <t>T. SCHLEY</t>
  </si>
  <si>
    <t xml:space="preserve">MAPLE ISLAND INC                        </t>
  </si>
  <si>
    <t xml:space="preserve">MAPLE METAL PRODUCTS INC                </t>
  </si>
  <si>
    <t xml:space="preserve">MAPPING SPECIALISTS LTD                 </t>
  </si>
  <si>
    <t xml:space="preserve">MARATHON CHEESE CORP                    </t>
  </si>
  <si>
    <t xml:space="preserve">MARATHON ENGINES                        </t>
  </si>
  <si>
    <t xml:space="preserve">MARATHON INDUSTRIAL                     </t>
  </si>
  <si>
    <t xml:space="preserve">MARATHON LABEL CO INC                   </t>
  </si>
  <si>
    <t xml:space="preserve">MARATHON METALS                         </t>
  </si>
  <si>
    <t xml:space="preserve">MARAWOOD CONSTRUCTION SRVC INC          </t>
  </si>
  <si>
    <t>T. YORK</t>
  </si>
  <si>
    <t xml:space="preserve">MARBLE SHOP INC                         </t>
  </si>
  <si>
    <t xml:space="preserve">MARCELLAS CERAMICS  INC                 </t>
  </si>
  <si>
    <t xml:space="preserve">MARCHANT SCHMIDT INC                    </t>
  </si>
  <si>
    <t xml:space="preserve">MARCOE  DANIEL                          </t>
  </si>
  <si>
    <t xml:space="preserve">MARDON CONTROL                          </t>
  </si>
  <si>
    <t xml:space="preserve">MARGETSON WOODWORKING                   </t>
  </si>
  <si>
    <t xml:space="preserve">MARIAN MILWAUKEE INC                    </t>
  </si>
  <si>
    <t xml:space="preserve">MARIANI PACKING COMPANY                 </t>
  </si>
  <si>
    <t xml:space="preserve">MARINE ASSOCIATES INC                   </t>
  </si>
  <si>
    <t xml:space="preserve">MARINE TECHNOLOGY INC                   </t>
  </si>
  <si>
    <t xml:space="preserve">MARINE TRAVELIFT INC                    </t>
  </si>
  <si>
    <t xml:space="preserve">MARINETTE MACHINE LLC                   </t>
  </si>
  <si>
    <t xml:space="preserve">MARINETTE MARINE CORP                   </t>
  </si>
  <si>
    <t xml:space="preserve">MARINI MANUFACTURING INC                </t>
  </si>
  <si>
    <t xml:space="preserve">MARION BODY WORKS INC                   </t>
  </si>
  <si>
    <t xml:space="preserve">MARION PLYWOOD CORP                     </t>
  </si>
  <si>
    <t xml:space="preserve">MARK HOPPERS CUSTOM                     </t>
  </si>
  <si>
    <t xml:space="preserve">MARKCRAFT CO LLC                        </t>
  </si>
  <si>
    <t xml:space="preserve">MARKING SERVICES INC                    </t>
  </si>
  <si>
    <t xml:space="preserve">MARKING SERVICES INSTALLATION           </t>
  </si>
  <si>
    <t xml:space="preserve">MARKS CABINET SHOP                      </t>
  </si>
  <si>
    <t xml:space="preserve">MARKS MACHINING LLC                     </t>
  </si>
  <si>
    <t xml:space="preserve">MARLEY MACHINE LLC                      </t>
  </si>
  <si>
    <t>V. MARIBEL</t>
  </si>
  <si>
    <t xml:space="preserve">MARLIN PRINTING AND GRAPHICS            </t>
  </si>
  <si>
    <t xml:space="preserve">MARLIN TECHNOLOGIES INC                 </t>
  </si>
  <si>
    <t xml:space="preserve">MARLO INC OF RACINE                     </t>
  </si>
  <si>
    <t xml:space="preserve">MARLOW &amp; SONS MACHINING                 </t>
  </si>
  <si>
    <t xml:space="preserve">MARMAX ENTERPRISES INC                  </t>
  </si>
  <si>
    <t xml:space="preserve">MARQUIS ENERGY WISCONSIN LLC            </t>
  </si>
  <si>
    <t>T. NECEDAH</t>
  </si>
  <si>
    <t xml:space="preserve">MARS PET CARE US INC                    </t>
  </si>
  <si>
    <t xml:space="preserve">MARSAN INC                              </t>
  </si>
  <si>
    <t>T. ROME</t>
  </si>
  <si>
    <t xml:space="preserve">MARSHALL MACHINING INC                  </t>
  </si>
  <si>
    <t xml:space="preserve">MARSHALL TOWNE MILLWORK LLC             </t>
  </si>
  <si>
    <t xml:space="preserve">MARSHFIELD DOOR SYSTEMS INC             </t>
  </si>
  <si>
    <t xml:space="preserve">MARSHFIELD FURNITURE LLC                </t>
  </si>
  <si>
    <t xml:space="preserve">MARSHFIELD STEEL HOLDING CO             </t>
  </si>
  <si>
    <t xml:space="preserve">MARSHFIELD WILBERT                      </t>
  </si>
  <si>
    <t xml:space="preserve">MARTEN MACHINING INC                    </t>
  </si>
  <si>
    <t xml:space="preserve">MARTH MFG INC                           </t>
  </si>
  <si>
    <t xml:space="preserve">MARTH PESHTIGO PELLET                   </t>
  </si>
  <si>
    <t xml:space="preserve">MARTH WOOD SHAVINGS                     </t>
  </si>
  <si>
    <t>T. HAMBURG</t>
  </si>
  <si>
    <t xml:space="preserve">MARTIN WOODCRAFT                        </t>
  </si>
  <si>
    <t xml:space="preserve">MARVEL MEDTECH LLC                      </t>
  </si>
  <si>
    <t xml:space="preserve">MARVIN METAL FABRICATING INC            </t>
  </si>
  <si>
    <t xml:space="preserve">MARW CORP                               </t>
  </si>
  <si>
    <t xml:space="preserve">MARY A BOWE                             </t>
  </si>
  <si>
    <t xml:space="preserve">MARZOLF COMPANY INC                     </t>
  </si>
  <si>
    <t xml:space="preserve">MAS INDUSTRIES INC                      </t>
  </si>
  <si>
    <t xml:space="preserve">MASIK TOOL &amp; DIE CORP                   </t>
  </si>
  <si>
    <t xml:space="preserve">MASON INDUSTRIES INC                    </t>
  </si>
  <si>
    <t xml:space="preserve">MASON TOOL AND MFG INC                  </t>
  </si>
  <si>
    <t xml:space="preserve">MASONITE CORPORATION                    </t>
  </si>
  <si>
    <t xml:space="preserve">MASS APPEAL INC                         </t>
  </si>
  <si>
    <t xml:space="preserve">MASTEQ LLC                              </t>
  </si>
  <si>
    <t xml:space="preserve">MASTEQ MANUFACTURING LLC                </t>
  </si>
  <si>
    <t xml:space="preserve">MASTER APPLIANCE CORP                   </t>
  </si>
  <si>
    <t xml:space="preserve">MASTER LOCK COMPANY                     </t>
  </si>
  <si>
    <t xml:space="preserve">MASTER MACHINE COMPANY                  </t>
  </si>
  <si>
    <t xml:space="preserve">MASTER PACKAGE INC                      </t>
  </si>
  <si>
    <t xml:space="preserve">MASTER PRINTWEAR INC                    </t>
  </si>
  <si>
    <t xml:space="preserve">MASTER TOOL &amp; MOLD INC                  </t>
  </si>
  <si>
    <t xml:space="preserve">MASTER WOODWORK INC                     </t>
  </si>
  <si>
    <t xml:space="preserve">MASTERCRAFT INDUSTRIES INC              </t>
  </si>
  <si>
    <t xml:space="preserve">MASTERMOLD  LLC                         </t>
  </si>
  <si>
    <t xml:space="preserve">MASTERMOLD LLC                          </t>
  </si>
  <si>
    <t xml:space="preserve">MASTERS GALLERY FOODS INC               </t>
  </si>
  <si>
    <t xml:space="preserve">MAT TECH INC                            </t>
  </si>
  <si>
    <t xml:space="preserve">MATALCO WISCONSIN LLC                   </t>
  </si>
  <si>
    <t xml:space="preserve">MATENAER CORP                           </t>
  </si>
  <si>
    <t xml:space="preserve">MATERIAL RECOVERY INC                   </t>
  </si>
  <si>
    <t xml:space="preserve">MATERION ADVANCED CHEMICALS             </t>
  </si>
  <si>
    <t xml:space="preserve">MATHESON TRI-GAS                        </t>
  </si>
  <si>
    <t xml:space="preserve">MATHEW WARREN INC                       </t>
  </si>
  <si>
    <t xml:space="preserve">MATHEWS ARCHERY INC                     </t>
  </si>
  <si>
    <t xml:space="preserve">MATHFAB LLC                             </t>
  </si>
  <si>
    <t>T. OSHKOSH</t>
  </si>
  <si>
    <t xml:space="preserve">MATHISON MANUFACTURING INC              </t>
  </si>
  <si>
    <t xml:space="preserve">MATHY CONSTRUCTION - DBA                </t>
  </si>
  <si>
    <t xml:space="preserve">MATHY CONSTRUCTION CO                   </t>
  </si>
  <si>
    <t>T. EXCELSIOR</t>
  </si>
  <si>
    <t>V. ROCK SPRINGS</t>
  </si>
  <si>
    <t>T. BELVIDERE</t>
  </si>
  <si>
    <t>T. CROSS</t>
  </si>
  <si>
    <t>T. MONDOVI</t>
  </si>
  <si>
    <t>T. DEWHURST</t>
  </si>
  <si>
    <t>T. HAMILTON</t>
  </si>
  <si>
    <t xml:space="preserve">MATHY CONSTRUCTION COMPANY              </t>
  </si>
  <si>
    <t>T. PRAIRIE DU SAC</t>
  </si>
  <si>
    <t>V. PLAIN</t>
  </si>
  <si>
    <t xml:space="preserve">MATHY CONSTRUCTION COMPANY.             </t>
  </si>
  <si>
    <t xml:space="preserve">MATHY CONSTRUCTION                      </t>
  </si>
  <si>
    <t xml:space="preserve">MATRIX CORP                             </t>
  </si>
  <si>
    <t xml:space="preserve">MATRIX MACHINING INC                    </t>
  </si>
  <si>
    <t xml:space="preserve">MATRIX PACKAGING MACHINERY              </t>
  </si>
  <si>
    <t xml:space="preserve">MATT TOOL &amp; DIE CO                      </t>
  </si>
  <si>
    <t xml:space="preserve">MATZ  GARRY &amp; ETOLA                     </t>
  </si>
  <si>
    <t xml:space="preserve">MATZEL MANUFACTURING INC                </t>
  </si>
  <si>
    <t xml:space="preserve">MAUELS DAIRY INC                        </t>
  </si>
  <si>
    <t xml:space="preserve">MAURER TOOL                             </t>
  </si>
  <si>
    <t xml:space="preserve">MAUSTON TOOL CORP                       </t>
  </si>
  <si>
    <t xml:space="preserve">MAVRIX INC                              </t>
  </si>
  <si>
    <t xml:space="preserve">MAX &amp; GRANT PETERSON                    </t>
  </si>
  <si>
    <t>T. MERRILL</t>
  </si>
  <si>
    <t xml:space="preserve">MAXCESS AMERICAS                        </t>
  </si>
  <si>
    <t xml:space="preserve">MAXON INDUSTRIES INC                    </t>
  </si>
  <si>
    <t xml:space="preserve">MAXPAX LLC                              </t>
  </si>
  <si>
    <t xml:space="preserve">MAXVILLE MACHINE LLC                    </t>
  </si>
  <si>
    <t xml:space="preserve">MAYBAR MFG CO INC                       </t>
  </si>
  <si>
    <t xml:space="preserve">MAYNARD STEEL CASTING CO                </t>
  </si>
  <si>
    <t xml:space="preserve">MAYNOVA INC                             </t>
  </si>
  <si>
    <t>C. PRINCETON</t>
  </si>
  <si>
    <t xml:space="preserve">MAYSTEEL INDUSTRIES LLC                 </t>
  </si>
  <si>
    <t xml:space="preserve">MAYVILLE ENGINEERING CO INC             </t>
  </si>
  <si>
    <t xml:space="preserve">MAYVILLE ENGINEERING COMPANY INC        </t>
  </si>
  <si>
    <t xml:space="preserve">MAYVILLE LIMESTONE INC                  </t>
  </si>
  <si>
    <t xml:space="preserve">MB COMPANIES INC                        </t>
  </si>
  <si>
    <t xml:space="preserve">MB GERONIMO LLC                         </t>
  </si>
  <si>
    <t xml:space="preserve">MB&amp;S INC                                </t>
  </si>
  <si>
    <t xml:space="preserve">MBC SPORTS LLC                          </t>
  </si>
  <si>
    <t>V. SPRING VALLEY</t>
  </si>
  <si>
    <t xml:space="preserve">MBP COMPANY LLC                         </t>
  </si>
  <si>
    <t xml:space="preserve">MC CAIN FOODS USA INC                   </t>
  </si>
  <si>
    <t xml:space="preserve">MC CAIN FOODSERVICE INC                 </t>
  </si>
  <si>
    <t xml:space="preserve">MC CARTNEY &amp; CO LTD                     </t>
  </si>
  <si>
    <t>T. JACKSONPORT</t>
  </si>
  <si>
    <t xml:space="preserve">MC DERMOTT CUE MFG LLC                  </t>
  </si>
  <si>
    <t xml:space="preserve">MC GINNIS TOOL INC                      </t>
  </si>
  <si>
    <t xml:space="preserve">MC KEEFRY &amp; SONS                        </t>
  </si>
  <si>
    <t xml:space="preserve">MC LOONE METAL GRAPHICS                 </t>
  </si>
  <si>
    <t xml:space="preserve">MC MAHON &amp; COMPANY                      </t>
  </si>
  <si>
    <t xml:space="preserve">MC MANUFACTURING                        </t>
  </si>
  <si>
    <t>T. PESHTIGO</t>
  </si>
  <si>
    <t xml:space="preserve">MC PUBLISHING COMPANY                   </t>
  </si>
  <si>
    <t xml:space="preserve">MCADAMS GRAPHICS INC                    </t>
  </si>
  <si>
    <t xml:space="preserve">MCBRIDE INVESTMENTS INC                 </t>
  </si>
  <si>
    <t xml:space="preserve">MCC INC                                 </t>
  </si>
  <si>
    <t xml:space="preserve">MCCAIN FOODS USA INC                    </t>
  </si>
  <si>
    <t xml:space="preserve">MCCLAREN THOMAS M                       </t>
  </si>
  <si>
    <t xml:space="preserve">MCCORMICK INDUSTRIES LLC                </t>
  </si>
  <si>
    <t xml:space="preserve">MCCOY WD CO INC                         </t>
  </si>
  <si>
    <t xml:space="preserve">MCD INC                                 </t>
  </si>
  <si>
    <t xml:space="preserve">MCDERMOTT TOP SHOP LLC                  </t>
  </si>
  <si>
    <t xml:space="preserve">MCDONALD PLASTIC MOLDING                </t>
  </si>
  <si>
    <t>C. DARLINGTON</t>
  </si>
  <si>
    <t xml:space="preserve">MCDONOUGH MFG CO                        </t>
  </si>
  <si>
    <t xml:space="preserve">MCELROY METAL MILLS INC                 </t>
  </si>
  <si>
    <t xml:space="preserve">MCFARLANE MFG CO INC                    </t>
  </si>
  <si>
    <t xml:space="preserve">MCGINN BINDERY LLC                      </t>
  </si>
  <si>
    <t xml:space="preserve">MCIVER ENGINEERING &amp; CONTROLS SOLUTIONS </t>
  </si>
  <si>
    <t xml:space="preserve">MCL INDUSTRIES INC                      </t>
  </si>
  <si>
    <t xml:space="preserve">MCM COMPOSITES LLC                      </t>
  </si>
  <si>
    <t xml:space="preserve">MCMILLAN ELECTRIC CO                    </t>
  </si>
  <si>
    <t xml:space="preserve">MCNALLY INDUSTRIES LLC                  </t>
  </si>
  <si>
    <t xml:space="preserve">MCNEILUS STEEL INC                      </t>
  </si>
  <si>
    <t xml:space="preserve">MCPHERSON INC                           </t>
  </si>
  <si>
    <t xml:space="preserve">MCT MANUFACTURING INC                   </t>
  </si>
  <si>
    <t xml:space="preserve">MD DESIGN &amp; AUTOMATION                  </t>
  </si>
  <si>
    <t xml:space="preserve">MDI OF WISCONSIN INC                    </t>
  </si>
  <si>
    <t xml:space="preserve">MDR MANUFACTURING INC                   </t>
  </si>
  <si>
    <t xml:space="preserve">MEADE CONCRETE CO  LLC                  </t>
  </si>
  <si>
    <t xml:space="preserve">MECA SOLUTIONS LLC                      </t>
  </si>
  <si>
    <t xml:space="preserve">MECA SPORTSWEAR INC                     </t>
  </si>
  <si>
    <t xml:space="preserve">MECHANICAL INDUSTRIES LLC               </t>
  </si>
  <si>
    <t xml:space="preserve">MECHANICAL PRODUCTS CORP                </t>
  </si>
  <si>
    <t xml:space="preserve">MECHANICAL RESEARCH &amp; DESIGN INC        </t>
  </si>
  <si>
    <t xml:space="preserve">MECHTRIX CORP                           </t>
  </si>
  <si>
    <t xml:space="preserve">MECTRONX CORPORATION                    </t>
  </si>
  <si>
    <t xml:space="preserve">MED-CAL INC                             </t>
  </si>
  <si>
    <t xml:space="preserve">MEDALCRAFT MINT INC THE                 </t>
  </si>
  <si>
    <t xml:space="preserve">MEDCO EQUIPMENT INC                     </t>
  </si>
  <si>
    <t>T. SAINT JOSEPH</t>
  </si>
  <si>
    <t xml:space="preserve">MEDLINE INDUSTRIES LP                   </t>
  </si>
  <si>
    <t xml:space="preserve">MEDPLAST ELKHORN INC                    </t>
  </si>
  <si>
    <t xml:space="preserve">MEDTORQUE INC                           </t>
  </si>
  <si>
    <t xml:space="preserve">MEG ALERT INC                           </t>
  </si>
  <si>
    <t xml:space="preserve">MEIER FOREST PRODUCTS INC               </t>
  </si>
  <si>
    <t xml:space="preserve">MEIGS  HENRY G LLC                      </t>
  </si>
  <si>
    <t xml:space="preserve">MEISTER CHEESE CO LLC                   </t>
  </si>
  <si>
    <t xml:space="preserve">MEISTER CHEESE COMPANY LLC              </t>
  </si>
  <si>
    <t xml:space="preserve">MEISTER FOREST PRODUCTS                 </t>
  </si>
  <si>
    <t xml:space="preserve">MEISTER'S FOREST PRODS                  </t>
  </si>
  <si>
    <t xml:space="preserve">MEKCO MANUFACTURING                     </t>
  </si>
  <si>
    <t xml:space="preserve">MEKONG FRESH MEATS INC                  </t>
  </si>
  <si>
    <t>T. KNOWLTON</t>
  </si>
  <si>
    <t xml:space="preserve">MELGES BOAT WORKS INC                   </t>
  </si>
  <si>
    <t xml:space="preserve">MELLEN CEDAR MILLS                      </t>
  </si>
  <si>
    <t>T. MORSE</t>
  </si>
  <si>
    <t xml:space="preserve">MELRON CORPORATION                      </t>
  </si>
  <si>
    <t xml:space="preserve">MELROSE FARM SERVICE INC                </t>
  </si>
  <si>
    <t>T. IRVING</t>
  </si>
  <si>
    <t xml:space="preserve">MELTRIC CORPORATION                     </t>
  </si>
  <si>
    <t xml:space="preserve">MELVIN  FRANCIS INC                     </t>
  </si>
  <si>
    <t>T. EDSON</t>
  </si>
  <si>
    <t>T. CHELSEA</t>
  </si>
  <si>
    <t xml:space="preserve">MEMBRANE PROCESS &amp; CONTROLS INC         </t>
  </si>
  <si>
    <t xml:space="preserve">MENARD INC                              </t>
  </si>
  <si>
    <t xml:space="preserve">MENASHA CORPORATION                     </t>
  </si>
  <si>
    <t xml:space="preserve">MENASHA HOLDING COMPANY                 </t>
  </si>
  <si>
    <t xml:space="preserve">MENASHA PACKAGING CO LLC                </t>
  </si>
  <si>
    <t xml:space="preserve">MENASHA PACKAGING LLC                   </t>
  </si>
  <si>
    <t xml:space="preserve">MENCO LLC                               </t>
  </si>
  <si>
    <t>T. WAUSAUKEE</t>
  </si>
  <si>
    <t xml:space="preserve">MENOMONIE MACHINE TOOL INC              </t>
  </si>
  <si>
    <t>T. MENOMONIE</t>
  </si>
  <si>
    <t xml:space="preserve">MENZNER LUMBER &amp; SUPPLY                 </t>
  </si>
  <si>
    <t xml:space="preserve">MERBETH SHEET METAL                     </t>
  </si>
  <si>
    <t xml:space="preserve">MERCER VALVE CO INC                     </t>
  </si>
  <si>
    <t xml:space="preserve">MERCHANDISERS INC  THE                  </t>
  </si>
  <si>
    <t xml:space="preserve">MERCURY MARINE                          </t>
  </si>
  <si>
    <t xml:space="preserve">MERIDIAN CORP                           </t>
  </si>
  <si>
    <t xml:space="preserve">MERIDIAN LABORATORY INC                 </t>
  </si>
  <si>
    <t xml:space="preserve">MERISCO INC                             </t>
  </si>
  <si>
    <t xml:space="preserve">MERITOR INDUSTRIAL PRODUCTS LLC         </t>
  </si>
  <si>
    <t xml:space="preserve">MERRICKS ANIMAL HEALTH LLC              </t>
  </si>
  <si>
    <t xml:space="preserve">MERRILL EQUIPMENT CO                    </t>
  </si>
  <si>
    <t xml:space="preserve">MERRILL IRON &amp; STEEL INC                </t>
  </si>
  <si>
    <t xml:space="preserve">MERRILL MANUFACTURING CORP              </t>
  </si>
  <si>
    <t xml:space="preserve">MERRILL TOOL &amp; WATER JET LLC            </t>
  </si>
  <si>
    <t xml:space="preserve">MERRILL WIRE PRODUCTS                   </t>
  </si>
  <si>
    <t xml:space="preserve">MERRITT TOOL &amp; MFG INC                  </t>
  </si>
  <si>
    <t xml:space="preserve">MERTINS CUSTOM CABINETS INC             </t>
  </si>
  <si>
    <t>V. NASHOTAH</t>
  </si>
  <si>
    <t xml:space="preserve">MERZ NORTH AMERICA                      </t>
  </si>
  <si>
    <t xml:space="preserve">MESSER CUTTING SYSTEMS, INC             </t>
  </si>
  <si>
    <t xml:space="preserve">MESSER LLC                              </t>
  </si>
  <si>
    <t xml:space="preserve">MET-TEK INC                             </t>
  </si>
  <si>
    <t xml:space="preserve">METABIOLOGICS INC                       </t>
  </si>
  <si>
    <t xml:space="preserve">METAL CRAFTERS INC                      </t>
  </si>
  <si>
    <t xml:space="preserve">METAL CULVERTS INC                      </t>
  </si>
  <si>
    <t xml:space="preserve">METAL ERA LLC                           </t>
  </si>
  <si>
    <t xml:space="preserve">METAL FAB SOLUTIONS LLC                 </t>
  </si>
  <si>
    <t xml:space="preserve">METAL FABRACOATING LLC                  </t>
  </si>
  <si>
    <t xml:space="preserve">METAL FORMS CORP                        </t>
  </si>
  <si>
    <t xml:space="preserve">METAL IMPROVEMENT CO INC                </t>
  </si>
  <si>
    <t xml:space="preserve">METAL LINK CORP                         </t>
  </si>
  <si>
    <t xml:space="preserve">METAL MASTERS OF WISCONSIN INC          </t>
  </si>
  <si>
    <t xml:space="preserve">METAL PRODUCTS INC                      </t>
  </si>
  <si>
    <t xml:space="preserve">METAL STORM INC                         </t>
  </si>
  <si>
    <t xml:space="preserve">METAL SURGERY-MILW LTD                  </t>
  </si>
  <si>
    <t xml:space="preserve">METAL WARE CORP THE                     </t>
  </si>
  <si>
    <t xml:space="preserve">METAL WORLD INC                         </t>
  </si>
  <si>
    <t xml:space="preserve">METALCRAFT INC                          </t>
  </si>
  <si>
    <t xml:space="preserve">METALCRAFT OF MAYVILLE INC              </t>
  </si>
  <si>
    <t xml:space="preserve">METALCRAFT OF MAYVILLE                  </t>
  </si>
  <si>
    <t xml:space="preserve">METALCRAFT TOOL &amp; DIE INC               </t>
  </si>
  <si>
    <t xml:space="preserve">METALCUT PRODUCTS (2)                   </t>
  </si>
  <si>
    <t xml:space="preserve">METALCUT PRODUCTS INC                   </t>
  </si>
  <si>
    <t xml:space="preserve">METALLIC BONDS  LTD                     </t>
  </si>
  <si>
    <t xml:space="preserve">METALLIC TUBE APPLICATIONS LLC          </t>
  </si>
  <si>
    <t xml:space="preserve">METALLICS INC                           </t>
  </si>
  <si>
    <t xml:space="preserve">METALS ENGINEERING INC                  </t>
  </si>
  <si>
    <t xml:space="preserve">METALS USA SPECIALTY METALS             </t>
  </si>
  <si>
    <t xml:space="preserve">METALS USA                              </t>
  </si>
  <si>
    <t xml:space="preserve">METALSPUN PRODUCTS                      </t>
  </si>
  <si>
    <t xml:space="preserve">METALTEK INTERNATIONAL                  </t>
  </si>
  <si>
    <t xml:space="preserve">METCOVERY II LLC                        </t>
  </si>
  <si>
    <t xml:space="preserve">METKO INC                               </t>
  </si>
  <si>
    <t xml:space="preserve">METREX RESEARCH LLC                     </t>
  </si>
  <si>
    <t xml:space="preserve">METRO WELDING &amp;                         </t>
  </si>
  <si>
    <t xml:space="preserve">METROPOLITAN CRANE LLC                  </t>
  </si>
  <si>
    <t xml:space="preserve">METSO MCCLOSKEY USA LLC                 </t>
  </si>
  <si>
    <t xml:space="preserve">METSO PAPER USA INC                     </t>
  </si>
  <si>
    <t xml:space="preserve">METZ WELDING INC                        </t>
  </si>
  <si>
    <t>T. GRATIOT</t>
  </si>
  <si>
    <t xml:space="preserve">MEVERDEN MATERIALS INC                  </t>
  </si>
  <si>
    <t xml:space="preserve">MEXICAN CHEESE PRODUCERS INC            </t>
  </si>
  <si>
    <t xml:space="preserve">MEYER ALUMINIUM BLANKS INC              </t>
  </si>
  <si>
    <t xml:space="preserve">MEYER JEROME B &amp; SONS                   </t>
  </si>
  <si>
    <t xml:space="preserve">MEYER MATERIAL CO                       </t>
  </si>
  <si>
    <t>T. WHEATLAND</t>
  </si>
  <si>
    <t xml:space="preserve">MEYER MFG CORP                          </t>
  </si>
  <si>
    <t xml:space="preserve">MEYER UTILITY STRUCTURES                </t>
  </si>
  <si>
    <t xml:space="preserve">MFG INC                                 </t>
  </si>
  <si>
    <t xml:space="preserve">MGM PROPERTIES OF MN LLP                </t>
  </si>
  <si>
    <t xml:space="preserve">MGS GROUP NORTH AMERICA INC             </t>
  </si>
  <si>
    <t xml:space="preserve">MHM ELECTRICAL INC                      </t>
  </si>
  <si>
    <t xml:space="preserve">MIBA INDUSTRIAL BEARINGS US LLC         </t>
  </si>
  <si>
    <t xml:space="preserve">MICHAEL'S MACHINE CO                    </t>
  </si>
  <si>
    <t xml:space="preserve">MICHAELS PRECISION MACHINING LLC        </t>
  </si>
  <si>
    <t>T. ELK MOUND</t>
  </si>
  <si>
    <t xml:space="preserve">MICHAELS SIGNS INC                      </t>
  </si>
  <si>
    <t xml:space="preserve">MICHELS CORPORATION                     </t>
  </si>
  <si>
    <t xml:space="preserve">MICHELS MATERIALS DIV                   </t>
  </si>
  <si>
    <t xml:space="preserve">MICHELS MATERIALS LLC                   </t>
  </si>
  <si>
    <t xml:space="preserve">MICHELS MATERIALS                       </t>
  </si>
  <si>
    <t>V. BROWNSVILLE</t>
  </si>
  <si>
    <t>T. AUBURN</t>
  </si>
  <si>
    <t>T. WEST KEWAUNEE</t>
  </si>
  <si>
    <t>T. OASIS</t>
  </si>
  <si>
    <t>T. NEKIMI</t>
  </si>
  <si>
    <t xml:space="preserve">MICOR CO INC                            </t>
  </si>
  <si>
    <t xml:space="preserve">MICROBIAL DISCOVERY GROUP               </t>
  </si>
  <si>
    <t xml:space="preserve">MICRODYNAMICS TRANSACTIONAL MAIL        </t>
  </si>
  <si>
    <t xml:space="preserve">MICROMETRIC MACHINE CORP                </t>
  </si>
  <si>
    <t xml:space="preserve">MICRON TOOL &amp; MACHINE INC               </t>
  </si>
  <si>
    <t xml:space="preserve">MICROPRECISION LLC                      </t>
  </si>
  <si>
    <t xml:space="preserve">MID CON PRODUCTS INC                    </t>
  </si>
  <si>
    <t xml:space="preserve">MID POINT MACHINE LLC                   </t>
  </si>
  <si>
    <t xml:space="preserve">MID STATE STAINLESS INC                 </t>
  </si>
  <si>
    <t xml:space="preserve">MID STATES CARBIDE LLC                  </t>
  </si>
  <si>
    <t xml:space="preserve">MID STATES TUBE CORP                    </t>
  </si>
  <si>
    <t xml:space="preserve">MID TEK INC                             </t>
  </si>
  <si>
    <t xml:space="preserve">MID VALLEY INDUSTRIES LLC               </t>
  </si>
  <si>
    <t xml:space="preserve">MID-AMERICA SEASONING                   </t>
  </si>
  <si>
    <t xml:space="preserve">MID-AMERICAN MACHINE INC                </t>
  </si>
  <si>
    <t>T. WATERLOO</t>
  </si>
  <si>
    <t xml:space="preserve">MID-CITY FOUNDRY CO                     </t>
  </si>
  <si>
    <t xml:space="preserve">MID-CITY PRECISION LLC                  </t>
  </si>
  <si>
    <t xml:space="preserve">MID-CITY STEEL LLC                      </t>
  </si>
  <si>
    <t xml:space="preserve">MID-STATE CONTRACTING INC LLC           </t>
  </si>
  <si>
    <t xml:space="preserve">MID-STATES ALUMINUM CORP                </t>
  </si>
  <si>
    <t xml:space="preserve">MIDAMERICA BEDDING INC                  </t>
  </si>
  <si>
    <t xml:space="preserve">MIDDLE INLET WOOD PRODUCTS LLC          </t>
  </si>
  <si>
    <t>T. MIDDLE INLET</t>
  </si>
  <si>
    <t xml:space="preserve">MIDDLE WEST MFG CORP                    </t>
  </si>
  <si>
    <t xml:space="preserve">MIDDLETON FARMERS CO-OP                 </t>
  </si>
  <si>
    <t xml:space="preserve">MIDDLETON MACHINING &amp;                   </t>
  </si>
  <si>
    <t xml:space="preserve">MIDLAND CONTAINER CORP                  </t>
  </si>
  <si>
    <t xml:space="preserve">MIDLAND PLASTICS INC                    </t>
  </si>
  <si>
    <t xml:space="preserve">MIDOR LTD HOLDINGS LLC                  </t>
  </si>
  <si>
    <t xml:space="preserve">MIDSTAR PRINTING AND MARKETING          </t>
  </si>
  <si>
    <t xml:space="preserve">MIDSTATE MACHINING INC                  </t>
  </si>
  <si>
    <t xml:space="preserve">MIDWEST BALE INC                        </t>
  </si>
  <si>
    <t xml:space="preserve">MIDWEST COMPOSITE TECHNOLOGIES LLC      </t>
  </si>
  <si>
    <t xml:space="preserve">MIDWEST CUSTOM BOTTLING LLC             </t>
  </si>
  <si>
    <t xml:space="preserve">MIDWEST DIE CASTING CORP                </t>
  </si>
  <si>
    <t xml:space="preserve">MIDWEST ENGINEERED SYSTEMS INC          </t>
  </si>
  <si>
    <t xml:space="preserve">MIDWEST FINISHING SYSTEMS INC           </t>
  </si>
  <si>
    <t xml:space="preserve">MIDWEST FLEXIBLE HOSE INC               </t>
  </si>
  <si>
    <t xml:space="preserve">MIDWEST FLEXO PLATES LLC                </t>
  </si>
  <si>
    <t xml:space="preserve">MIDWEST GOLF CARS INC                   </t>
  </si>
  <si>
    <t xml:space="preserve">MIDWEST GRINDING CO                     </t>
  </si>
  <si>
    <t xml:space="preserve">MIDWEST HARDWOOD COMPANY LLC            </t>
  </si>
  <si>
    <t xml:space="preserve">MIDWEST HARNESS &amp; CABLE CORP            </t>
  </si>
  <si>
    <t xml:space="preserve">MIDWEST INDUSTRIAL ASPHALT INC          </t>
  </si>
  <si>
    <t xml:space="preserve">MIDWEST INDUSTRIAL RUBBER INC           </t>
  </si>
  <si>
    <t xml:space="preserve">MIDWEST INDUSTRIAL SEWING CORP          </t>
  </si>
  <si>
    <t xml:space="preserve">MIDWEST INDUSTRIES INC                  </t>
  </si>
  <si>
    <t xml:space="preserve">MIDWEST MANUFACTURING                   </t>
  </si>
  <si>
    <t xml:space="preserve">MIDWEST MFG INC                         </t>
  </si>
  <si>
    <t xml:space="preserve">MIDWEST MILLWORK &amp; CASEWORK LLC         </t>
  </si>
  <si>
    <t xml:space="preserve">MIDWEST NUTRITION &amp; FEED INC            </t>
  </si>
  <si>
    <t xml:space="preserve">MIDWEST PANEL SYSTEMS LLC               </t>
  </si>
  <si>
    <t xml:space="preserve">MIDWEST PAPER GROUP HOLDINGS INC        </t>
  </si>
  <si>
    <t>V. COMBINED LOCKS</t>
  </si>
  <si>
    <t xml:space="preserve">MIDWEST PERLITE INC                     </t>
  </si>
  <si>
    <t xml:space="preserve">MIDWEST PRECISION MOLDING INC           </t>
  </si>
  <si>
    <t xml:space="preserve">MIDWEST PRECISION                       </t>
  </si>
  <si>
    <t xml:space="preserve">MIDWEST PREFINISHING INC                </t>
  </si>
  <si>
    <t xml:space="preserve">MIDWEST PRODUCTS AND                    </t>
  </si>
  <si>
    <t xml:space="preserve">MIDWEST PRODUCTS INC                    </t>
  </si>
  <si>
    <t xml:space="preserve">MIDWEST PROTOTYPING LLC                 </t>
  </si>
  <si>
    <t xml:space="preserve">MIDWEST SCREW CO INC                    </t>
  </si>
  <si>
    <t xml:space="preserve">MIDWEST SHEET MTL &amp; FABR                </t>
  </si>
  <si>
    <t xml:space="preserve">MIDWEST SPECIALTY PRODUCTS LLC          </t>
  </si>
  <si>
    <t>V. WINNECONNE</t>
  </si>
  <si>
    <t xml:space="preserve">MIDWEST STAINLESS                       </t>
  </si>
  <si>
    <t xml:space="preserve">MIDWEST STAIRS &amp; IRON INC               </t>
  </si>
  <si>
    <t xml:space="preserve">MIDWEST TEXTILE                         </t>
  </si>
  <si>
    <t xml:space="preserve">MIDWEST THERMAL-VAC INC                 </t>
  </si>
  <si>
    <t xml:space="preserve">MIDWEST TOPS INC                        </t>
  </si>
  <si>
    <t xml:space="preserve">MIDWEST WELDING LLC                     </t>
  </si>
  <si>
    <t xml:space="preserve">MIDWEST WIRE PRODUCTS LLC               </t>
  </si>
  <si>
    <t xml:space="preserve">MIDWESTERN ANODIZING                    </t>
  </si>
  <si>
    <t xml:space="preserve">MIDWESTERN BIOAG HOLDINGS LLC           </t>
  </si>
  <si>
    <t xml:space="preserve">MIESFELDS TRIANGLE MARKET LLC           </t>
  </si>
  <si>
    <t xml:space="preserve">MIKE'S POPCORN LLC                      </t>
  </si>
  <si>
    <t xml:space="preserve">MIKES COUNTRY MEATS LLC                 </t>
  </si>
  <si>
    <t xml:space="preserve">MIKIRIS INC                             </t>
  </si>
  <si>
    <t xml:space="preserve">MIKROTECH, LLC                          </t>
  </si>
  <si>
    <t xml:space="preserve">MILA'S EUROPEAN BAKERY INC              </t>
  </si>
  <si>
    <t xml:space="preserve">MILA'S EUROPEAN BAKERY                  </t>
  </si>
  <si>
    <t>V. THIENSVILLE</t>
  </si>
  <si>
    <t xml:space="preserve">MILCUT INC                              </t>
  </si>
  <si>
    <t xml:space="preserve">MILESTONE MATERIALS                     </t>
  </si>
  <si>
    <t>T. SPARTA</t>
  </si>
  <si>
    <t>T. WILTON</t>
  </si>
  <si>
    <t xml:space="preserve">MILESTONES INC                          </t>
  </si>
  <si>
    <t xml:space="preserve">MILK PRODUCTS LLC                       </t>
  </si>
  <si>
    <t xml:space="preserve">MILK SPECIALTIES CO                     </t>
  </si>
  <si>
    <t>T. BOSCOBEL</t>
  </si>
  <si>
    <t xml:space="preserve">MILK SPECIALTIES COMPANY                </t>
  </si>
  <si>
    <t xml:space="preserve">MILKRITE-INTERPULS INC                  </t>
  </si>
  <si>
    <t xml:space="preserve">MILL CREEK CHEESE LLC                   </t>
  </si>
  <si>
    <t>T. ARENA</t>
  </si>
  <si>
    <t xml:space="preserve">MILL HAVEN FOODS LLC                    </t>
  </si>
  <si>
    <t xml:space="preserve">MILL RITE INC                           </t>
  </si>
  <si>
    <t xml:space="preserve">MILL TOOL &amp; MFG CORP                    </t>
  </si>
  <si>
    <t xml:space="preserve">MILL-TECH MANUFACTURING LLC             </t>
  </si>
  <si>
    <t xml:space="preserve">MILLENIUM DIE GROUP LLC                 </t>
  </si>
  <si>
    <t xml:space="preserve">MILLENIUM TILE LLC                      </t>
  </si>
  <si>
    <t xml:space="preserve">MILLENNIUM TECHNOLOGIES LLC             </t>
  </si>
  <si>
    <t xml:space="preserve">MILLER CABINET CO LLC                   </t>
  </si>
  <si>
    <t xml:space="preserve">MILLER COMPRESSING CO                   </t>
  </si>
  <si>
    <t xml:space="preserve">MILLER COMPRESSING COMPANY              </t>
  </si>
  <si>
    <t xml:space="preserve">MILLER ELECTRIC MFG CO                  </t>
  </si>
  <si>
    <t xml:space="preserve">MILLER MACHINE LLC                      </t>
  </si>
  <si>
    <t xml:space="preserve">MILLER MANUFACTURING INC                </t>
  </si>
  <si>
    <t xml:space="preserve">MILLER TOOL &amp; DIE CO INC                </t>
  </si>
  <si>
    <t xml:space="preserve">MILLER WASTE MILLS INC                  </t>
  </si>
  <si>
    <t xml:space="preserve">MILLER WASTE MILLS INCORPORATED         </t>
  </si>
  <si>
    <t xml:space="preserve">MILLERCOORS LLC                         </t>
  </si>
  <si>
    <t xml:space="preserve">MILLERCOORS USA LLC                     </t>
  </si>
  <si>
    <t xml:space="preserve">MILLING SAUSAGE INC                     </t>
  </si>
  <si>
    <t xml:space="preserve">MILLTOWN PAPER INC                      </t>
  </si>
  <si>
    <t xml:space="preserve">MILLWORK SPECIALIST OF WISCONSIN        </t>
  </si>
  <si>
    <t xml:space="preserve">MILLWORX ACQUISITIONS INC               </t>
  </si>
  <si>
    <t xml:space="preserve">MILPORT ENTERPRISES INC                 </t>
  </si>
  <si>
    <t xml:space="preserve">MILSCO REDGRANITE                       </t>
  </si>
  <si>
    <t xml:space="preserve">MILTEC INC                              </t>
  </si>
  <si>
    <t xml:space="preserve">MILWAUKEE BEARING &amp;                     </t>
  </si>
  <si>
    <t xml:space="preserve">MILWAUKEE BELT-TECH                     </t>
  </si>
  <si>
    <t xml:space="preserve">MILWAUKEE BROACH CO INC                 </t>
  </si>
  <si>
    <t xml:space="preserve">MILWAUKEE COMPOSITES INC                </t>
  </si>
  <si>
    <t xml:space="preserve">MILWAUKEE CYLINDER ENT LLC              </t>
  </si>
  <si>
    <t xml:space="preserve">MILWAUKEE DEBURRING INC                 </t>
  </si>
  <si>
    <t xml:space="preserve">MILWAUKEE ELECTRIC TOOL CORP            </t>
  </si>
  <si>
    <t xml:space="preserve">MILWAUKEE ELECTRONICS                   </t>
  </si>
  <si>
    <t xml:space="preserve">MILWAUKEE GLOVE CO                      </t>
  </si>
  <si>
    <t xml:space="preserve">MILWAUKEE HYDRAULIC                     </t>
  </si>
  <si>
    <t xml:space="preserve">MILWAUKEE MACHINETOOL                   </t>
  </si>
  <si>
    <t xml:space="preserve">MILWAUKEE MALLEABLE &amp;                   </t>
  </si>
  <si>
    <t xml:space="preserve">MILWAUKEE METAL LLC                     </t>
  </si>
  <si>
    <t xml:space="preserve">MILWAUKEE METAL PRODUCTS                </t>
  </si>
  <si>
    <t xml:space="preserve">MILWAUKEE MOLD IND INC                  </t>
  </si>
  <si>
    <t xml:space="preserve">MILWAUKEE PLATE GLASS COMPANY           </t>
  </si>
  <si>
    <t xml:space="preserve">MILWAUKEE PLATING CO                    </t>
  </si>
  <si>
    <t xml:space="preserve">MILWAUKEE PRECISION                     </t>
  </si>
  <si>
    <t xml:space="preserve">MILWAUKEE PRETZEL CO LLC                </t>
  </si>
  <si>
    <t xml:space="preserve">MILWAUKEE SPRAYER MFG CO                </t>
  </si>
  <si>
    <t xml:space="preserve">MILWAUKEE STEEL RULE DIES LLC           </t>
  </si>
  <si>
    <t xml:space="preserve">MILWAUKEE TOOL AND                      </t>
  </si>
  <si>
    <t xml:space="preserve">MILWAUKEE VALVE CO LLC                  </t>
  </si>
  <si>
    <t xml:space="preserve">MINHAS CRAFT BREWERY                    </t>
  </si>
  <si>
    <t xml:space="preserve">MINNESOTA BEST MAID                     </t>
  </si>
  <si>
    <t xml:space="preserve">MINNESOTA WIRE &amp; CABLE C0               </t>
  </si>
  <si>
    <t xml:space="preserve">MINUTE MAN PRESS                        </t>
  </si>
  <si>
    <t xml:space="preserve">MINUTEMAN PRESS                         </t>
  </si>
  <si>
    <t xml:space="preserve">MIRO MANUFACTURING INC                  </t>
  </si>
  <si>
    <t xml:space="preserve">MIRSBERGER MANUFACTURING LLC            </t>
  </si>
  <si>
    <t xml:space="preserve">MIRUS BIO LLC                           </t>
  </si>
  <si>
    <t xml:space="preserve">MISSISSIPPI VALLEY                      </t>
  </si>
  <si>
    <t xml:space="preserve">MISTY MEADOWS WOOD PRODUCTS INC         </t>
  </si>
  <si>
    <t xml:space="preserve">MITCH KING &amp; SONS                       </t>
  </si>
  <si>
    <t>T. REID</t>
  </si>
  <si>
    <t xml:space="preserve">MITCHELL FURNITURE                      </t>
  </si>
  <si>
    <t xml:space="preserve">MITEK MEZZANINE SYSTEMS                 </t>
  </si>
  <si>
    <t xml:space="preserve">MITOTEC PRECISION INC                   </t>
  </si>
  <si>
    <t xml:space="preserve">MITTERA WISCONSIN LLC DBA               </t>
  </si>
  <si>
    <t xml:space="preserve">MIX RITE AGRI SERVICE LLC               </t>
  </si>
  <si>
    <t xml:space="preserve">MIX-TEK WISCONSIN LLC                   </t>
  </si>
  <si>
    <t xml:space="preserve">MIXER SYSTEMS INC                       </t>
  </si>
  <si>
    <t xml:space="preserve">MIZKAN AMERICA INC                      </t>
  </si>
  <si>
    <t xml:space="preserve">MKE JUICE COMPANY LLC                   </t>
  </si>
  <si>
    <t xml:space="preserve">MKE S&amp;S LLC                             </t>
  </si>
  <si>
    <t xml:space="preserve">MMBSD PROPERTIES LLC                    </t>
  </si>
  <si>
    <t xml:space="preserve">MMK ENTERPRISES INC                     </t>
  </si>
  <si>
    <t xml:space="preserve">MMP OF MERRILL INC                      </t>
  </si>
  <si>
    <t xml:space="preserve">MNC OF WISCONSIN                        </t>
  </si>
  <si>
    <t xml:space="preserve">MOBCRAFT BEER INC                       </t>
  </si>
  <si>
    <t xml:space="preserve">MOBILE REDUCTION                        </t>
  </si>
  <si>
    <t xml:space="preserve">MOD-TECH INDUSTRIES INC                 </t>
  </si>
  <si>
    <t xml:space="preserve">MODE INDUSTRIES                         </t>
  </si>
  <si>
    <t xml:space="preserve">MODERN CABINET CO PTRSHP                </t>
  </si>
  <si>
    <t xml:space="preserve">MODERN CABINET MAKING                   </t>
  </si>
  <si>
    <t xml:space="preserve">MODERN INK SIGNS &amp; GRAPHICS INC         </t>
  </si>
  <si>
    <t xml:space="preserve">MODERN INSULATION LLC                   </t>
  </si>
  <si>
    <t xml:space="preserve">MODERN MARBLE MFG INC                   </t>
  </si>
  <si>
    <t xml:space="preserve">MODERN METALS INC                       </t>
  </si>
  <si>
    <t xml:space="preserve">MODERN MFG INC                          </t>
  </si>
  <si>
    <t xml:space="preserve">MODERN PRODUCTS INC                     </t>
  </si>
  <si>
    <t xml:space="preserve">MODERN TOOL &amp; MACHINE INC               </t>
  </si>
  <si>
    <t xml:space="preserve">MODINE MANUFACTURING COMPANY            </t>
  </si>
  <si>
    <t xml:space="preserve">MODIXUSA INC                            </t>
  </si>
  <si>
    <t xml:space="preserve">MOEBIUS IRONWORKS                       </t>
  </si>
  <si>
    <t xml:space="preserve">MOERKE DISPLAY AND                      </t>
  </si>
  <si>
    <t xml:space="preserve">MOHNS  LAWRENCE  DBA                    </t>
  </si>
  <si>
    <t xml:space="preserve">MOLD DYNAMICS LLC                       </t>
  </si>
  <si>
    <t xml:space="preserve">MOLDED DIMENSIONS LLC                   </t>
  </si>
  <si>
    <t xml:space="preserve">MOLDED RUBBER &amp; PLASTIC CORP            </t>
  </si>
  <si>
    <t xml:space="preserve">MOLDING &amp; MILLWORK SPECIALTIES          </t>
  </si>
  <si>
    <t xml:space="preserve">MOLDING GROUP INC                       </t>
  </si>
  <si>
    <t xml:space="preserve">MOLDMAKERS INC                          </t>
  </si>
  <si>
    <t xml:space="preserve">MOLDRITE PRODUCTS INC                   </t>
  </si>
  <si>
    <t xml:space="preserve">MOLECULAR BIOLOGY RESOURCES INC         </t>
  </si>
  <si>
    <t xml:space="preserve">MOLECULAR BIOLOGY                       </t>
  </si>
  <si>
    <t xml:space="preserve">MOLECULAR MODEL ENTERPRISES LLC         </t>
  </si>
  <si>
    <t xml:space="preserve">MONACELLI STONE CO INC                  </t>
  </si>
  <si>
    <t xml:space="preserve">MONARCH MACHINING AND FABRICATION       </t>
  </si>
  <si>
    <t xml:space="preserve">MONARCH PAVING CO                       </t>
  </si>
  <si>
    <t>T. GINGLES</t>
  </si>
  <si>
    <t>T. BEAR LAKE</t>
  </si>
  <si>
    <t>T. APPLE RIVER</t>
  </si>
  <si>
    <t xml:space="preserve">MONARCH PLASTICS INC                    </t>
  </si>
  <si>
    <t xml:space="preserve">MONARCH-MCLAREN LTD                     </t>
  </si>
  <si>
    <t xml:space="preserve">MONOFLEX  DIVISION OF                   </t>
  </si>
  <si>
    <t xml:space="preserve">MONOGRAM FOOD SOLUTIONS                 </t>
  </si>
  <si>
    <t xml:space="preserve">MONONA EMBROIDERY C/O JANICE M          </t>
  </si>
  <si>
    <t xml:space="preserve">MONROE FABRICATION LLC                  </t>
  </si>
  <si>
    <t xml:space="preserve">MONROE SPECIALTY CO INC                 </t>
  </si>
  <si>
    <t xml:space="preserve">MONROE TRUCK EQUIPMENT INC              </t>
  </si>
  <si>
    <t xml:space="preserve">MONTICELLO NORTHSDE FRIED               </t>
  </si>
  <si>
    <t xml:space="preserve">MOONEY'S REPAIR SERVICE                 </t>
  </si>
  <si>
    <t xml:space="preserve">MOORE MANUFACTURING CORP                </t>
  </si>
  <si>
    <t xml:space="preserve">MOORE WALLACE                           </t>
  </si>
  <si>
    <t xml:space="preserve">MORAINE PLASTICS LLC                    </t>
  </si>
  <si>
    <t xml:space="preserve">MORETTI'S INC                           </t>
  </si>
  <si>
    <t xml:space="preserve">MORGAN SAND &amp; GRAVEL LLC                </t>
  </si>
  <si>
    <t xml:space="preserve">MORIA MANUFACTURING LLC                 </t>
  </si>
  <si>
    <t xml:space="preserve">MORITZ EDM INC                          </t>
  </si>
  <si>
    <t xml:space="preserve">MORRIS MATERIAL HANDLING INC            </t>
  </si>
  <si>
    <t xml:space="preserve">MORRIS NEWSPAPER CORP OF WI             </t>
  </si>
  <si>
    <t xml:space="preserve">MORRIS NEWSPAPER CORPORATION            </t>
  </si>
  <si>
    <t xml:space="preserve">MORRISSEY PRINTING INC                  </t>
  </si>
  <si>
    <t xml:space="preserve">MORSKI BRANDS INC                       </t>
  </si>
  <si>
    <t xml:space="preserve">MOSMATIC CORPORATION                    </t>
  </si>
  <si>
    <t xml:space="preserve">MOSS DESIGNS LTD                        </t>
  </si>
  <si>
    <t xml:space="preserve">MOTION CONTROLS LLC                     </t>
  </si>
  <si>
    <t xml:space="preserve">MOTOR SPECIALTY INC                     </t>
  </si>
  <si>
    <t xml:space="preserve">MOTOR SPORTS COMPOSITES                 </t>
  </si>
  <si>
    <t xml:space="preserve">MOUNTAIN PROMOTIONS                     </t>
  </si>
  <si>
    <t xml:space="preserve">MOUNTAIN STONE WORKS LLC                </t>
  </si>
  <si>
    <t>T. MOUNTAIN</t>
  </si>
  <si>
    <t xml:space="preserve">MOXIE MANUFACTURING LLC                 </t>
  </si>
  <si>
    <t xml:space="preserve">MP FABRICATION LLC                      </t>
  </si>
  <si>
    <t xml:space="preserve">MPC INC                                 </t>
  </si>
  <si>
    <t xml:space="preserve">MPD PALLET PLOVER LLC                   </t>
  </si>
  <si>
    <t xml:space="preserve">MPE INC                                 </t>
  </si>
  <si>
    <t xml:space="preserve">MPI ENGINEERED TECHNOLOGIES WIN LLC     </t>
  </si>
  <si>
    <t xml:space="preserve">MSI EXPRESS INC                         </t>
  </si>
  <si>
    <t xml:space="preserve">MT BORAH DESIGNS LLC                    </t>
  </si>
  <si>
    <t xml:space="preserve">MT TRAILER MFG LLC                      </t>
  </si>
  <si>
    <t xml:space="preserve">MTI  ELECTRONICS LLC                    </t>
  </si>
  <si>
    <t xml:space="preserve">MTI CONNECT LLC                         </t>
  </si>
  <si>
    <t xml:space="preserve">MTI MANUFACTURING INC                   </t>
  </si>
  <si>
    <t xml:space="preserve">MTL MFG AND EQUIPMENT INC               </t>
  </si>
  <si>
    <t xml:space="preserve">MUELLER D INDUSTRIES INC                </t>
  </si>
  <si>
    <t>V. OAKFIELD</t>
  </si>
  <si>
    <t xml:space="preserve">MULEHIDE MFG LLC                        </t>
  </si>
  <si>
    <t xml:space="preserve">MULLINS CHEESE INC                      </t>
  </si>
  <si>
    <t xml:space="preserve">MULLINS WHEY INC                        </t>
  </si>
  <si>
    <t xml:space="preserve">MULTI CONVEYOR LLC                      </t>
  </si>
  <si>
    <t xml:space="preserve">MULTI PRODUCTS CO INC                   </t>
  </si>
  <si>
    <t xml:space="preserve">MULTI TOOL INC                          </t>
  </si>
  <si>
    <t xml:space="preserve">MULTI-FAB PRODUCTS LLC                  </t>
  </si>
  <si>
    <t xml:space="preserve">MULTICIRCUITS INC                       </t>
  </si>
  <si>
    <t xml:space="preserve">MULTIPLEX INC  DBA                      </t>
  </si>
  <si>
    <t xml:space="preserve">MULTISTACK LLC                          </t>
  </si>
  <si>
    <t xml:space="preserve">MULTISTACK LLP                          </t>
  </si>
  <si>
    <t xml:space="preserve">MULTITEK NORTH AMERICA LLC              </t>
  </si>
  <si>
    <t xml:space="preserve">MURMAC PAINT MFG INC                    </t>
  </si>
  <si>
    <t xml:space="preserve">MUSCODA PROTEIN PRODUCTS                </t>
  </si>
  <si>
    <t xml:space="preserve">MUSSON BROTHERS INC                     </t>
  </si>
  <si>
    <t xml:space="preserve">MUTH MIRROR SYSTEMS LLC                 </t>
  </si>
  <si>
    <t xml:space="preserve">MUTHIG INDUSTRIES INC                   </t>
  </si>
  <si>
    <t xml:space="preserve">MUTUAL MACHINE CO INC                   </t>
  </si>
  <si>
    <t xml:space="preserve">MUZA METAL PRODUCTS CORPORATION         </t>
  </si>
  <si>
    <t xml:space="preserve">MUZA SHEET METAL CO LLC                 </t>
  </si>
  <si>
    <t xml:space="preserve">MV PROCESSING INC                       </t>
  </si>
  <si>
    <t xml:space="preserve">MYBREAD                                 </t>
  </si>
  <si>
    <t xml:space="preserve">MYNDOLOGY INC                           </t>
  </si>
  <si>
    <t xml:space="preserve">MYSHOCK TOOL AND DIE LLC                </t>
  </si>
  <si>
    <t xml:space="preserve">MYSZKA LUMBER MILL LLC                  </t>
  </si>
  <si>
    <t xml:space="preserve">N C A MACHINING LLC                     </t>
  </si>
  <si>
    <t xml:space="preserve">N C O N COMM CORP INC                   </t>
  </si>
  <si>
    <t xml:space="preserve">N E L FREQUENCY CONTROLS                </t>
  </si>
  <si>
    <t xml:space="preserve">N E W PLASTICS CORP                     </t>
  </si>
  <si>
    <t xml:space="preserve">N E W ROLL                              </t>
  </si>
  <si>
    <t xml:space="preserve">N F P  INC                              </t>
  </si>
  <si>
    <t>T. LAKE MILLS</t>
  </si>
  <si>
    <t xml:space="preserve">N H MACHINING INC                       </t>
  </si>
  <si>
    <t xml:space="preserve">NABCO ENTRANCES INC                     </t>
  </si>
  <si>
    <t xml:space="preserve">NAMALA INC                              </t>
  </si>
  <si>
    <t xml:space="preserve">NAME BADGE PRODUCTIONS LLC              </t>
  </si>
  <si>
    <t xml:space="preserve">NAMEKAGON MANUFACTURING                 </t>
  </si>
  <si>
    <t xml:space="preserve">NAPUCK SALVAGE &amp; SUPPLY LLC             </t>
  </si>
  <si>
    <t xml:space="preserve">NAPUCK SALVAGE OF WAUPACA LLC           </t>
  </si>
  <si>
    <t xml:space="preserve">NASCO BARABOO DIV OF THE                </t>
  </si>
  <si>
    <t xml:space="preserve">NASCO FT ATKNSN PLASTICS                </t>
  </si>
  <si>
    <t xml:space="preserve">NASONVILLE DAIRY INC                    </t>
  </si>
  <si>
    <t xml:space="preserve">NASONVILLE MAIL ORDER LLC               </t>
  </si>
  <si>
    <t>T. MAYVILLE</t>
  </si>
  <si>
    <t xml:space="preserve">NASTAR INC                              </t>
  </si>
  <si>
    <t xml:space="preserve">NATHIAN ENTERPRISES LLC                 </t>
  </si>
  <si>
    <t xml:space="preserve">NATIONAL ELECTROSTATICS CORP            </t>
  </si>
  <si>
    <t xml:space="preserve">NATIONAL PACKAGING SERVICES CORP        </t>
  </si>
  <si>
    <t xml:space="preserve">NATIONAL RECYCLING INC                  </t>
  </si>
  <si>
    <t xml:space="preserve">NATIONAL RIVET AND MFG CO               </t>
  </si>
  <si>
    <t xml:space="preserve">NATIONAL STEEL FABRICATORS INC          </t>
  </si>
  <si>
    <t xml:space="preserve">NATIONAL TECHNOLOGIES                   </t>
  </si>
  <si>
    <t xml:space="preserve">NATURAL OVENS BAKERY                    </t>
  </si>
  <si>
    <t xml:space="preserve">NATURAL STONE DEVELOPMENT LLC           </t>
  </si>
  <si>
    <t xml:space="preserve">NATURAL STONE VENEERS                   </t>
  </si>
  <si>
    <t xml:space="preserve">NATURES BAKERY COOPERATIVE              </t>
  </si>
  <si>
    <t xml:space="preserve">NATURES PATH FOODS USA INC              </t>
  </si>
  <si>
    <t xml:space="preserve">NATUS MEDICAL INCORPORATED              </t>
  </si>
  <si>
    <t xml:space="preserve">NCCM COMPANY LLC                        </t>
  </si>
  <si>
    <t xml:space="preserve">NCL GRAPHIC SPECIALTIES                 </t>
  </si>
  <si>
    <t xml:space="preserve">NCL GRAPHICS SPECIALTIES INC            </t>
  </si>
  <si>
    <t xml:space="preserve">NCL OF WISCONSIN INC                    </t>
  </si>
  <si>
    <t xml:space="preserve">ND PAPER INC                            </t>
  </si>
  <si>
    <t xml:space="preserve">NDSM DE PERE LLC                        </t>
  </si>
  <si>
    <t xml:space="preserve">NE ASPHALT INC                          </t>
  </si>
  <si>
    <t xml:space="preserve">NEAR-NORTH BROADCASTING INC             </t>
  </si>
  <si>
    <t xml:space="preserve">NECAL CORPORATION                       </t>
  </si>
  <si>
    <t xml:space="preserve">NEDLAND INDUSTRIES INC                  </t>
  </si>
  <si>
    <t xml:space="preserve">NEENAH FOUNDRY CO                       </t>
  </si>
  <si>
    <t xml:space="preserve">NEENAH PAPER INC                        </t>
  </si>
  <si>
    <t xml:space="preserve">NEENAH PRINTING CO                      </t>
  </si>
  <si>
    <t xml:space="preserve">NEENAH SPRINGS INC                      </t>
  </si>
  <si>
    <t>V. OXFORD</t>
  </si>
  <si>
    <t xml:space="preserve">NEILSON  DANIEL R                       </t>
  </si>
  <si>
    <t xml:space="preserve">NEKIMI CABINETS - DIV OF                </t>
  </si>
  <si>
    <t xml:space="preserve">NEKOOSA COATED PRODUCTS LLC             </t>
  </si>
  <si>
    <t xml:space="preserve">NEKOOSA CORPORATION                     </t>
  </si>
  <si>
    <t xml:space="preserve">NELA TERRES REGISTER GROUP INC          </t>
  </si>
  <si>
    <t xml:space="preserve">NELSON BROTHERS &amp;                       </t>
  </si>
  <si>
    <t xml:space="preserve">NELSON CONTAINER CORP                   </t>
  </si>
  <si>
    <t xml:space="preserve">NELSON ENTERPRISES INC - DBA            </t>
  </si>
  <si>
    <t xml:space="preserve">NELSON FINE HARDWOODS LLC               </t>
  </si>
  <si>
    <t>T. ORION</t>
  </si>
  <si>
    <t xml:space="preserve">NELSON FOREST INDUSTRIES INC            </t>
  </si>
  <si>
    <t xml:space="preserve">NELSON GLOBAL PRODUCTS INC              </t>
  </si>
  <si>
    <t xml:space="preserve">NELSON GLOBAL PRODUCTS                  </t>
  </si>
  <si>
    <t xml:space="preserve">NELSON HARDWOOD LUMBER CO INC           </t>
  </si>
  <si>
    <t xml:space="preserve">NELSON MACHINE &amp; WELDING CORP           </t>
  </si>
  <si>
    <t xml:space="preserve">NELSON NAME PLATE COMPANY               </t>
  </si>
  <si>
    <t xml:space="preserve">NELSON SAND &amp; STONE INC                 </t>
  </si>
  <si>
    <t xml:space="preserve">NELSON SIGN &amp; GRAPHICS                  </t>
  </si>
  <si>
    <t xml:space="preserve">NELSON TRUSS INC                        </t>
  </si>
  <si>
    <t xml:space="preserve">NELSON-MILLER                           </t>
  </si>
  <si>
    <t xml:space="preserve">NEMAK USA INC                           </t>
  </si>
  <si>
    <t xml:space="preserve">NEMESIS METALS LLC                      </t>
  </si>
  <si>
    <t xml:space="preserve">NEMSCHOFF INC                           </t>
  </si>
  <si>
    <t xml:space="preserve">NEO-BRAKE SYSTEMS INC                   </t>
  </si>
  <si>
    <t xml:space="preserve">NEOCOIL LLC                             </t>
  </si>
  <si>
    <t xml:space="preserve">NEOSHO TROMPLER INC                     </t>
  </si>
  <si>
    <t xml:space="preserve">NEROCO ENG &amp; MFG INC                    </t>
  </si>
  <si>
    <t xml:space="preserve">NESTLE HEALTHCARE NUTRITION INC         </t>
  </si>
  <si>
    <t xml:space="preserve">NESTLE PURINA PETCARE CO                </t>
  </si>
  <si>
    <t xml:space="preserve">NESTLE USA INC                          </t>
  </si>
  <si>
    <t xml:space="preserve">NESTLE USA KRAFT PIZZA                  </t>
  </si>
  <si>
    <t xml:space="preserve">NETZER PLASTICS INC                     </t>
  </si>
  <si>
    <t>T. LITTLE BLACK</t>
  </si>
  <si>
    <t xml:space="preserve">NEUBAUER FABRICATIONS                   </t>
  </si>
  <si>
    <t xml:space="preserve">NEUENS LUMBER CO INC                    </t>
  </si>
  <si>
    <t xml:space="preserve">NEUMANN CO INC                          </t>
  </si>
  <si>
    <t xml:space="preserve">NEVS INK INC                            </t>
  </si>
  <si>
    <t xml:space="preserve">NEW AGE CHEMICAL LLC                    </t>
  </si>
  <si>
    <t xml:space="preserve">NEW AQUA LLC                            </t>
  </si>
  <si>
    <t xml:space="preserve">NEW BERLIN PLASTICS INC                 </t>
  </si>
  <si>
    <t xml:space="preserve">NEW BERLIN REDI-MIX INC                 </t>
  </si>
  <si>
    <t xml:space="preserve">NEW EXPERT FOUNDRY                      </t>
  </si>
  <si>
    <t xml:space="preserve">NEW GENCOAT INC                         </t>
  </si>
  <si>
    <t xml:space="preserve">NEW GLARUS BREWING                      </t>
  </si>
  <si>
    <t xml:space="preserve">NEW LONDON FABRICATION LLC              </t>
  </si>
  <si>
    <t xml:space="preserve">NEW MORNING COFFEE ROASTERS INC         </t>
  </si>
  <si>
    <t xml:space="preserve">NEW RICHMOND INDUSTRIES INC             </t>
  </si>
  <si>
    <t xml:space="preserve">NEW VIEW WOODWORKS LLC                  </t>
  </si>
  <si>
    <t xml:space="preserve">NEW VISION SIGNS &amp; DECALS               </t>
  </si>
  <si>
    <t xml:space="preserve">NEWARK GROUP INC THE                    </t>
  </si>
  <si>
    <t xml:space="preserve">NEWCOMER SUPPLY INC                     </t>
  </si>
  <si>
    <t xml:space="preserve">NEWS PUBLISHING COMPANY INC             </t>
  </si>
  <si>
    <t>V. BLACK EARTH</t>
  </si>
  <si>
    <t xml:space="preserve">NEXEN GROUP INC                         </t>
  </si>
  <si>
    <t>V. WEBSTER</t>
  </si>
  <si>
    <t xml:space="preserve">NEXGEN COATINGS LLC                     </t>
  </si>
  <si>
    <t xml:space="preserve">NIAGARA BOTTLING LLC                    </t>
  </si>
  <si>
    <t xml:space="preserve">NIAGARA FABRICATION INC                 </t>
  </si>
  <si>
    <t>C. NIAGARA</t>
  </si>
  <si>
    <t xml:space="preserve">NIAGARA TOOL INC                        </t>
  </si>
  <si>
    <t xml:space="preserve">NICHOLAS INDUSTRIES                     </t>
  </si>
  <si>
    <t xml:space="preserve">NICHOLS PAPER PROD CO                   </t>
  </si>
  <si>
    <t>V. NICHOLS</t>
  </si>
  <si>
    <t xml:space="preserve">NICHOLSON MANUFACTURING INC             </t>
  </si>
  <si>
    <t xml:space="preserve">NICKOLI J HELSTAD                       </t>
  </si>
  <si>
    <t>T. HIXTON</t>
  </si>
  <si>
    <t xml:space="preserve">NICOLET DIMENSION CO LLC                </t>
  </si>
  <si>
    <t xml:space="preserve">NICOLET HARDWOODS CORP                  </t>
  </si>
  <si>
    <t xml:space="preserve">NICOLET PLASTICS LLC                    </t>
  </si>
  <si>
    <t>T. RIVERVIEW</t>
  </si>
  <si>
    <t xml:space="preserve">NIELSEN MACHINE COMPANY                 </t>
  </si>
  <si>
    <t xml:space="preserve">NIGRELLI INC                            </t>
  </si>
  <si>
    <t xml:space="preserve">NIMCO CONTROLS INC                      </t>
  </si>
  <si>
    <t xml:space="preserve">NIMSGERN STEEL CORP                     </t>
  </si>
  <si>
    <t xml:space="preserve">NITROSTEEL LLC                          </t>
  </si>
  <si>
    <t xml:space="preserve">NITSCHKE MOLD &amp; MFG                     </t>
  </si>
  <si>
    <t xml:space="preserve">NL MANUFACTURING LLC                    </t>
  </si>
  <si>
    <t xml:space="preserve">NO LIMIT MANUFACTURING LLC              </t>
  </si>
  <si>
    <t xml:space="preserve">NOBIUS PRESS LLC                        </t>
  </si>
  <si>
    <t xml:space="preserve">NOBLE PHARMA LLC                        </t>
  </si>
  <si>
    <t xml:space="preserve">NOBLE-X INC                             </t>
  </si>
  <si>
    <t xml:space="preserve">NOBLE-X                                 </t>
  </si>
  <si>
    <t xml:space="preserve">NOBLES MANUFACTURING INC                </t>
  </si>
  <si>
    <t xml:space="preserve">NOHR LLC                                </t>
  </si>
  <si>
    <t xml:space="preserve">NOLATO CONTOUR INC                      </t>
  </si>
  <si>
    <t xml:space="preserve">NOLTE ORGAN BUILDING &amp;                  </t>
  </si>
  <si>
    <t xml:space="preserve">NONN'S FLOORING LLC                     </t>
  </si>
  <si>
    <t>T. SPRINGFIELD</t>
  </si>
  <si>
    <t xml:space="preserve">NONWEILER A P CO INC                    </t>
  </si>
  <si>
    <t xml:space="preserve">NOR LAKE INC                            </t>
  </si>
  <si>
    <t xml:space="preserve">NORCO MFG CORP                          </t>
  </si>
  <si>
    <t xml:space="preserve">NORD GEAR CORPORATION                   </t>
  </si>
  <si>
    <t xml:space="preserve">NORDCO                                  </t>
  </si>
  <si>
    <t xml:space="preserve">NORDSON EXTRUSION DIES                  </t>
  </si>
  <si>
    <t xml:space="preserve">NORFAB MACHINE INC                      </t>
  </si>
  <si>
    <t xml:space="preserve">NORFLEX INC                             </t>
  </si>
  <si>
    <t xml:space="preserve">NORKA INC                               </t>
  </si>
  <si>
    <t xml:space="preserve">NORLEN INC                              </t>
  </si>
  <si>
    <t xml:space="preserve">NORMARK MFG LLC                         </t>
  </si>
  <si>
    <t xml:space="preserve">NORMS AG SERVICE LLC                    </t>
  </si>
  <si>
    <t xml:space="preserve">NORSE BUILDING PRODUCTS INC             </t>
  </si>
  <si>
    <t xml:space="preserve">NORSTAN INC                             </t>
  </si>
  <si>
    <t xml:space="preserve">NORSTAR ALUMINUM                        </t>
  </si>
  <si>
    <t xml:space="preserve">NORTH AMERICAN ALLOY CO ACQUISITION LLC </t>
  </si>
  <si>
    <t xml:space="preserve">NORTH AMERICAN CLUTCH                   </t>
  </si>
  <si>
    <t xml:space="preserve">NORTH AMERICAN FULFILLMENT INC          </t>
  </si>
  <si>
    <t xml:space="preserve">NORTH AMERICAN PIPE CORPORATION         </t>
  </si>
  <si>
    <t xml:space="preserve">NORTH AMERICAN PRODUCTS                 </t>
  </si>
  <si>
    <t xml:space="preserve">NORTH CENTRAL MACHINE INC               </t>
  </si>
  <si>
    <t xml:space="preserve">NORTH COUNTRY LBR CO INC                </t>
  </si>
  <si>
    <t xml:space="preserve">NORTH COUNTRY PACKAGING INC             </t>
  </si>
  <si>
    <t xml:space="preserve">NORTH COUNTRY SIGNS &amp; GRAPHICS          </t>
  </si>
  <si>
    <t xml:space="preserve">NORTH FREEDOM ENGINEERING LLC           </t>
  </si>
  <si>
    <t xml:space="preserve">NORTH SHORE CEMENT                      </t>
  </si>
  <si>
    <t xml:space="preserve">NORTH SHORE PACKAGING                   </t>
  </si>
  <si>
    <t xml:space="preserve">NORTH STATES INDUSTRIES INC             </t>
  </si>
  <si>
    <t xml:space="preserve">NORTH STATES WOOD GATES INC             </t>
  </si>
  <si>
    <t xml:space="preserve">NORTH WOOD FLOORING LLC                 </t>
  </si>
  <si>
    <t xml:space="preserve">NORTH WOODS MANUFACTURING INC           </t>
  </si>
  <si>
    <t xml:space="preserve">NORTHCORE INDUSTRIES INC                </t>
  </si>
  <si>
    <t xml:space="preserve">NORTHEAST ASPHALT INC                   </t>
  </si>
  <si>
    <t>T. CASSIAN</t>
  </si>
  <si>
    <t>T. CRESCENT</t>
  </si>
  <si>
    <t>T. ROCKLAND</t>
  </si>
  <si>
    <t>T. SEVASTOPOL</t>
  </si>
  <si>
    <t>T. RIPON</t>
  </si>
  <si>
    <t xml:space="preserve">NORTHEAST WISCONSIN                     </t>
  </si>
  <si>
    <t xml:space="preserve">NORTHERN ADVERTISING INC                </t>
  </si>
  <si>
    <t xml:space="preserve">NORTHERN CROSSARM INC                   </t>
  </si>
  <si>
    <t xml:space="preserve">NORTHERN ENGINEERING CO LLC             </t>
  </si>
  <si>
    <t xml:space="preserve">NORTHERN ENGRAVING CORP                 </t>
  </si>
  <si>
    <t xml:space="preserve">NORTHERN GEAR LLC                       </t>
  </si>
  <si>
    <t xml:space="preserve">NORTHERN LIGHTS FOOD                    </t>
  </si>
  <si>
    <t xml:space="preserve">NORTHERN LIGHTS                         </t>
  </si>
  <si>
    <t xml:space="preserve">NORTHERN METAL FAB INC                  </t>
  </si>
  <si>
    <t xml:space="preserve">NORTHERN PRODUCTS                       </t>
  </si>
  <si>
    <t>T. COMMONWEALTH</t>
  </si>
  <si>
    <t xml:space="preserve">NORTHERN STAINLESS CORP                 </t>
  </si>
  <si>
    <t xml:space="preserve">NORTHERN WIS MFG CO                     </t>
  </si>
  <si>
    <t>V. PEPIN</t>
  </si>
  <si>
    <t xml:space="preserve">NORTHERN WOOD PRODUCTS INC              </t>
  </si>
  <si>
    <t xml:space="preserve">NORTHERN WOODWORK ACQ LLC               </t>
  </si>
  <si>
    <t xml:space="preserve">NORTHFIELD CORPORATION                  </t>
  </si>
  <si>
    <t xml:space="preserve">NORTHLAKE ENGINEERING INC               </t>
  </si>
  <si>
    <t xml:space="preserve">NORTHLAKE INDUSTRIES INC                </t>
  </si>
  <si>
    <t xml:space="preserve">NORTHLAND FRAMES AND GIFTS INC          </t>
  </si>
  <si>
    <t xml:space="preserve">NORTHLAND PLASTICS INC                  </t>
  </si>
  <si>
    <t xml:space="preserve">NORTHLAND PRINTING AND SUPPLY CO        </t>
  </si>
  <si>
    <t xml:space="preserve">NORTHLAND STEEL CO                      </t>
  </si>
  <si>
    <t xml:space="preserve">NORTHPORT MARINE                        </t>
  </si>
  <si>
    <t xml:space="preserve">NORTHSIDE ELEVATOR INC                  </t>
  </si>
  <si>
    <t xml:space="preserve">NORTHSTAR BISON LLC                     </t>
  </si>
  <si>
    <t xml:space="preserve">NORTHSTAR COMBUSTION INC                </t>
  </si>
  <si>
    <t xml:space="preserve">NORTHSTAR MEDICAL TECHNOLOGIES LLC      </t>
  </si>
  <si>
    <t xml:space="preserve">NORTHSTAR MFG INC                       </t>
  </si>
  <si>
    <t xml:space="preserve">NORTHSTAR STEEL FABRICATING INC         </t>
  </si>
  <si>
    <t xml:space="preserve">NORTHVIEW WINDOW &amp; DOOR LLC             </t>
  </si>
  <si>
    <t xml:space="preserve">NORTHWEST ASPHALT PROD INC              </t>
  </si>
  <si>
    <t xml:space="preserve">NORTHWEST HARDWOODS INC                 </t>
  </si>
  <si>
    <t xml:space="preserve">NORTHWEST METAL INNOVATORS LLC          </t>
  </si>
  <si>
    <t xml:space="preserve">NORTHWEST TOOL &amp; MFG CO INC             </t>
  </si>
  <si>
    <t xml:space="preserve">NORTHWESTERN EXTRACT CO                 </t>
  </si>
  <si>
    <t xml:space="preserve">NORTHWIRE INC                           </t>
  </si>
  <si>
    <t xml:space="preserve">NORTHWOODS LASER &amp;                      </t>
  </si>
  <si>
    <t xml:space="preserve">NORTON SAWMILL                          </t>
  </si>
  <si>
    <t xml:space="preserve">NORWINN CO INC                          </t>
  </si>
  <si>
    <t xml:space="preserve">NOURYON PULP &amp; PERFORMANCE CHEM LLC     </t>
  </si>
  <si>
    <t xml:space="preserve">NOVA COIL INC                           </t>
  </si>
  <si>
    <t xml:space="preserve">NOVA ENERGY AND AUTOMATION LLC          </t>
  </si>
  <si>
    <t xml:space="preserve">NOVA TECHNOLOGY                         </t>
  </si>
  <si>
    <t xml:space="preserve">NOVARES US ENGINE COMPONENTS            </t>
  </si>
  <si>
    <t>T. BRIDGEPORT</t>
  </si>
  <si>
    <t xml:space="preserve">NOVOZYMES BIOAG INC                     </t>
  </si>
  <si>
    <t xml:space="preserve">NOVUM STRUCTURES LLC                    </t>
  </si>
  <si>
    <t xml:space="preserve">NPS HOLDINGS LLC                        </t>
  </si>
  <si>
    <t xml:space="preserve">NSM PRINT LLC                           </t>
  </si>
  <si>
    <t xml:space="preserve">NU PAK INC                              </t>
  </si>
  <si>
    <t xml:space="preserve">NU PAK                                  </t>
  </si>
  <si>
    <t xml:space="preserve">NUCOR COLD FINISH WI INC                </t>
  </si>
  <si>
    <t xml:space="preserve">NUESKE MEAT PRODUCTS INC                </t>
  </si>
  <si>
    <t xml:space="preserve">NUTRIEN AG SOLUTIONS INC                </t>
  </si>
  <si>
    <t>T. ROCK</t>
  </si>
  <si>
    <t xml:space="preserve">NUTRIENTS INC                           </t>
  </si>
  <si>
    <t xml:space="preserve">NUTRITION SERVICE COMPANY LLC           </t>
  </si>
  <si>
    <t xml:space="preserve">NUTRITIONAL PRODUCTS AND                </t>
  </si>
  <si>
    <t xml:space="preserve">NVR BRANDING                            </t>
  </si>
  <si>
    <t xml:space="preserve">NYHOUSE  DARWIN  DBA                    </t>
  </si>
  <si>
    <t xml:space="preserve">NYHUS ENTERPISES, LLC                   </t>
  </si>
  <si>
    <t xml:space="preserve">O &amp; O MACHINE INC                       </t>
  </si>
  <si>
    <t xml:space="preserve">O AND A MANUFACTURING INC               </t>
  </si>
  <si>
    <t xml:space="preserve">O COPY INC                              </t>
  </si>
  <si>
    <t xml:space="preserve">O E M METAL PRODUCTS LLC                </t>
  </si>
  <si>
    <t xml:space="preserve">O K PRINTING                            </t>
  </si>
  <si>
    <t xml:space="preserve">O'KEEFE MILLWORK LLC                    </t>
  </si>
  <si>
    <t xml:space="preserve">O'SO BREWING COMPANY                    </t>
  </si>
  <si>
    <t xml:space="preserve">OAK FRONT CUSTOM CABINETRY INC          </t>
  </si>
  <si>
    <t xml:space="preserve">OAK GROVE DAIRY INC                     </t>
  </si>
  <si>
    <t>T. PELLA</t>
  </si>
  <si>
    <t xml:space="preserve">OAK RIDGE CUSTOM CABINETS INC           </t>
  </si>
  <si>
    <t xml:space="preserve">OAKBROOK-ESSER STUDIOS INC              </t>
  </si>
  <si>
    <t xml:space="preserve">OAKFIELD ELEVATOR CO INC                </t>
  </si>
  <si>
    <t xml:space="preserve">OAKFIELD ENTERPRISES INC                </t>
  </si>
  <si>
    <t xml:space="preserve">OAKFIELD STONE CO INC                   </t>
  </si>
  <si>
    <t xml:space="preserve">OBERLIN FILTER CO DIV                   </t>
  </si>
  <si>
    <t xml:space="preserve">OBERMEYER RIFLED BARRELS                </t>
  </si>
  <si>
    <t xml:space="preserve">OBJECT CONTROLS INC                     </t>
  </si>
  <si>
    <t xml:space="preserve">OBRIEN STEEL COMPANY                    </t>
  </si>
  <si>
    <t xml:space="preserve">OBRIEN STEEL SERVICE CO                 </t>
  </si>
  <si>
    <t xml:space="preserve">OCEAN SPRAY CRANBERRIES INC             </t>
  </si>
  <si>
    <t xml:space="preserve">OCEAN SPRAY                             </t>
  </si>
  <si>
    <t xml:space="preserve">OCENCO INC                              </t>
  </si>
  <si>
    <t xml:space="preserve">OCON SIGN LLC                           </t>
  </si>
  <si>
    <t xml:space="preserve">OCONOMOWOC MFG CORP                     </t>
  </si>
  <si>
    <t xml:space="preserve">OCONOMOWOC MOLDED                       </t>
  </si>
  <si>
    <t xml:space="preserve">OCS PLYMOUTH LLC                        </t>
  </si>
  <si>
    <t xml:space="preserve">OCTOPI BREWING LLC                      </t>
  </si>
  <si>
    <t xml:space="preserve">ODD JOB SHOP LLC                        </t>
  </si>
  <si>
    <t xml:space="preserve">OEC GRAPHICS INC                        </t>
  </si>
  <si>
    <t xml:space="preserve">OEM FABRICATORS INC                     </t>
  </si>
  <si>
    <t xml:space="preserve">OEM TECHNOLOGIES LLC                    </t>
  </si>
  <si>
    <t xml:space="preserve">OERLIKON FRICTION SYSTEMS (US)          </t>
  </si>
  <si>
    <t xml:space="preserve">OH SO GOOD! LLC                         </t>
  </si>
  <si>
    <t xml:space="preserve">OHIO ANDERSONS INC THE                  </t>
  </si>
  <si>
    <t xml:space="preserve">OHLY AMERICAS                           </t>
  </si>
  <si>
    <t>V. BOYCEVILLE</t>
  </si>
  <si>
    <t xml:space="preserve">OIL RITE CORPORATION                    </t>
  </si>
  <si>
    <t xml:space="preserve">OIL-AIR PRODUCTS LLC                    </t>
  </si>
  <si>
    <t xml:space="preserve">OLD CASTLE BUILDINGENVELOPE INC         </t>
  </si>
  <si>
    <t xml:space="preserve">OLD CASTLE LAWN &amp; GARDEN                </t>
  </si>
  <si>
    <t>V. AMHERST JUNCTION</t>
  </si>
  <si>
    <t xml:space="preserve">OLD FASHION BAKE SHOP OF                </t>
  </si>
  <si>
    <t xml:space="preserve">OLD FASHIONED FOODS INC                 </t>
  </si>
  <si>
    <t xml:space="preserve">OLD SUGAR DISTILLERY LLC                </t>
  </si>
  <si>
    <t xml:space="preserve">OLD WISCONSIN SAUSAGE CO INC            </t>
  </si>
  <si>
    <t xml:space="preserve">OLD WORLD ART GLASS INC                 </t>
  </si>
  <si>
    <t xml:space="preserve">OLD WORLD CREAMERY LLC                  </t>
  </si>
  <si>
    <t xml:space="preserve">OLDCASTLE BUILDING ENVELOPE INC         </t>
  </si>
  <si>
    <t xml:space="preserve">OLDENBURG METAL TECH INC.               </t>
  </si>
  <si>
    <t xml:space="preserve">OLDS PRODUCTS CO OF                     </t>
  </si>
  <si>
    <t xml:space="preserve">OLK  THOMAS M                           </t>
  </si>
  <si>
    <t xml:space="preserve">OLSEN  E P MACHINE CO INC               </t>
  </si>
  <si>
    <t xml:space="preserve">OLSON BROS OF BRULE WI                  </t>
  </si>
  <si>
    <t>T. BRULE</t>
  </si>
  <si>
    <t xml:space="preserve">OLSON FABRICATION INC                   </t>
  </si>
  <si>
    <t xml:space="preserve">OLYMPUS GROUP INC                       </t>
  </si>
  <si>
    <t xml:space="preserve">OMAHA TRACK INC                         </t>
  </si>
  <si>
    <t xml:space="preserve">OMANHENE COCOA BEAN CO                  </t>
  </si>
  <si>
    <t xml:space="preserve">OMCO GROUP LTD                          </t>
  </si>
  <si>
    <t xml:space="preserve">OMEGA METALS LLC                        </t>
  </si>
  <si>
    <t xml:space="preserve">OMEGA THERMO PROD LLC                   </t>
  </si>
  <si>
    <t xml:space="preserve">OMEGA TOOL INC                          </t>
  </si>
  <si>
    <t xml:space="preserve">OMNI GLASS &amp; PAINT LLC                  </t>
  </si>
  <si>
    <t xml:space="preserve">OMNIA WOOD PRODUCTS LLC                 </t>
  </si>
  <si>
    <t>V. CRIVITZ</t>
  </si>
  <si>
    <t xml:space="preserve">OMNIMAX INTERNATIONAL INC               </t>
  </si>
  <si>
    <t xml:space="preserve">OMNIPRESS                               </t>
  </si>
  <si>
    <t xml:space="preserve">ON COR FROZEN FOODS LLC                 </t>
  </si>
  <si>
    <t xml:space="preserve">ON TIME MACHINING INC                   </t>
  </si>
  <si>
    <t xml:space="preserve">ON TIME PRINTING                        </t>
  </si>
  <si>
    <t xml:space="preserve">ONEIDA CONCRETE PROD INC                </t>
  </si>
  <si>
    <t xml:space="preserve">ONEIDA TOOL &amp; MACHINE CORP              </t>
  </si>
  <si>
    <t xml:space="preserve">ONGNA WOOD PRODUCTS INC                 </t>
  </si>
  <si>
    <t xml:space="preserve">OPELT SAND &amp; GRAVEL                     </t>
  </si>
  <si>
    <t>T. LEVIS</t>
  </si>
  <si>
    <t xml:space="preserve">OPTIMA MACHINERY CORP                   </t>
  </si>
  <si>
    <t xml:space="preserve">OPTIMUM CRUSH INC                       </t>
  </si>
  <si>
    <t xml:space="preserve">ORBIS CORPORATION                       </t>
  </si>
  <si>
    <t xml:space="preserve">ORBIS RPM LLC                           </t>
  </si>
  <si>
    <t xml:space="preserve">ORCHARD STREET PRESS LLC                </t>
  </si>
  <si>
    <t xml:space="preserve">ORCHID MONROE LLC                       </t>
  </si>
  <si>
    <t xml:space="preserve">ORGANIC VENTURES INC                    </t>
  </si>
  <si>
    <t xml:space="preserve">ORION LABELS LLC                        </t>
  </si>
  <si>
    <t xml:space="preserve">ORLANDINI STUDIOS LTD                   </t>
  </si>
  <si>
    <t xml:space="preserve">ORNUA WISCONSIN INGREDIENTS LLC         </t>
  </si>
  <si>
    <t>T. WOODVILLE</t>
  </si>
  <si>
    <t xml:space="preserve">OROGRAIN BAKERIES MFG INC               </t>
  </si>
  <si>
    <t xml:space="preserve">ORR CNC MACHINING LLC                   </t>
  </si>
  <si>
    <t xml:space="preserve">ORT LUMBER INC                          </t>
  </si>
  <si>
    <t xml:space="preserve">ORTHO MOLECULAR PROD INC                </t>
  </si>
  <si>
    <t xml:space="preserve">OSHKOSH COIL SPRING INC                 </t>
  </si>
  <si>
    <t xml:space="preserve">OSHKOSH CORPORATION                     </t>
  </si>
  <si>
    <t xml:space="preserve">OSHKOSH DEFENSE LLC                     </t>
  </si>
  <si>
    <t xml:space="preserve">OSHKOSH DESIGNS LLC                     </t>
  </si>
  <si>
    <t xml:space="preserve">OSHKOSH DOOR COMPANY                    </t>
  </si>
  <si>
    <t xml:space="preserve">OSHKOSH MARINE SUPPLY CO                </t>
  </si>
  <si>
    <t xml:space="preserve">OSHKOSH PAPER SALVAGE                   </t>
  </si>
  <si>
    <t xml:space="preserve">OSHKOSH STORAGE CO INC                  </t>
  </si>
  <si>
    <t xml:space="preserve">OSHKOSH TENT &amp; AWNING CO INC            </t>
  </si>
  <si>
    <t xml:space="preserve">OSHKOSH TOOL CO INC                     </t>
  </si>
  <si>
    <t xml:space="preserve">OSHKOSH TROPHY                          </t>
  </si>
  <si>
    <t xml:space="preserve">OSSEO PLASTICS &amp; SUPPLY                 </t>
  </si>
  <si>
    <t xml:space="preserve">OSSEO PRECISION MACHINING LLC           </t>
  </si>
  <si>
    <t xml:space="preserve">OTCO INC                                </t>
  </si>
  <si>
    <t xml:space="preserve">OTTO HOPFINGER &amp; SONS INC               </t>
  </si>
  <si>
    <t>T. HUSTISFORD</t>
  </si>
  <si>
    <t xml:space="preserve">OUR FAMILY ENTERPRISES LLC              </t>
  </si>
  <si>
    <t xml:space="preserve">OUT OF THE BLUE FINISHING               </t>
  </si>
  <si>
    <t xml:space="preserve">OUT OF THE BLUE                         </t>
  </si>
  <si>
    <t xml:space="preserve">OUTLOOK GROUP LLC                       </t>
  </si>
  <si>
    <t xml:space="preserve">OUTSTANDING GRAPHICS                    </t>
  </si>
  <si>
    <t xml:space="preserve">OVENWORKS PIZZA                         </t>
  </si>
  <si>
    <t xml:space="preserve">OVEREND TECHNOLOGIES LLC                </t>
  </si>
  <si>
    <t xml:space="preserve">OVERGAARD  ARTHUR                       </t>
  </si>
  <si>
    <t xml:space="preserve">OWEN WELDING                            </t>
  </si>
  <si>
    <t xml:space="preserve">OWENS INDUSTRIES                        </t>
  </si>
  <si>
    <t xml:space="preserve">OWLOGISTICS INC                         </t>
  </si>
  <si>
    <t xml:space="preserve">OXBO INTERNATIONAL CORP                 </t>
  </si>
  <si>
    <t xml:space="preserve">OXXN LLC                                </t>
  </si>
  <si>
    <t xml:space="preserve">OZINGA READY MIX CONCRETE , INC         </t>
  </si>
  <si>
    <t xml:space="preserve">OZINGA READY MIX CONCRETE INC           </t>
  </si>
  <si>
    <t xml:space="preserve">OZINGA READY MIX CONCRETE LLC           </t>
  </si>
  <si>
    <t xml:space="preserve">OZINGA READY MIX CONCRETE, INC          </t>
  </si>
  <si>
    <t xml:space="preserve">P &amp; D METAL WORKS INC                   </t>
  </si>
  <si>
    <t xml:space="preserve">P &amp; L MACHINE OF WISCONSIN CORP.        </t>
  </si>
  <si>
    <t xml:space="preserve">P &amp; P PRODUCTS                          </t>
  </si>
  <si>
    <t xml:space="preserve">P D *PETERKA &amp; ASSOC INC                </t>
  </si>
  <si>
    <t xml:space="preserve">P D C  FACILITIES INC                   </t>
  </si>
  <si>
    <t xml:space="preserve">P F A INC                               </t>
  </si>
  <si>
    <t xml:space="preserve">P J K FINISHING CO INC                  </t>
  </si>
  <si>
    <t xml:space="preserve">P J MURPHY FOREST                       </t>
  </si>
  <si>
    <t xml:space="preserve">P P G INDUSTRIES INC                    </t>
  </si>
  <si>
    <t xml:space="preserve">P4 INFRASTRUCTURE INC                   </t>
  </si>
  <si>
    <t xml:space="preserve">PA ELECTRONICS CORPORATION              </t>
  </si>
  <si>
    <t xml:space="preserve">PAASCHE AIRBRUSH CO                     </t>
  </si>
  <si>
    <t xml:space="preserve">PAC BASIC LLC                           </t>
  </si>
  <si>
    <t>T. PLEASANT VALLEY</t>
  </si>
  <si>
    <t xml:space="preserve">PACE INDUSTRIES LLC                     </t>
  </si>
  <si>
    <t xml:space="preserve">PACIFIC SANDS INC                       </t>
  </si>
  <si>
    <t xml:space="preserve">PACK AIR ASSEMBLY INC                   </t>
  </si>
  <si>
    <t xml:space="preserve">PACK LOGIX LLC                          </t>
  </si>
  <si>
    <t xml:space="preserve">PACKAGING CORP OF AMER                  </t>
  </si>
  <si>
    <t xml:space="preserve">PACKAGING CORP OF AMERICA               </t>
  </si>
  <si>
    <t xml:space="preserve">PACKAGING CORPORATION OF AMERICA        </t>
  </si>
  <si>
    <t>T. BRADLEY</t>
  </si>
  <si>
    <t xml:space="preserve">PACKAGING SOLUTIONS INC                 </t>
  </si>
  <si>
    <t xml:space="preserve">PACUR LLC                               </t>
  </si>
  <si>
    <t xml:space="preserve">PAGET EQUIPMENT CO                      </t>
  </si>
  <si>
    <t xml:space="preserve">PAIELLI BAKERY INC                      </t>
  </si>
  <si>
    <t xml:space="preserve">PAK TECHNOLOGIES INC                    </t>
  </si>
  <si>
    <t xml:space="preserve">PALERMO PROPERTIES LLC                  </t>
  </si>
  <si>
    <t xml:space="preserve">PALERMO VILLA INC                       </t>
  </si>
  <si>
    <t xml:space="preserve">PALLET SERVICE CORP                     </t>
  </si>
  <si>
    <t xml:space="preserve">PALLETONE OF WI INC                     </t>
  </si>
  <si>
    <t xml:space="preserve">PALLETWORKS LLC                         </t>
  </si>
  <si>
    <t xml:space="preserve">PALMER HAMILTON  LLC                    </t>
  </si>
  <si>
    <t xml:space="preserve">PALMER JOHNSON POWER SYSTEMS LLC        </t>
  </si>
  <si>
    <t xml:space="preserve">PALMER MANUFACTURING INC                </t>
  </si>
  <si>
    <t>T. MERRIMAC</t>
  </si>
  <si>
    <t xml:space="preserve">PALMER-DONAVIN MANUFACTURING COMPANY    </t>
  </si>
  <si>
    <t xml:space="preserve">PALO FOODS INC                          </t>
  </si>
  <si>
    <t xml:space="preserve">PAN-O-GOLD BAKING CO                    </t>
  </si>
  <si>
    <t xml:space="preserve">PANEL SYSTEMS MFG INC                   </t>
  </si>
  <si>
    <t>T. WATERVILLE</t>
  </si>
  <si>
    <t xml:space="preserve">PANELTEK LLC                            </t>
  </si>
  <si>
    <t xml:space="preserve">PANORAMIC INC                           </t>
  </si>
  <si>
    <t xml:space="preserve">PAPAS BAKERY INC                        </t>
  </si>
  <si>
    <t xml:space="preserve">PAPER BOX &amp; SPECIALTY CO                </t>
  </si>
  <si>
    <t xml:space="preserve">PAPER CONVERTING MACH CO                </t>
  </si>
  <si>
    <t xml:space="preserve">PAPER CUT INC THE                       </t>
  </si>
  <si>
    <t xml:space="preserve">PAPER DIMENSIONS LLC                    </t>
  </si>
  <si>
    <t xml:space="preserve">PAPER MACHINERY CORP                    </t>
  </si>
  <si>
    <t xml:space="preserve">PAQUETTE METAL FAB                      </t>
  </si>
  <si>
    <t xml:space="preserve">PARALLEL 44 VINEYARD &amp; WINERY INC       </t>
  </si>
  <si>
    <t xml:space="preserve">PARALLEL 44 VINEYARD &amp; WINERY           </t>
  </si>
  <si>
    <t xml:space="preserve">PARAMETERS INDUSTRIES INC               </t>
  </si>
  <si>
    <t xml:space="preserve">PARCO MANUFACTURING INC                 </t>
  </si>
  <si>
    <t xml:space="preserve">PARK &amp; PRINT INC                        </t>
  </si>
  <si>
    <t xml:space="preserve">PARK FALLS PRINT AND                    </t>
  </si>
  <si>
    <t xml:space="preserve">PARK PRINTING HOUSE LTD                 </t>
  </si>
  <si>
    <t xml:space="preserve">PARKER COATINGS INC                     </t>
  </si>
  <si>
    <t xml:space="preserve">PARKER HANNIFIN CORP                    </t>
  </si>
  <si>
    <t xml:space="preserve">PARKER PLASTICS INC                     </t>
  </si>
  <si>
    <t xml:space="preserve">PARRETT MANUFACTURING INC               </t>
  </si>
  <si>
    <t xml:space="preserve">PARTNERS IN PRINTING LLC                </t>
  </si>
  <si>
    <t xml:space="preserve">PARTSBADGER LLC                         </t>
  </si>
  <si>
    <t xml:space="preserve">PASCHKE  PHILIP                         </t>
  </si>
  <si>
    <t xml:space="preserve">PASTURE PRIDE CHEESE LLC                </t>
  </si>
  <si>
    <t xml:space="preserve">PASTY OVEN INC THE                      </t>
  </si>
  <si>
    <t xml:space="preserve">PATRIOT POWER MFG                       </t>
  </si>
  <si>
    <t xml:space="preserve">PATRIOT PRODUCTS INC                    </t>
  </si>
  <si>
    <t xml:space="preserve">PATRIOT TAXIWAY INDUSTRIES INC          </t>
  </si>
  <si>
    <t xml:space="preserve">PATTERN SERVICES LLC                    </t>
  </si>
  <si>
    <t xml:space="preserve">PATTERSON MEDICAL SUPPLY                </t>
  </si>
  <si>
    <t xml:space="preserve">PATTYN NORTH AMERICA                    </t>
  </si>
  <si>
    <t xml:space="preserve">PATZ CORPORATION                        </t>
  </si>
  <si>
    <t>T. POUND</t>
  </si>
  <si>
    <t xml:space="preserve">PATZ MAPLE PRODUCTS INC                 </t>
  </si>
  <si>
    <t xml:space="preserve">PATZ PALLET SERVICE                     </t>
  </si>
  <si>
    <t xml:space="preserve">PAUL L JANSEN  &amp; SON INC                </t>
  </si>
  <si>
    <t xml:space="preserve">PAULS MACHINE AND TOOL INC              </t>
  </si>
  <si>
    <t xml:space="preserve">PAULSON BROS ORDNANCE CORP INC          </t>
  </si>
  <si>
    <t xml:space="preserve">PAVEMENT MATERIALS LLC                  </t>
  </si>
  <si>
    <t xml:space="preserve">PAWSTAR INC                             </t>
  </si>
  <si>
    <t xml:space="preserve">PAYNE &amp; DOLAN INC                       </t>
  </si>
  <si>
    <t>T. WATERFORD</t>
  </si>
  <si>
    <t xml:space="preserve">PAYNE AND DOLAN INC                     </t>
  </si>
  <si>
    <t>T. OREGON</t>
  </si>
  <si>
    <t xml:space="preserve">PCG/SPT HOLDINGS INC                    </t>
  </si>
  <si>
    <t xml:space="preserve">PDJ CUTTING &amp; FABRICATING               </t>
  </si>
  <si>
    <t xml:space="preserve">PDM TECHNOLOGY INC                      </t>
  </si>
  <si>
    <t xml:space="preserve">PDQ MANUFACTURING INC                   </t>
  </si>
  <si>
    <t xml:space="preserve">PDS IG EQUIPMENT LLC                    </t>
  </si>
  <si>
    <t xml:space="preserve">PDS MACHINING LLC                       </t>
  </si>
  <si>
    <t xml:space="preserve">PEARCES SAUSAGE KITCHEN                 </t>
  </si>
  <si>
    <t xml:space="preserve">PECARD LEATHER CARE CO INC              </t>
  </si>
  <si>
    <t xml:space="preserve">PECO MFG INC                            </t>
  </si>
  <si>
    <t xml:space="preserve">PEI HOLDINGS INC                        </t>
  </si>
  <si>
    <t xml:space="preserve">PEIFFER ENGINEERING LLC                 </t>
  </si>
  <si>
    <t xml:space="preserve">PELICAN INDUSTRIES &amp; FAB                </t>
  </si>
  <si>
    <t xml:space="preserve">PELLET AMERICA CORP                     </t>
  </si>
  <si>
    <t xml:space="preserve">PELLITTERI WASTE SYSTEMS INC            </t>
  </si>
  <si>
    <t xml:space="preserve">PELTIER MFG INC                         </t>
  </si>
  <si>
    <t xml:space="preserve">PELTZ GROUP INC                         </t>
  </si>
  <si>
    <t xml:space="preserve">PELTZ GROUP LLC                         </t>
  </si>
  <si>
    <t xml:space="preserve">PELTZ GROUP THE                         </t>
  </si>
  <si>
    <t xml:space="preserve">PELTZ GROUP                             </t>
  </si>
  <si>
    <t xml:space="preserve">PEN &amp; INC OF MILWAUKEE                  </t>
  </si>
  <si>
    <t xml:space="preserve">PENDA CORPORATION                       </t>
  </si>
  <si>
    <t xml:space="preserve">PENINSULA STONE INC                     </t>
  </si>
  <si>
    <t xml:space="preserve">PENTAIR COMMERCIAL ICE, LLC             </t>
  </si>
  <si>
    <t xml:space="preserve">PENTAIR FLOW TECHNOLOGIES LLC           </t>
  </si>
  <si>
    <t xml:space="preserve">PENTAIR RSDNTIAL FILTRATION LLC         </t>
  </si>
  <si>
    <t xml:space="preserve">PENZEY'S SPICE COMPANY                  </t>
  </si>
  <si>
    <t xml:space="preserve">PENZEYS LTD                             </t>
  </si>
  <si>
    <t xml:space="preserve">PEPSI-COLA GENERAL BOTTLERS INC         </t>
  </si>
  <si>
    <t xml:space="preserve">PEQUEA MACHINE                          </t>
  </si>
  <si>
    <t xml:space="preserve">PERAGON ENTERPRISES INC                 </t>
  </si>
  <si>
    <t xml:space="preserve">PERFECT PATTERNS INC                    </t>
  </si>
  <si>
    <t xml:space="preserve">PERFECT PRINT BLANKETS INC              </t>
  </si>
  <si>
    <t xml:space="preserve">PERFECT TYPE AND PRINT INC              </t>
  </si>
  <si>
    <t xml:space="preserve">PERFORMANCE ALLOYS                      </t>
  </si>
  <si>
    <t xml:space="preserve">PERFORMANCE COATINGS LLC                </t>
  </si>
  <si>
    <t xml:space="preserve">PERFORMANCE FAB LLC                     </t>
  </si>
  <si>
    <t xml:space="preserve">PERFORMANCE GASKET                      </t>
  </si>
  <si>
    <t xml:space="preserve">PERFORMANCE MACHINE &amp; MFG LLC           </t>
  </si>
  <si>
    <t xml:space="preserve">PERFORMANCE MICRO TOOL INC              </t>
  </si>
  <si>
    <t xml:space="preserve">PERFORMANCE MOLD                        </t>
  </si>
  <si>
    <t xml:space="preserve">PERFORMANCE PALLET CORP                 </t>
  </si>
  <si>
    <t xml:space="preserve">PERFORMANCE PRODUCTION LLC              </t>
  </si>
  <si>
    <t xml:space="preserve">PERFORMANCE WELDING LLC                 </t>
  </si>
  <si>
    <t xml:space="preserve">PERIMETER SOLUTIONS LP                  </t>
  </si>
  <si>
    <t xml:space="preserve">PERKINS ENGINEERING CO INC              </t>
  </si>
  <si>
    <t xml:space="preserve">PERLICK CORPORATION                     </t>
  </si>
  <si>
    <t xml:space="preserve">PERMA BRASS INC                         </t>
  </si>
  <si>
    <t xml:space="preserve">PERMAY PROTOTYPES AND                   </t>
  </si>
  <si>
    <t xml:space="preserve">PERSITZA CUSTOMS INC                    </t>
  </si>
  <si>
    <t xml:space="preserve">PERSONALIZED AWARDS                     </t>
  </si>
  <si>
    <t xml:space="preserve">PESCH PUBLISHING CO INC                 </t>
  </si>
  <si>
    <t xml:space="preserve">PETERS CONCRETE                         </t>
  </si>
  <si>
    <t xml:space="preserve">PETERSEN RESOURCES LLC                  </t>
  </si>
  <si>
    <t xml:space="preserve">PETERSON  JAMES &amp; SONS INC              </t>
  </si>
  <si>
    <t xml:space="preserve">PETERSON CUSTOM STAINLESS INC           </t>
  </si>
  <si>
    <t xml:space="preserve">PETERSON MANUFACTURING CORP             </t>
  </si>
  <si>
    <t xml:space="preserve">PETERSON WOOD TREATING INC              </t>
  </si>
  <si>
    <t xml:space="preserve">PETERSON'S WELDING AND                  </t>
  </si>
  <si>
    <t xml:space="preserve">PETRIE  ALLAN                           </t>
  </si>
  <si>
    <t xml:space="preserve">PETRIE  DONALD                          </t>
  </si>
  <si>
    <t xml:space="preserve">PETRON CORPORATION                      </t>
  </si>
  <si>
    <t xml:space="preserve">PEWAUKEE TOOLING AND                    </t>
  </si>
  <si>
    <t xml:space="preserve">PFERD MILWAUKEE BRUSH                   </t>
  </si>
  <si>
    <t xml:space="preserve">PFI FASHIONS INC                        </t>
  </si>
  <si>
    <t xml:space="preserve">PFI SCREENPRINT DI                      </t>
  </si>
  <si>
    <t xml:space="preserve">PFLOW INDUSTRIES INC                    </t>
  </si>
  <si>
    <t xml:space="preserve">PG INSPECTION TECHNOLOGIES LLC          </t>
  </si>
  <si>
    <t xml:space="preserve">PGI INC                                 </t>
  </si>
  <si>
    <t>C. GREEN LAKE</t>
  </si>
  <si>
    <t xml:space="preserve">PGL PACKAGING LLC                       </t>
  </si>
  <si>
    <t xml:space="preserve">PHARMA WORKS LLC                        </t>
  </si>
  <si>
    <t xml:space="preserve">PHASE II DIE &amp; MOLD INC                 </t>
  </si>
  <si>
    <t xml:space="preserve">PHILIPP LITHOGRAPHING CO                </t>
  </si>
  <si>
    <t xml:space="preserve">PHILIPP LITHOGRAPHING                   </t>
  </si>
  <si>
    <t xml:space="preserve">PHILLIPS MEDISIZE LLC                   </t>
  </si>
  <si>
    <t xml:space="preserve">PHILLIPS PLATING CORP                   </t>
  </si>
  <si>
    <t xml:space="preserve">PHILLIPS PROPERTIES INC                 </t>
  </si>
  <si>
    <t xml:space="preserve">PHILQUIP LLC                            </t>
  </si>
  <si>
    <t>T. PINE GROVE</t>
  </si>
  <si>
    <t xml:space="preserve">PHO-TRONICS H&amp;T GLOBAL                  </t>
  </si>
  <si>
    <t xml:space="preserve">PHOENIX FIXTURES INC                    </t>
  </si>
  <si>
    <t xml:space="preserve">PHOENIX LLC                             </t>
  </si>
  <si>
    <t xml:space="preserve">PHOENIX METAL TREATING                  </t>
  </si>
  <si>
    <t xml:space="preserve">PHOENIX PRINTING INC                    </t>
  </si>
  <si>
    <t xml:space="preserve">PHOENIX PRODUCTS LLC                    </t>
  </si>
  <si>
    <t xml:space="preserve">PHOENIX TOOL LLC                        </t>
  </si>
  <si>
    <t xml:space="preserve">PHOTO CARD SPECIALISTS, INC             </t>
  </si>
  <si>
    <t xml:space="preserve">PICK HEATERS                            </t>
  </si>
  <si>
    <t xml:space="preserve">PICTURE PERFECT DESIGNS                 </t>
  </si>
  <si>
    <t xml:space="preserve">PIEPER ELECTRIC INC                     </t>
  </si>
  <si>
    <t xml:space="preserve">PIERCE MANUFACTURING INC                </t>
  </si>
  <si>
    <t xml:space="preserve">PIGEON CREEK HARDWOODS                  </t>
  </si>
  <si>
    <t xml:space="preserve">PIGEON RIVER BREWING LLC                </t>
  </si>
  <si>
    <t xml:space="preserve">PIGWICK PAPERS LLC                      </t>
  </si>
  <si>
    <t xml:space="preserve">PIKE TECHNOLOGIES OF                    </t>
  </si>
  <si>
    <t xml:space="preserve">PILLAR TECHNOLOGIES                     </t>
  </si>
  <si>
    <t xml:space="preserve">PINDEL GLOBAL PRECISION INC             </t>
  </si>
  <si>
    <t xml:space="preserve">PINE HAVEN ENTERPRISE                   </t>
  </si>
  <si>
    <t xml:space="preserve">PINE RIVER DAIRY INC                    </t>
  </si>
  <si>
    <t xml:space="preserve">PINE RIVER PREPACK INC                  </t>
  </si>
  <si>
    <t xml:space="preserve">PINEVIEW KITCHENS                       </t>
  </si>
  <si>
    <t xml:space="preserve">PINEWOOD TOOL CORP                      </t>
  </si>
  <si>
    <t xml:space="preserve">PINGEL ENTERPRISES INC                  </t>
  </si>
  <si>
    <t xml:space="preserve">PINNACLE PRECISION                      </t>
  </si>
  <si>
    <t xml:space="preserve">PINNACLE WOODWORK ACQUISITION LLC       </t>
  </si>
  <si>
    <t xml:space="preserve">PINNO BUILDINGS LLC                     </t>
  </si>
  <si>
    <t xml:space="preserve">PINTERS PACKING PLANT INC               </t>
  </si>
  <si>
    <t xml:space="preserve">PIONEER EXPRESS                         </t>
  </si>
  <si>
    <t xml:space="preserve">PIONEER METAL FINISHING LLC             </t>
  </si>
  <si>
    <t xml:space="preserve">PIONEER METAL FINISHING                 </t>
  </si>
  <si>
    <t xml:space="preserve">PIONEER PLASTICS CORP                   </t>
  </si>
  <si>
    <t xml:space="preserve">PIONEER PRODUCTS INC                    </t>
  </si>
  <si>
    <t xml:space="preserve">PIPER PRODUCTS INC                      </t>
  </si>
  <si>
    <t xml:space="preserve">PIPING SERVICE INC                      </t>
  </si>
  <si>
    <t xml:space="preserve">PIPING SYSTEMS INC                      </t>
  </si>
  <si>
    <t xml:space="preserve">PIRANHA PROPPANT LLC                    </t>
  </si>
  <si>
    <t xml:space="preserve">PITLIK &amp; WICK INC                       </t>
  </si>
  <si>
    <t xml:space="preserve">PIVOT POINT INCORPORATED                </t>
  </si>
  <si>
    <t xml:space="preserve">PIXELLE SPECIALTY SOLUTIONS             </t>
  </si>
  <si>
    <t xml:space="preserve">PLACON CORPORATION                      </t>
  </si>
  <si>
    <t xml:space="preserve">PLAINS MIDSTREAM SUPERIOR LLC           </t>
  </si>
  <si>
    <t xml:space="preserve">PLANT NUTRIENT OPERATIONS LLC           </t>
  </si>
  <si>
    <t xml:space="preserve">PLAS-TECH ENGINEERING INC               </t>
  </si>
  <si>
    <t xml:space="preserve">PLASCO TOKEN FACTORY                    </t>
  </si>
  <si>
    <t xml:space="preserve">PLASMA TECHNIC INC                      </t>
  </si>
  <si>
    <t xml:space="preserve">PLASPACK U S A INC                      </t>
  </si>
  <si>
    <t xml:space="preserve">PLASTIC COATING &amp;                       </t>
  </si>
  <si>
    <t xml:space="preserve">PLASTIC COMPONENTS INC                  </t>
  </si>
  <si>
    <t xml:space="preserve">PLASTIC INGENUITY INC                   </t>
  </si>
  <si>
    <t xml:space="preserve">PLASTIC MOLDED CONCEPTS INC             </t>
  </si>
  <si>
    <t xml:space="preserve">PLASTIC PARTS INC                       </t>
  </si>
  <si>
    <t xml:space="preserve">PLASTIC PRODUCTS INC                    </t>
  </si>
  <si>
    <t xml:space="preserve">PLASTIC RECOVERY US LLC                 </t>
  </si>
  <si>
    <t xml:space="preserve">PLASTICORP INC                          </t>
  </si>
  <si>
    <t xml:space="preserve">PLASTICRAFT CORPORATION                 </t>
  </si>
  <si>
    <t xml:space="preserve">PLASTICS ENGINEERING COMPANY            </t>
  </si>
  <si>
    <t xml:space="preserve">PLASTICS UNLIMITED INC                  </t>
  </si>
  <si>
    <t xml:space="preserve">PLASTOCON INC                           </t>
  </si>
  <si>
    <t xml:space="preserve">PLASTRON MOLDING CORP                   </t>
  </si>
  <si>
    <t xml:space="preserve">PLATECO INC                             </t>
  </si>
  <si>
    <t xml:space="preserve">PLATING TOOLS AND SOLUTIONS LLC         </t>
  </si>
  <si>
    <t xml:space="preserve">PLATYPUS TECHNOLOGIES LLC               </t>
  </si>
  <si>
    <t xml:space="preserve">PLAYAWAY TOY COMPANY INC                </t>
  </si>
  <si>
    <t xml:space="preserve">PLAYMONSTER LLC                         </t>
  </si>
  <si>
    <t xml:space="preserve">PLAYSTAR  INC                           </t>
  </si>
  <si>
    <t xml:space="preserve">PLEIN MANUFACTURING                     </t>
  </si>
  <si>
    <t xml:space="preserve">PLEXUS CORP                             </t>
  </si>
  <si>
    <t xml:space="preserve">PLIANT CORP                             </t>
  </si>
  <si>
    <t xml:space="preserve">PLOVER PALLET &amp; SPOTTING                </t>
  </si>
  <si>
    <t xml:space="preserve">PLYMOUTH COLD STORAGE LLC               </t>
  </si>
  <si>
    <t xml:space="preserve">PLYMOUTH FOAM LLC                       </t>
  </si>
  <si>
    <t xml:space="preserve">PLYMOUTH INDUSTRIES INC                 </t>
  </si>
  <si>
    <t xml:space="preserve">PLYMOUTH TUBE CO                        </t>
  </si>
  <si>
    <t xml:space="preserve">PLZ CORP                                </t>
  </si>
  <si>
    <t xml:space="preserve">PMI LLC                                 </t>
  </si>
  <si>
    <t xml:space="preserve">PMP METAL FINISHING INC                 </t>
  </si>
  <si>
    <t xml:space="preserve">POBLOCKI SIGN COMPANY LLC               </t>
  </si>
  <si>
    <t xml:space="preserve">POCLAIN HYDRAULICS INC                  </t>
  </si>
  <si>
    <t xml:space="preserve">POESCHL PRINTING CO INC                 </t>
  </si>
  <si>
    <t xml:space="preserve">POIEMA AUTOMATION INC                   </t>
  </si>
  <si>
    <t xml:space="preserve">POINDEXTER PROPERTIES LLC               </t>
  </si>
  <si>
    <t xml:space="preserve">POINT COATING LLC                       </t>
  </si>
  <si>
    <t xml:space="preserve">POINT EMBROIDERY &amp; SCREEN LLC           </t>
  </si>
  <si>
    <t xml:space="preserve">POINT PUBLICATIONS                      </t>
  </si>
  <si>
    <t xml:space="preserve">POINT READY MIX LLC                     </t>
  </si>
  <si>
    <t xml:space="preserve">POINT READY MIX, LLC                    </t>
  </si>
  <si>
    <t xml:space="preserve">POINTE PRECISION INC                    </t>
  </si>
  <si>
    <t xml:space="preserve">POLARIS INDUSTRIES INC                  </t>
  </si>
  <si>
    <t xml:space="preserve">POLCO METAL FINISHING                   </t>
  </si>
  <si>
    <t xml:space="preserve">POLIZZI FRANK                           </t>
  </si>
  <si>
    <t xml:space="preserve">POLY HD LLC                             </t>
  </si>
  <si>
    <t xml:space="preserve">POLY VINYL CO INC                       </t>
  </si>
  <si>
    <t xml:space="preserve">POLY-FLEX INC                           </t>
  </si>
  <si>
    <t xml:space="preserve">POLYFAB LLC                             </t>
  </si>
  <si>
    <t xml:space="preserve">POLYFIRST PACKAGING INC                 </t>
  </si>
  <si>
    <t xml:space="preserve">POLYPAIL INC                            </t>
  </si>
  <si>
    <t xml:space="preserve">POLYSTAR TECHNOLOGIES LLC               </t>
  </si>
  <si>
    <t xml:space="preserve">POLYWOOD FABRICATION INC                </t>
  </si>
  <si>
    <t xml:space="preserve">POMP'S TIRE SERVICE INC                 </t>
  </si>
  <si>
    <t xml:space="preserve">POND PEOPLE MANUFACTURING INC           </t>
  </si>
  <si>
    <t xml:space="preserve">POP MANUFACTURING INC                   </t>
  </si>
  <si>
    <t xml:space="preserve">POPE SCIENTIFIC INC                     </t>
  </si>
  <si>
    <t xml:space="preserve">POPPINGFUN INC                          </t>
  </si>
  <si>
    <t xml:space="preserve">PORKIE COMPANY OF                       </t>
  </si>
  <si>
    <t xml:space="preserve">PORT CITY BAKERY INC                    </t>
  </si>
  <si>
    <t xml:space="preserve">PORT PUBLICATIONS INC                   </t>
  </si>
  <si>
    <t xml:space="preserve">PORTAGE CASTING AND MOLD INC            </t>
  </si>
  <si>
    <t xml:space="preserve">PORTAGE COLD STORAGE INC                </t>
  </si>
  <si>
    <t xml:space="preserve">PORTAGE PRINTING CO                     </t>
  </si>
  <si>
    <t xml:space="preserve">PORTESI'S ITALIAN FOODS INC             </t>
  </si>
  <si>
    <t xml:space="preserve">POSITIVE CONCEPTS INC                   </t>
  </si>
  <si>
    <t xml:space="preserve">POST PRINTING DIV OF                    </t>
  </si>
  <si>
    <t xml:space="preserve">POTTERS ORGANICS LLC                    </t>
  </si>
  <si>
    <t xml:space="preserve">POWDER FINISHERS LLC                    </t>
  </si>
  <si>
    <t xml:space="preserve">POWDER TECHNOLOGY INC                   </t>
  </si>
  <si>
    <t xml:space="preserve">POWER PACKER NORTH AMERICA INC          </t>
  </si>
  <si>
    <t xml:space="preserve">POWER PARTS                             </t>
  </si>
  <si>
    <t xml:space="preserve">POWER STEP INC                          </t>
  </si>
  <si>
    <t xml:space="preserve">POWER TEST INC                          </t>
  </si>
  <si>
    <t xml:space="preserve">POWER TRAIN SERVICES LLC                </t>
  </si>
  <si>
    <t xml:space="preserve">POWERBRACE CORPORATION                  </t>
  </si>
  <si>
    <t xml:space="preserve">POWERGRID SOLUTIONS INC                 </t>
  </si>
  <si>
    <t xml:space="preserve">POWERTEX SPORTSWEAR INC                 </t>
  </si>
  <si>
    <t xml:space="preserve">POZORSKI HAULING &amp; RECYCLING LLC        </t>
  </si>
  <si>
    <t xml:space="preserve">PPC INDUSTRIES INC                      </t>
  </si>
  <si>
    <t xml:space="preserve">PPG INDUSTRIES INC                      </t>
  </si>
  <si>
    <t xml:space="preserve">PRAIRIE AVENUE CONCRETE INC             </t>
  </si>
  <si>
    <t xml:space="preserve">PRAIRIE DIGITAL INC                     </t>
  </si>
  <si>
    <t xml:space="preserve">PRAIRIE FARMS DAIRY INC                 </t>
  </si>
  <si>
    <t xml:space="preserve">PRAIRIE FARMS INC                       </t>
  </si>
  <si>
    <t>C. SHULLSBURG</t>
  </si>
  <si>
    <t xml:space="preserve">PRAIRIE HARDWOODS LLC                   </t>
  </si>
  <si>
    <t xml:space="preserve">PRAIRIE INDUSTRIES INC                  </t>
  </si>
  <si>
    <t xml:space="preserve">PRAIRIE PLASTICS HOLDINGS, LLC          </t>
  </si>
  <si>
    <t xml:space="preserve">PRAIRIE PULVERIZING INC                 </t>
  </si>
  <si>
    <t xml:space="preserve">PRAIRIE SAND &amp; GRAVEL INC               </t>
  </si>
  <si>
    <t xml:space="preserve">PRATT BELOIT CORRUGATING LLC            </t>
  </si>
  <si>
    <t xml:space="preserve">PRE HEAT INC                            </t>
  </si>
  <si>
    <t xml:space="preserve">PRECISE JIG GRINDING LLC                </t>
  </si>
  <si>
    <t xml:space="preserve">PRECISE MACHINE CO INC                  </t>
  </si>
  <si>
    <t xml:space="preserve">PRECISION CONVERTING                    </t>
  </si>
  <si>
    <t xml:space="preserve">PRECISION CUT STONE INC                 </t>
  </si>
  <si>
    <t xml:space="preserve">PRECISION DIE SYSTEMS CORP              </t>
  </si>
  <si>
    <t xml:space="preserve">PRECISION DRAWN METALS INC              </t>
  </si>
  <si>
    <t xml:space="preserve">PRECISION FOODS INC                     </t>
  </si>
  <si>
    <t xml:space="preserve">PRECISION GEARS INC                     </t>
  </si>
  <si>
    <t xml:space="preserve">PRECISION GRINDING &amp; TOOL LLC           </t>
  </si>
  <si>
    <t xml:space="preserve">PRECISION LASER CUTTING LLC             </t>
  </si>
  <si>
    <t xml:space="preserve">PRECISION LUMBER CO                     </t>
  </si>
  <si>
    <t>T. PEMBINE</t>
  </si>
  <si>
    <t xml:space="preserve">PRECISION MACHINE INC                   </t>
  </si>
  <si>
    <t xml:space="preserve">PRECISION MACHINE INDUSTRIES INC        </t>
  </si>
  <si>
    <t xml:space="preserve">PRECISION METAL FAB INC                 </t>
  </si>
  <si>
    <t xml:space="preserve">PRECISION PAPER CONVERTERS LLC          </t>
  </si>
  <si>
    <t xml:space="preserve">PRECISION PATTERN INC                   </t>
  </si>
  <si>
    <t xml:space="preserve">PRECISION PINION ROD INC                </t>
  </si>
  <si>
    <t xml:space="preserve">PRECISION PLUS  INC                     </t>
  </si>
  <si>
    <t xml:space="preserve">PRECISION QUALITY SYSTEMS LLP           </t>
  </si>
  <si>
    <t xml:space="preserve">PRECISION RAIL AND MFG. INC.            </t>
  </si>
  <si>
    <t xml:space="preserve">PRECISION REVOLUTION MFG LLC            </t>
  </si>
  <si>
    <t xml:space="preserve">PRECISION SCRAPING &amp; ALIGNMENT          </t>
  </si>
  <si>
    <t xml:space="preserve">PRECISION STAINLESS INC                 </t>
  </si>
  <si>
    <t xml:space="preserve">PRECISION THERMAL PROCSSNG INC          </t>
  </si>
  <si>
    <t xml:space="preserve">PRECISION TOOL &amp; SERVICE                </t>
  </si>
  <si>
    <t xml:space="preserve">PRECISION URETHANE                      </t>
  </si>
  <si>
    <t xml:space="preserve">PRECISION WELDING &amp; MACHINE INC         </t>
  </si>
  <si>
    <t xml:space="preserve">PRECISION WOOD AND                      </t>
  </si>
  <si>
    <t xml:space="preserve">PRECISION WOOD TURNING                  </t>
  </si>
  <si>
    <t xml:space="preserve">PRECISION WOODWORK INC                  </t>
  </si>
  <si>
    <t xml:space="preserve">PRECO INC                               </t>
  </si>
  <si>
    <t xml:space="preserve">PREFERRED CABINET SOLUTIONS LLC         </t>
  </si>
  <si>
    <t xml:space="preserve">PREFERRED COMPOUNDING CORP              </t>
  </si>
  <si>
    <t xml:space="preserve">PREFERRED HARDWOODS LLC                 </t>
  </si>
  <si>
    <t xml:space="preserve">PREFERRED METAL PRODUCTS                </t>
  </si>
  <si>
    <t xml:space="preserve">PREGIS SHARP SYSTEMS LLC                </t>
  </si>
  <si>
    <t xml:space="preserve">PREMIER ALUMINUM LLC                    </t>
  </si>
  <si>
    <t xml:space="preserve">PREMIER CONCRETE INC                    </t>
  </si>
  <si>
    <t xml:space="preserve">PREMIER COOPERATIVE                     </t>
  </si>
  <si>
    <t>T. EASTMAN</t>
  </si>
  <si>
    <t>T. MAZOMANIE</t>
  </si>
  <si>
    <t>T. BLOOMINGTON</t>
  </si>
  <si>
    <t>T. HAZEL GREEN</t>
  </si>
  <si>
    <t>T. SMELSER</t>
  </si>
  <si>
    <t>V. PATCH GROVE</t>
  </si>
  <si>
    <t xml:space="preserve">PREMIER FINISHING LLC                   </t>
  </si>
  <si>
    <t xml:space="preserve">PREMIER METAL TEC INC                   </t>
  </si>
  <si>
    <t xml:space="preserve">PREMIER NORTH COMPANIES LLC             </t>
  </si>
  <si>
    <t xml:space="preserve">PREMIER PAPER CONVERTING                </t>
  </si>
  <si>
    <t xml:space="preserve">PREMIER POWDER COATING                  </t>
  </si>
  <si>
    <t>T. SEYMOUR</t>
  </si>
  <si>
    <t xml:space="preserve">PREMIER PRINTING &amp; MEDIA                </t>
  </si>
  <si>
    <t xml:space="preserve">PREMIER PRODUCTS OF                     </t>
  </si>
  <si>
    <t xml:space="preserve">PREMIER TOUCHLESS                       </t>
  </si>
  <si>
    <t xml:space="preserve">PREMIER WEST COMPANIES LLC              </t>
  </si>
  <si>
    <t xml:space="preserve">PREMIERONE PRODUCTS INC                 </t>
  </si>
  <si>
    <t xml:space="preserve">PREMIUM LAMINATIONS LLC                 </t>
  </si>
  <si>
    <t xml:space="preserve">PREMIUM PREFINISHED                     </t>
  </si>
  <si>
    <t xml:space="preserve">PREMIUM WATERS INC                      </t>
  </si>
  <si>
    <t xml:space="preserve">PREMOLD CORP                            </t>
  </si>
  <si>
    <t xml:space="preserve">PRENT CORP                              </t>
  </si>
  <si>
    <t xml:space="preserve">PREPOLYMER PRODUCTS INC                 </t>
  </si>
  <si>
    <t xml:space="preserve">PRESERVATION SOLUTIONS INC              </t>
  </si>
  <si>
    <t xml:space="preserve">PRESS COLOR INC                         </t>
  </si>
  <si>
    <t xml:space="preserve">PRESSED METAL CORP                      </t>
  </si>
  <si>
    <t xml:space="preserve">PRESSING ON TOWARD THE                  </t>
  </si>
  <si>
    <t xml:space="preserve">PRESSWORKS PRINTING CO                  </t>
  </si>
  <si>
    <t xml:space="preserve">PRESTIGE CUSTOM CABINETRY               </t>
  </si>
  <si>
    <t xml:space="preserve">PRESTIGE METAL PRODUCTS INC             </t>
  </si>
  <si>
    <t xml:space="preserve">PRESTIGE PAK INC                        </t>
  </si>
  <si>
    <t xml:space="preserve">PRESTWICK GROUP INC                     </t>
  </si>
  <si>
    <t xml:space="preserve">PRETZILLA LLC                           </t>
  </si>
  <si>
    <t xml:space="preserve">PREVENTAMED TECHNOLOGIES INC            </t>
  </si>
  <si>
    <t xml:space="preserve">PRICE ENGINEERING COMP                  </t>
  </si>
  <si>
    <t xml:space="preserve">PRIDE ABRASIVE INC                      </t>
  </si>
  <si>
    <t xml:space="preserve">PRIDE MANUF CO LLC                      </t>
  </si>
  <si>
    <t xml:space="preserve">PRIMADATA LLC                           </t>
  </si>
  <si>
    <t xml:space="preserve">PRIME COMPONENTS INC                    </t>
  </si>
  <si>
    <t xml:space="preserve">PRIME LABEL &amp; SCREEN INC                </t>
  </si>
  <si>
    <t xml:space="preserve">PRIME MACHINING LLC                     </t>
  </si>
  <si>
    <t xml:space="preserve">PRIME TIME PRINTING                     </t>
  </si>
  <si>
    <t xml:space="preserve">PRIMEX PLASTICS INC                     </t>
  </si>
  <si>
    <t xml:space="preserve">PRIMEX                                  </t>
  </si>
  <si>
    <t xml:space="preserve">PRINCE MINERALS CO                      </t>
  </si>
  <si>
    <t xml:space="preserve">PRINT CENTER LLC                        </t>
  </si>
  <si>
    <t xml:space="preserve">PRINT GRAPHIX                           </t>
  </si>
  <si>
    <t xml:space="preserve">PRINT KING                              </t>
  </si>
  <si>
    <t xml:space="preserve">PRINT PRO INC                           </t>
  </si>
  <si>
    <t xml:space="preserve">PRINT SHOP THE                          </t>
  </si>
  <si>
    <t xml:space="preserve">PRINT TEAM USA LLC                      </t>
  </si>
  <si>
    <t xml:space="preserve">PRINT WISCONSIN LLC                     </t>
  </si>
  <si>
    <t>T. DELMAR</t>
  </si>
  <si>
    <t xml:space="preserve">PRINT ZONE                              </t>
  </si>
  <si>
    <t xml:space="preserve">PRINT-N-PRESS DIGITAL                   </t>
  </si>
  <si>
    <t xml:space="preserve">PRINTCO INC                             </t>
  </si>
  <si>
    <t xml:space="preserve">PRINTCO INDUSTRIES LLC                  </t>
  </si>
  <si>
    <t xml:space="preserve">PRINTED PRODUCTIONS INC                 </t>
  </si>
  <si>
    <t xml:space="preserve">PRINTER TECHS COM INC                   </t>
  </si>
  <si>
    <t xml:space="preserve">PRINTING EXPRESS INC THE                </t>
  </si>
  <si>
    <t xml:space="preserve">PRINTING FACTORY  THE                   </t>
  </si>
  <si>
    <t xml:space="preserve">PRINTING PLACE INC THE                  </t>
  </si>
  <si>
    <t xml:space="preserve">PRINTMASTER PRINTING                    </t>
  </si>
  <si>
    <t xml:space="preserve">PRINTPACK INC                           </t>
  </si>
  <si>
    <t xml:space="preserve">PRINTRON ENGRAVERS INC                  </t>
  </si>
  <si>
    <t xml:space="preserve">PRINTRON STEEL RULE DIE INC             </t>
  </si>
  <si>
    <t xml:space="preserve">PRINTSOURCE PLUS INC                    </t>
  </si>
  <si>
    <t xml:space="preserve">PRIORITY IAC INC                        </t>
  </si>
  <si>
    <t xml:space="preserve">PRIORITY LLC                            </t>
  </si>
  <si>
    <t xml:space="preserve">PRIORITY MACHINE &amp; TOOL                 </t>
  </si>
  <si>
    <t xml:space="preserve">PRISM PLASTICS PRODUCTS INC             </t>
  </si>
  <si>
    <t xml:space="preserve">PRIZM PRE PRESS INC                     </t>
  </si>
  <si>
    <t xml:space="preserve">PRO CHEMICALS LLC                       </t>
  </si>
  <si>
    <t xml:space="preserve">PRO CISE INC                            </t>
  </si>
  <si>
    <t xml:space="preserve">PRO ENGINEERING &amp;                       </t>
  </si>
  <si>
    <t xml:space="preserve">PRO EX EXTRUSION INC                    </t>
  </si>
  <si>
    <t xml:space="preserve">PRO FAB MACHINE INC                     </t>
  </si>
  <si>
    <t>T. HAMMOND</t>
  </si>
  <si>
    <t xml:space="preserve">PRO FENCE AND FAB LLC                   </t>
  </si>
  <si>
    <t xml:space="preserve">PRO LABEL INC                           </t>
  </si>
  <si>
    <t xml:space="preserve">PRO METAL WORKS INC                     </t>
  </si>
  <si>
    <t xml:space="preserve">PRO POLY OF AMERICA INC                 </t>
  </si>
  <si>
    <t xml:space="preserve">PRO PRODUCTS INC                        </t>
  </si>
  <si>
    <t xml:space="preserve">PRO USA INC                             </t>
  </si>
  <si>
    <t xml:space="preserve">PRO-ACTIVE ENGINEERING INC              </t>
  </si>
  <si>
    <t xml:space="preserve">PROBUILD COMPANY LLC                    </t>
  </si>
  <si>
    <t xml:space="preserve">PROCESS PIPE &amp; VALVE INC                </t>
  </si>
  <si>
    <t xml:space="preserve">PROCESS RETAIL GROUP, INC.              </t>
  </si>
  <si>
    <t xml:space="preserve">PROCTER &amp; GAMBLE PAPER PROD CO          </t>
  </si>
  <si>
    <t xml:space="preserve">PRODUCE PROCESSORS LLC                  </t>
  </si>
  <si>
    <t xml:space="preserve">PRODUCT MINIATURE CO INC                </t>
  </si>
  <si>
    <t xml:space="preserve">PRODUCT SERVICE &amp; MFG CORP              </t>
  </si>
  <si>
    <t xml:space="preserve">PRODUCT SERVICE AND                     </t>
  </si>
  <si>
    <t xml:space="preserve">PRODUCTION COMPONENTS INC               </t>
  </si>
  <si>
    <t xml:space="preserve">PRODUCTION JOB SERVICE                  </t>
  </si>
  <si>
    <t xml:space="preserve">PRODUCTION MACHINERY &amp;                  </t>
  </si>
  <si>
    <t xml:space="preserve">PRODUCTION MACHINING &amp;                  </t>
  </si>
  <si>
    <t xml:space="preserve">PROFESSIONAL CONTROL                    </t>
  </si>
  <si>
    <t xml:space="preserve">PROFESSIONAL FABRICATION                </t>
  </si>
  <si>
    <t xml:space="preserve">PROFESSIONAL PLATING INC                </t>
  </si>
  <si>
    <t xml:space="preserve">PROFESSIONAL POWER                      </t>
  </si>
  <si>
    <t xml:space="preserve">PROFESSIONAL PRODUCTS &amp;                 </t>
  </si>
  <si>
    <t xml:space="preserve">PROFILE FINISHING SYSTEMS LLC           </t>
  </si>
  <si>
    <t xml:space="preserve">PROFILE PLASTICS LLC                    </t>
  </si>
  <si>
    <t xml:space="preserve">PROFILE XTRUSIONS LLC                   </t>
  </si>
  <si>
    <t xml:space="preserve">PROGRESS MANUFACTURING                  </t>
  </si>
  <si>
    <t xml:space="preserve">PROGRESSIVE CONVERTING INC              </t>
  </si>
  <si>
    <t xml:space="preserve">PROGRESSIVE HOSE &amp; FITTINGS LLC         </t>
  </si>
  <si>
    <t xml:space="preserve">PROGRESSIVE PACKAGING INC               </t>
  </si>
  <si>
    <t xml:space="preserve">PROGRESSIVE TOOL &amp; DIE                  </t>
  </si>
  <si>
    <t xml:space="preserve">PROLAMINA                               </t>
  </si>
  <si>
    <t xml:space="preserve">PROLEC-GE WAUKESHA INC                  </t>
  </si>
  <si>
    <t xml:space="preserve">PROLITEC INC                            </t>
  </si>
  <si>
    <t xml:space="preserve">PROMEGA CORPORATION                     </t>
  </si>
  <si>
    <t xml:space="preserve">PROMOTIONAL DESIGNS INC                 </t>
  </si>
  <si>
    <t xml:space="preserve">PROMPT PRINTING CENTER LLC              </t>
  </si>
  <si>
    <t xml:space="preserve">PRONTO PRINT INC                        </t>
  </si>
  <si>
    <t xml:space="preserve">PROP SHAFT SUPPLY  INC                  </t>
  </si>
  <si>
    <t xml:space="preserve">PROSOLUTIONS INC                        </t>
  </si>
  <si>
    <t xml:space="preserve">PROSONIX LLC                            </t>
  </si>
  <si>
    <t xml:space="preserve">PROTEC DYNATRONIX LLC                   </t>
  </si>
  <si>
    <t xml:space="preserve">PROTECT DOOR LLC                        </t>
  </si>
  <si>
    <t xml:space="preserve">PROTECT-ALL INC                         </t>
  </si>
  <si>
    <t xml:space="preserve">PROTO-1 MFG LLC                         </t>
  </si>
  <si>
    <t xml:space="preserve">PROTOHAWK LLC                           </t>
  </si>
  <si>
    <t xml:space="preserve">PROTOTOOL LLC                           </t>
  </si>
  <si>
    <t xml:space="preserve">PROTOTYPE MACHINES LLC                  </t>
  </si>
  <si>
    <t xml:space="preserve">PROTOTYPE SOLUTIONS GROUP INC           </t>
  </si>
  <si>
    <t xml:space="preserve">PROVIDENT LLC                           </t>
  </si>
  <si>
    <t xml:space="preserve">PROVIMI FOODS INC                       </t>
  </si>
  <si>
    <t xml:space="preserve">PROVISION PARTNERS COOPERATIVE          </t>
  </si>
  <si>
    <t>V. HIXTON</t>
  </si>
  <si>
    <t xml:space="preserve">PRZYBYLSKI CUSTOM METAL                 </t>
  </si>
  <si>
    <t xml:space="preserve">PS SEASONING &amp; SPICES INC               </t>
  </si>
  <si>
    <t xml:space="preserve">PSCO KIEFFER, INC.                      </t>
  </si>
  <si>
    <t xml:space="preserve">PT ARCHERY LLC                          </t>
  </si>
  <si>
    <t xml:space="preserve">PTD SUBCO LLC                           </t>
  </si>
  <si>
    <t xml:space="preserve">PTM LLC                                 </t>
  </si>
  <si>
    <t xml:space="preserve">PTP MANUFACTURING INC                   </t>
  </si>
  <si>
    <t xml:space="preserve">PUBLISHERS PRINTING                     </t>
  </si>
  <si>
    <t xml:space="preserve">PUFAHL PALLET CO INC                    </t>
  </si>
  <si>
    <t xml:space="preserve">PUKALL LUMBER CO INC                    </t>
  </si>
  <si>
    <t xml:space="preserve">PURATOS CORPORATION                     </t>
  </si>
  <si>
    <t xml:space="preserve">PURE SWEET HONEY INC                    </t>
  </si>
  <si>
    <t xml:space="preserve">PURINA ANIMAL NUTRITION LLC             </t>
  </si>
  <si>
    <t>V. UNION CENTER</t>
  </si>
  <si>
    <t xml:space="preserve">PURINA MILLS LLC                        </t>
  </si>
  <si>
    <t xml:space="preserve">PURIS PROTEINS LLC                      </t>
  </si>
  <si>
    <t xml:space="preserve">PUSH SOLUTIONS LLC                      </t>
  </si>
  <si>
    <t xml:space="preserve">PUTZMEISTER INC                         </t>
  </si>
  <si>
    <t xml:space="preserve">Q &amp; T MACHINING INC                     </t>
  </si>
  <si>
    <t xml:space="preserve">Q B M INC                               </t>
  </si>
  <si>
    <t xml:space="preserve">Q L C  INC                              </t>
  </si>
  <si>
    <t xml:space="preserve">Q MEDICAL LLC                           </t>
  </si>
  <si>
    <t xml:space="preserve">QC ELECTRONICS INC                      </t>
  </si>
  <si>
    <t xml:space="preserve">QOC INNOVATIONS LLC                     </t>
  </si>
  <si>
    <t>T. FOUNTAIN PRAIRIE</t>
  </si>
  <si>
    <t xml:space="preserve">QSM SCREEN PRINTING                     </t>
  </si>
  <si>
    <t xml:space="preserve">QUAD GRAPHICS INC                       </t>
  </si>
  <si>
    <t xml:space="preserve">QUAD PACKAGING INC                      </t>
  </si>
  <si>
    <t xml:space="preserve">QUAD TECH INC                           </t>
  </si>
  <si>
    <t xml:space="preserve">QUAD/GRAPHICS INC                       </t>
  </si>
  <si>
    <t xml:space="preserve">QUADION LLC                             </t>
  </si>
  <si>
    <t xml:space="preserve">QUAKER BAKERY BRANDS INC                </t>
  </si>
  <si>
    <t xml:space="preserve">QUALIFIED WATER SYSTEMS LLC             </t>
  </si>
  <si>
    <t xml:space="preserve">QUALITY BUILDT LAWN FURNITURE           </t>
  </si>
  <si>
    <t>T. ROCKBRIDGE</t>
  </si>
  <si>
    <t xml:space="preserve">QUALITY CUSTOM METAL                    </t>
  </si>
  <si>
    <t xml:space="preserve">QUALITY DOOR AND HARDWARE LLC           </t>
  </si>
  <si>
    <t xml:space="preserve">QUALITY EDGE INC                        </t>
  </si>
  <si>
    <t xml:space="preserve">QUALITY FAB INC                         </t>
  </si>
  <si>
    <t>T. JANESVILLE</t>
  </si>
  <si>
    <t xml:space="preserve">QUALITY FABRICATION INC                 </t>
  </si>
  <si>
    <t xml:space="preserve">QUALITY FAST BTH INC                    </t>
  </si>
  <si>
    <t xml:space="preserve">QUALITY FEED INC                        </t>
  </si>
  <si>
    <t xml:space="preserve">QUALITY KITCHENS INC                    </t>
  </si>
  <si>
    <t>V. JUNCTION CITY</t>
  </si>
  <si>
    <t xml:space="preserve">QUALITY LIQUID FEEDS MFG INC            </t>
  </si>
  <si>
    <t xml:space="preserve">QUALITY MACHINING INC                   </t>
  </si>
  <si>
    <t xml:space="preserve">QUALITY MAIL MARKETING                  </t>
  </si>
  <si>
    <t xml:space="preserve">QUALITY METAL POLISHING                 </t>
  </si>
  <si>
    <t xml:space="preserve">QUALITY MOLDING INC                     </t>
  </si>
  <si>
    <t xml:space="preserve">QUALITY MULCH LLC                       </t>
  </si>
  <si>
    <t xml:space="preserve">QUALITY ONE WOODWORK                    </t>
  </si>
  <si>
    <t xml:space="preserve">QUALITY PACKAGING INC                   </t>
  </si>
  <si>
    <t xml:space="preserve">QUALITY PLUS PRINTING INC               </t>
  </si>
  <si>
    <t xml:space="preserve">QUALITY POLYMERS INC                    </t>
  </si>
  <si>
    <t xml:space="preserve">QUALITY PRODUCT SOLUTIONS LLC           </t>
  </si>
  <si>
    <t xml:space="preserve">QUALITY QUICK PRINT                     </t>
  </si>
  <si>
    <t xml:space="preserve">QUALITY ROASTING INC                    </t>
  </si>
  <si>
    <t xml:space="preserve">QUALITY SERVICE &amp; MACHINING INC         </t>
  </si>
  <si>
    <t xml:space="preserve">QUALITY STAMPING &amp; TUBE                 </t>
  </si>
  <si>
    <t xml:space="preserve">QUALITY TANK SOLUTIONS LLC              </t>
  </si>
  <si>
    <t xml:space="preserve">QUALITY TECHNICAL SERVICES INC          </t>
  </si>
  <si>
    <t xml:space="preserve">QUALITY TIME CUSTOM FIT LINENS LLC      </t>
  </si>
  <si>
    <t xml:space="preserve">QUALITY TOOL &amp; DIE INC                  </t>
  </si>
  <si>
    <t xml:space="preserve">QUALITY WELDING SERVICE INC             </t>
  </si>
  <si>
    <t xml:space="preserve">QUALITY WOOD PROD INC                   </t>
  </si>
  <si>
    <t xml:space="preserve">QUANDT  CHRISTINE    DBA                </t>
  </si>
  <si>
    <t xml:space="preserve">QUANEX HOMESHIELD LLC                   </t>
  </si>
  <si>
    <t xml:space="preserve">QUANTUM DEVICES  INC                    </t>
  </si>
  <si>
    <t xml:space="preserve">QUANTUM DIGITAL INC                     </t>
  </si>
  <si>
    <t xml:space="preserve">QUARRA STONE COMPANY LLC                </t>
  </si>
  <si>
    <t xml:space="preserve">QUARRY STONE LLC                        </t>
  </si>
  <si>
    <t xml:space="preserve">QUARTEX  DIV OF PRIMEX INC              </t>
  </si>
  <si>
    <t xml:space="preserve">QUERNEMOEN MUKWONAGO TWO LLC            </t>
  </si>
  <si>
    <t xml:space="preserve">QUEST ENGINEERING INC                   </t>
  </si>
  <si>
    <t xml:space="preserve">QUEST GRAPHIC LLC                       </t>
  </si>
  <si>
    <t xml:space="preserve">QUEST INDUSTRIAL LLC                    </t>
  </si>
  <si>
    <t xml:space="preserve">QUICK CABLE INC                         </t>
  </si>
  <si>
    <t xml:space="preserve">QUICK PRINT CENTER THE                  </t>
  </si>
  <si>
    <t xml:space="preserve">QUICK PRINT LLC                         </t>
  </si>
  <si>
    <t xml:space="preserve">QUICK TURN MACHINE LLC                  </t>
  </si>
  <si>
    <t xml:space="preserve">QUIK PRINT LLC                          </t>
  </si>
  <si>
    <t xml:space="preserve">QUIKRETE COMPANIES INC                  </t>
  </si>
  <si>
    <t xml:space="preserve">QUINCY BIOSCIENCE                       </t>
  </si>
  <si>
    <t xml:space="preserve">QUINCY RECYCLE PAPER INC                </t>
  </si>
  <si>
    <t xml:space="preserve">QUINTRON INSTRUMENT CO INC              </t>
  </si>
  <si>
    <t xml:space="preserve">R &amp; B GRINDING LLC                      </t>
  </si>
  <si>
    <t xml:space="preserve">R &amp; B WAGNER INC                        </t>
  </si>
  <si>
    <t xml:space="preserve">R &amp; D ENGINEERING &amp; MACHINING           </t>
  </si>
  <si>
    <t xml:space="preserve">R &amp; D LASER INC                         </t>
  </si>
  <si>
    <t xml:space="preserve">R &amp; L SPRING CO INC                     </t>
  </si>
  <si>
    <t xml:space="preserve">R &amp; R WASH MATERIALS                    </t>
  </si>
  <si>
    <t xml:space="preserve">R &amp; S  SPECIALTY MEATS                  </t>
  </si>
  <si>
    <t xml:space="preserve">R A D GROUP INC                         </t>
  </si>
  <si>
    <t xml:space="preserve">R AND D SYSTEMS LTD                     </t>
  </si>
  <si>
    <t xml:space="preserve">R B P CHEMICAL                          </t>
  </si>
  <si>
    <t xml:space="preserve">R B PALLET SERVICE INC                  </t>
  </si>
  <si>
    <t>T. VANDENBROEK</t>
  </si>
  <si>
    <t xml:space="preserve">R B ROYAL INDUSTRIES INC                </t>
  </si>
  <si>
    <t xml:space="preserve">R C HEXUM LLC                           </t>
  </si>
  <si>
    <t xml:space="preserve">R C S SYSTEMS INC                       </t>
  </si>
  <si>
    <t xml:space="preserve">R C TOOL INC                            </t>
  </si>
  <si>
    <t xml:space="preserve">R E S MFG CO                            </t>
  </si>
  <si>
    <t xml:space="preserve">R J SCREENPRINT                         </t>
  </si>
  <si>
    <t xml:space="preserve">R J T PRINTING &amp;                        </t>
  </si>
  <si>
    <t xml:space="preserve">R J WOOD INDUSTRIES INC                 </t>
  </si>
  <si>
    <t xml:space="preserve">R S TOOL &amp; MACHINE INC                  </t>
  </si>
  <si>
    <t xml:space="preserve">R STRESAU LABORATORIES INC              </t>
  </si>
  <si>
    <t>T. CASEY</t>
  </si>
  <si>
    <t xml:space="preserve">R W ENTERPRISE CO INC                   </t>
  </si>
  <si>
    <t xml:space="preserve">R+D CUSTOM AUTOMATION INC               </t>
  </si>
  <si>
    <t xml:space="preserve">R-TEK WI LLC                            </t>
  </si>
  <si>
    <t xml:space="preserve">R. J. MARX INC                          </t>
  </si>
  <si>
    <t xml:space="preserve">R/K BELTING SPECIALTIES INC             </t>
  </si>
  <si>
    <t xml:space="preserve">R2 QUALITY CASTINGS LLC                 </t>
  </si>
  <si>
    <t xml:space="preserve">R2H FLAVOR TECHNOLOGY LLC               </t>
  </si>
  <si>
    <t xml:space="preserve">RACETECH CHASSIS LLC                    </t>
  </si>
  <si>
    <t xml:space="preserve">RACHWAL DICKMANN HOLDINGS INC           </t>
  </si>
  <si>
    <t xml:space="preserve">RACINE FLAME SPRAY INC                  </t>
  </si>
  <si>
    <t xml:space="preserve">RACINE INTERNATIONAL LLC                </t>
  </si>
  <si>
    <t xml:space="preserve">RACINE IRON &amp; WIRE                      </t>
  </si>
  <si>
    <t xml:space="preserve">RACINE RAILROAD                         </t>
  </si>
  <si>
    <t xml:space="preserve">RACINE SCREEN PRINTING                  </t>
  </si>
  <si>
    <t xml:space="preserve">RACINE SIGNS LLC                        </t>
  </si>
  <si>
    <t xml:space="preserve">RACINE STAMPING CORP                    </t>
  </si>
  <si>
    <t xml:space="preserve">RADCO-DIV OF TABLEMATE                  </t>
  </si>
  <si>
    <t xml:space="preserve">RADEMANN STONE &amp;                        </t>
  </si>
  <si>
    <t xml:space="preserve">RADICAL DESIGN SOLUTIONS LLC            </t>
  </si>
  <si>
    <t xml:space="preserve">RADIES CORP                             </t>
  </si>
  <si>
    <t>T. WYOMING</t>
  </si>
  <si>
    <t xml:space="preserve">RADIUS PACKAGING                        </t>
  </si>
  <si>
    <t xml:space="preserve">RADIX INC                               </t>
  </si>
  <si>
    <t xml:space="preserve">RADYNE CORP                             </t>
  </si>
  <si>
    <t xml:space="preserve">RAINBOW SCREEN PRINTING INC             </t>
  </si>
  <si>
    <t xml:space="preserve">RALLYE PRODUCTIONS INC                  </t>
  </si>
  <si>
    <t xml:space="preserve">RALYNS INC                              </t>
  </si>
  <si>
    <t xml:space="preserve">RAM MACHINE, INC                        </t>
  </si>
  <si>
    <t xml:space="preserve">RAM TOOL INC                            </t>
  </si>
  <si>
    <t xml:space="preserve">RAM-PAC INTERNATIONAL                   </t>
  </si>
  <si>
    <t xml:space="preserve">RAMROD INDUSTRIES LLC                   </t>
  </si>
  <si>
    <t xml:space="preserve">RANDOLPH CONCRETE PRODUCTS LLC          </t>
  </si>
  <si>
    <t xml:space="preserve">RAPCO FLEET SUPPORT INC                 </t>
  </si>
  <si>
    <t xml:space="preserve">RAPCO INC                               </t>
  </si>
  <si>
    <t xml:space="preserve">RAPHAEL INDUSTRIES INC                  </t>
  </si>
  <si>
    <t xml:space="preserve">RAPID CONTROL SYSTEMS LLC               </t>
  </si>
  <si>
    <t xml:space="preserve">RAPID DIE &amp; MOLDING CO INC              </t>
  </si>
  <si>
    <t>V. CASSVILLE</t>
  </si>
  <si>
    <t xml:space="preserve">RAPID MACHINING LLC                     </t>
  </si>
  <si>
    <t xml:space="preserve">RAPID PRINTING LLC                      </t>
  </si>
  <si>
    <t xml:space="preserve">RAPID SIGN INC                          </t>
  </si>
  <si>
    <t xml:space="preserve">RAPTOR ENTERPRISES INC                  </t>
  </si>
  <si>
    <t xml:space="preserve">RATHGIBSON JANESVILLE LLC               </t>
  </si>
  <si>
    <t xml:space="preserve">RAVELING COMPANIES LLC                  </t>
  </si>
  <si>
    <t xml:space="preserve">RAVIN CROSSBOWS LLC                     </t>
  </si>
  <si>
    <t xml:space="preserve">RAWSON MACHINE CO INC                   </t>
  </si>
  <si>
    <t xml:space="preserve">RAY COMPANY                             </t>
  </si>
  <si>
    <t xml:space="preserve">RAY HINTZ INC                           </t>
  </si>
  <si>
    <t xml:space="preserve">RAY PRECISION THREAD ROLLING LLC        </t>
  </si>
  <si>
    <t xml:space="preserve">RAY'S WELDING &amp; CUSTOM                  </t>
  </si>
  <si>
    <t xml:space="preserve">RAYBAR INC                              </t>
  </si>
  <si>
    <t xml:space="preserve">RAYMOND P CATTELL INC                   </t>
  </si>
  <si>
    <t>T. COTTAGE GROVE</t>
  </si>
  <si>
    <t xml:space="preserve">RAYS CONCRETE LAWN ORNAMENTS            </t>
  </si>
  <si>
    <t>T. CLIFTON</t>
  </si>
  <si>
    <t xml:space="preserve">RAZOR MACHINE LLC                       </t>
  </si>
  <si>
    <t xml:space="preserve">RBRS LLC                                </t>
  </si>
  <si>
    <t xml:space="preserve">RBS ACTIVEWEAR INC                      </t>
  </si>
  <si>
    <t xml:space="preserve">RCI ENGINEERING LLC                     </t>
  </si>
  <si>
    <t xml:space="preserve">RDK CORP                                </t>
  </si>
  <si>
    <t xml:space="preserve">REABE AIRCRAFT IMPROVEMENT INC          </t>
  </si>
  <si>
    <t xml:space="preserve">REALITYWORKS INC                        </t>
  </si>
  <si>
    <t xml:space="preserve">REARDON METAL                           </t>
  </si>
  <si>
    <t xml:space="preserve">REBEL CONVERTING LLC                    </t>
  </si>
  <si>
    <t xml:space="preserve">REBEL CONVERTING                        </t>
  </si>
  <si>
    <t xml:space="preserve">RECLAIMED RUSTIC WOODWORKS INC          </t>
  </si>
  <si>
    <t>T. FLAMBEAU</t>
  </si>
  <si>
    <t xml:space="preserve">RECYCLED FIBERS OF WISCONSIN INC        </t>
  </si>
  <si>
    <t xml:space="preserve">RECYCLED OFFICE                         </t>
  </si>
  <si>
    <t xml:space="preserve">RECYCLED PLASTICS INDUSTRIES LLC        </t>
  </si>
  <si>
    <t xml:space="preserve">RED D MIX CONCRETE INC                  </t>
  </si>
  <si>
    <t xml:space="preserve">RED FLINT SAND &amp; GRAVEL LLC             </t>
  </si>
  <si>
    <t xml:space="preserve">RED LINE PLASTICS LLC                   </t>
  </si>
  <si>
    <t xml:space="preserve">RED POWER DIESEL SERVICE INC            </t>
  </si>
  <si>
    <t xml:space="preserve">RED ROCK GRANITE INC                    </t>
  </si>
  <si>
    <t xml:space="preserve">RED ROCK POWDER COATING INC             </t>
  </si>
  <si>
    <t>T. DALE</t>
  </si>
  <si>
    <t xml:space="preserve">REDLINE MANUFACTURING LLC               </t>
  </si>
  <si>
    <t xml:space="preserve">REDWALL  LLC                            </t>
  </si>
  <si>
    <t xml:space="preserve">REED SWITCH DEVELOPMENTS                </t>
  </si>
  <si>
    <t xml:space="preserve">REFEREE ENTERPRISES INC                 </t>
  </si>
  <si>
    <t xml:space="preserve">REFINISHING &amp; PLATING                   </t>
  </si>
  <si>
    <t xml:space="preserve">REFLECTIVE CONCEPTS INC                 </t>
  </si>
  <si>
    <t xml:space="preserve">REFRACTORY SERVICE INC                  </t>
  </si>
  <si>
    <t xml:space="preserve">REG MADISON LLC                         </t>
  </si>
  <si>
    <t xml:space="preserve">REGAL BELOIT AMERICA INC                </t>
  </si>
  <si>
    <t xml:space="preserve">REGAL BELOIT AMERICA, INC.              </t>
  </si>
  <si>
    <t xml:space="preserve">REGAL BELOIT CORP                       </t>
  </si>
  <si>
    <t xml:space="preserve">REGAL PHOTO PRODUCTS INC                </t>
  </si>
  <si>
    <t xml:space="preserve">REGAL WARE INC                          </t>
  </si>
  <si>
    <t xml:space="preserve">REGENT DIE &amp; TOOL CO INC                </t>
  </si>
  <si>
    <t xml:space="preserve">REGINA USA, INC                         </t>
  </si>
  <si>
    <t xml:space="preserve">REGIUS RUBBER LLC                       </t>
  </si>
  <si>
    <t xml:space="preserve">REHRIG PACIFIC COMPANY                  </t>
  </si>
  <si>
    <t xml:space="preserve">REICH TOOL &amp; DESIGN INC                 </t>
  </si>
  <si>
    <t xml:space="preserve">REICHEL KORFMANN CO INC                 </t>
  </si>
  <si>
    <t xml:space="preserve">REILLY INDUSTRIES INC                   </t>
  </si>
  <si>
    <t xml:space="preserve">REINDL PRINTING CO                      </t>
  </si>
  <si>
    <t xml:space="preserve">REINEMANN  EDWARD                       </t>
  </si>
  <si>
    <t xml:space="preserve">REINHOLD SIGN SERVICE CO INC            </t>
  </si>
  <si>
    <t xml:space="preserve">REINKE &amp; SCHOMANN INC                   </t>
  </si>
  <si>
    <t xml:space="preserve">REISS INDUSTRIES LLC                    </t>
  </si>
  <si>
    <t xml:space="preserve">RELIABLE DIE COMPANY LLC                </t>
  </si>
  <si>
    <t xml:space="preserve">RELIABLE PALLET                         </t>
  </si>
  <si>
    <t xml:space="preserve">RELIABLE PLATING WORKS                  </t>
  </si>
  <si>
    <t xml:space="preserve">RELIANCE CONTROLS CORP                  </t>
  </si>
  <si>
    <t xml:space="preserve">RELIATRACE INC                          </t>
  </si>
  <si>
    <t xml:space="preserve">RENCO MACHINE CO INC                    </t>
  </si>
  <si>
    <t xml:space="preserve">RENEWAIRE LLC                           </t>
  </si>
  <si>
    <t xml:space="preserve">RENT-A-FLASH OF WISCONSIN INC           </t>
  </si>
  <si>
    <t xml:space="preserve">REPACORP LABEL PRODUCTS                 </t>
  </si>
  <si>
    <t xml:space="preserve">REPETE CORPORATION                      </t>
  </si>
  <si>
    <t xml:space="preserve">REPROGRAPHIC                            </t>
  </si>
  <si>
    <t xml:space="preserve">REPUBLIC SERVICES ENV SOLUTIONS         </t>
  </si>
  <si>
    <t xml:space="preserve">RESCO ELECTRONICS LLC                   </t>
  </si>
  <si>
    <t xml:space="preserve">RESEARCH PRODUCTS CORP                  </t>
  </si>
  <si>
    <t xml:space="preserve">RESEARCH PRODUCTS CORPORATION           </t>
  </si>
  <si>
    <t xml:space="preserve">RESEARCH WELD INC                       </t>
  </si>
  <si>
    <t xml:space="preserve">RESINLAB LLC                            </t>
  </si>
  <si>
    <t xml:space="preserve">RESONETICS LLC                          </t>
  </si>
  <si>
    <t xml:space="preserve">RESOURCE HOLDINGS OSHKOSH LLC           </t>
  </si>
  <si>
    <t xml:space="preserve">RESOURCE MACHINING AND                  </t>
  </si>
  <si>
    <t xml:space="preserve">RESOURCE ONE INTERNATIONAL LLC          </t>
  </si>
  <si>
    <t xml:space="preserve">RESOURCE RECOVERY SYSTEMS LLC           </t>
  </si>
  <si>
    <t xml:space="preserve">RESOURCE RECOVERY TEAM LLC              </t>
  </si>
  <si>
    <t xml:space="preserve">RESOURCE SOLUTIONS CORP                 </t>
  </si>
  <si>
    <t xml:space="preserve">RETAIL FIXTURES LLC                     </t>
  </si>
  <si>
    <t xml:space="preserve">RETLAW INDUSTRIES INC                   </t>
  </si>
  <si>
    <t xml:space="preserve">RETROFLEX INC                           </t>
  </si>
  <si>
    <t xml:space="preserve">REVELA FOODS - NEW BERLIN LLC           </t>
  </si>
  <si>
    <t xml:space="preserve">REX SERVICE CORP                        </t>
  </si>
  <si>
    <t xml:space="preserve">REX SYSTEMS INC                         </t>
  </si>
  <si>
    <t xml:space="preserve">REXCON INC                              </t>
  </si>
  <si>
    <t xml:space="preserve">REXNORD INDUSTRIES LLC                  </t>
  </si>
  <si>
    <t xml:space="preserve">REYNOLDS  THOMAS DBA                    </t>
  </si>
  <si>
    <t xml:space="preserve">REYNOLDS BROS LLC                       </t>
  </si>
  <si>
    <t>T. MARION</t>
  </si>
  <si>
    <t>T. MUSCODA</t>
  </si>
  <si>
    <t xml:space="preserve">REYNOLDS CONSUMER PRODUCTS              </t>
  </si>
  <si>
    <t xml:space="preserve">REYNOLDS MACHINE LLC                    </t>
  </si>
  <si>
    <t xml:space="preserve">REYNOLDS PACKAGING LLC                  </t>
  </si>
  <si>
    <t xml:space="preserve">RHEOCAST COMPANY                        </t>
  </si>
  <si>
    <t xml:space="preserve">RHEOCAST                                </t>
  </si>
  <si>
    <t xml:space="preserve">RHINE MACHINING &amp;                       </t>
  </si>
  <si>
    <t xml:space="preserve">RHINELANDER PRESS EXPRESS               </t>
  </si>
  <si>
    <t xml:space="preserve">RHODES INTERNATIONAL INC                </t>
  </si>
  <si>
    <t xml:space="preserve">RHPRO LLC                               </t>
  </si>
  <si>
    <t xml:space="preserve">RIB MOUNTAIN BIO LLC                    </t>
  </si>
  <si>
    <t xml:space="preserve">RICCHIO PRINTING                        </t>
  </si>
  <si>
    <t xml:space="preserve">RICE LAKE PRINTERY INC                  </t>
  </si>
  <si>
    <t xml:space="preserve">RICE LAKE WEIGHING SYSTEMS INC          </t>
  </si>
  <si>
    <t xml:space="preserve">RICHARD &amp; SONS INC                      </t>
  </si>
  <si>
    <t xml:space="preserve">RICHARDSON INDUSTRIES INC               </t>
  </si>
  <si>
    <t xml:space="preserve">RICHELIEU FOODS INC                     </t>
  </si>
  <si>
    <t xml:space="preserve">RICHESON  JACK &amp; CO INC                 </t>
  </si>
  <si>
    <t xml:space="preserve">RICHLAND PATTERNS INC                   </t>
  </si>
  <si>
    <t xml:space="preserve">RICHLEN ENTERPRISES LLC                 </t>
  </si>
  <si>
    <t xml:space="preserve">RICHMARK PATTERNS INC                   </t>
  </si>
  <si>
    <t xml:space="preserve">RICHMOND TECHNOLOGIES INC               </t>
  </si>
  <si>
    <t xml:space="preserve">RICHTER INDUSTRIES INC                  </t>
  </si>
  <si>
    <t xml:space="preserve">RICKS CABINETS INC                      </t>
  </si>
  <si>
    <t>T. LEBANON</t>
  </si>
  <si>
    <t xml:space="preserve">RIDGE STONE PRODUCTS INC                </t>
  </si>
  <si>
    <t xml:space="preserve">RIDGE VIEW GRANITE CO LLC               </t>
  </si>
  <si>
    <t xml:space="preserve">RIDLEY USA INC                          </t>
  </si>
  <si>
    <t xml:space="preserve">RIES GRAPHICS LTD                       </t>
  </si>
  <si>
    <t xml:space="preserve">RIGHT FOOT PERFORMANCE PRODUCTS         </t>
  </si>
  <si>
    <t xml:space="preserve">RIGID PRECISION LLC                     </t>
  </si>
  <si>
    <t xml:space="preserve">RIO CREEK FEED MILL INC                 </t>
  </si>
  <si>
    <t xml:space="preserve">RIPON AWARD JACKETS INC                 </t>
  </si>
  <si>
    <t xml:space="preserve">RIPON PICKLE CO INC                     </t>
  </si>
  <si>
    <t xml:space="preserve">RISING DOUGH INC                        </t>
  </si>
  <si>
    <t xml:space="preserve">RITE ENGINEERING CO                     </t>
  </si>
  <si>
    <t xml:space="preserve">RITE SCREEN CO LLC                      </t>
  </si>
  <si>
    <t xml:space="preserve">RITTENHOUSE FOREST PROD LLC             </t>
  </si>
  <si>
    <t xml:space="preserve">RITUS RUBBER CORP                       </t>
  </si>
  <si>
    <t xml:space="preserve">RIVCO INDUSTRIES                        </t>
  </si>
  <si>
    <t xml:space="preserve">RIVCRETE READY MIX LLC                  </t>
  </si>
  <si>
    <t xml:space="preserve">RIVER BEND WINERY LLC                   </t>
  </si>
  <si>
    <t xml:space="preserve">RIVER CITY POWDER COATING               </t>
  </si>
  <si>
    <t xml:space="preserve">RIVER CITY READY MIX INC                </t>
  </si>
  <si>
    <t xml:space="preserve">RIVER CITY STONE                        </t>
  </si>
  <si>
    <t>T. MOUNT IDA</t>
  </si>
  <si>
    <t xml:space="preserve">RIVER COUNTRY COOP                      </t>
  </si>
  <si>
    <t>T. WOODMOHR</t>
  </si>
  <si>
    <t xml:space="preserve">RIVER COUNTRY COOPERATIVE SERVICES      </t>
  </si>
  <si>
    <t>V. SHELDON</t>
  </si>
  <si>
    <t xml:space="preserve">RIVER MOON COFFEE                       </t>
  </si>
  <si>
    <t xml:space="preserve">RIVER TOWN IRONWORKS INC                </t>
  </si>
  <si>
    <t xml:space="preserve">RIVERDALE AG SERVICE                    </t>
  </si>
  <si>
    <t xml:space="preserve">RIVERSIDE FOODS INC                     </t>
  </si>
  <si>
    <t xml:space="preserve">RIVERSIDE MACHINE &amp; ENGINEERING         </t>
  </si>
  <si>
    <t xml:space="preserve">RIVERSIDE TOOL &amp; CARBIDE INC            </t>
  </si>
  <si>
    <t xml:space="preserve">RIVERSIDE WELDING CO INC                </t>
  </si>
  <si>
    <t xml:space="preserve">RIVERSTONE MACHINING LLC                </t>
  </si>
  <si>
    <t xml:space="preserve">RIVERSTONE MS LLC DBA METAL SOLUTIONS   </t>
  </si>
  <si>
    <t xml:space="preserve">RIVERWORKS DESIGN STUDIO                </t>
  </si>
  <si>
    <t xml:space="preserve">RKD READY MIX INC                       </t>
  </si>
  <si>
    <t xml:space="preserve">RLAM INC                                </t>
  </si>
  <si>
    <t xml:space="preserve">RLS MACHINING LLC                       </t>
  </si>
  <si>
    <t xml:space="preserve">RMG MACHINING LLC                       </t>
  </si>
  <si>
    <t xml:space="preserve">RMI INC                                 </t>
  </si>
  <si>
    <t xml:space="preserve">RMWAITE INC                             </t>
  </si>
  <si>
    <t xml:space="preserve">RO-FLO COMPRESSORS LLC                  </t>
  </si>
  <si>
    <t xml:space="preserve">ROASTAR INC                             </t>
  </si>
  <si>
    <t xml:space="preserve">ROBBINS INC                             </t>
  </si>
  <si>
    <t>V. WHITE LAKE</t>
  </si>
  <si>
    <t xml:space="preserve">ROBERTS  HARRIET                        </t>
  </si>
  <si>
    <t xml:space="preserve">ROBERTS CONCRETE PROD CO                </t>
  </si>
  <si>
    <t xml:space="preserve">ROBERTS WOODWORKING LLC                 </t>
  </si>
  <si>
    <t xml:space="preserve">ROBIN II INC                            </t>
  </si>
  <si>
    <t xml:space="preserve">ROBIN J. VOS ENTERPRISES, INC           </t>
  </si>
  <si>
    <t xml:space="preserve">ROBINSON INC                            </t>
  </si>
  <si>
    <t xml:space="preserve">ROBOTIC SOLUTIONS INC                   </t>
  </si>
  <si>
    <t xml:space="preserve">ROCK CREEK BARRELS INC                  </t>
  </si>
  <si>
    <t xml:space="preserve">ROCK ENERGY SYSTEMS LLC                 </t>
  </si>
  <si>
    <t xml:space="preserve">ROCK OIL REFINING INC                   </t>
  </si>
  <si>
    <t xml:space="preserve">ROCK ROAD COMPANIES INC                 </t>
  </si>
  <si>
    <t xml:space="preserve">ROCK ROAD STORRS LAKE LLC               </t>
  </si>
  <si>
    <t xml:space="preserve">ROCK SPRINGS ARTESIAN WATER CORP        </t>
  </si>
  <si>
    <t xml:space="preserve">ROCK TENN CP LLC                        </t>
  </si>
  <si>
    <t xml:space="preserve">ROCK VALLEY TEXTILES INC                </t>
  </si>
  <si>
    <t xml:space="preserve">ROCKET POWDER COATING                   </t>
  </si>
  <si>
    <t xml:space="preserve">ROCKLAND FLOORING CO LLC                </t>
  </si>
  <si>
    <t>T. BANGOR</t>
  </si>
  <si>
    <t xml:space="preserve">ROCKLAND HARDWOOD CO LLC                </t>
  </si>
  <si>
    <t xml:space="preserve">ROCKLINE INDUSTRIES INC                 </t>
  </si>
  <si>
    <t xml:space="preserve">ROCKRIDGE CAST STONE LLC                </t>
  </si>
  <si>
    <t xml:space="preserve">ROCKTENN CP LLC                         </t>
  </si>
  <si>
    <t xml:space="preserve">ROCKVILLE CORPORATION                   </t>
  </si>
  <si>
    <t xml:space="preserve">ROCKWELL AUTOMATION INC                 </t>
  </si>
  <si>
    <t xml:space="preserve">ROCKWOOD PRODUCTS INC                   </t>
  </si>
  <si>
    <t xml:space="preserve">ROCORE HOLDINGS                         </t>
  </si>
  <si>
    <t xml:space="preserve">ROELLI CHEESE CO INC                    </t>
  </si>
  <si>
    <t xml:space="preserve">ROENNEBURG MACHINE &amp; TOOL CO INC        </t>
  </si>
  <si>
    <t xml:space="preserve">ROGER HANSON SANITATION AND EXCAVATING  </t>
  </si>
  <si>
    <t xml:space="preserve">ROL-TEC INC                             </t>
  </si>
  <si>
    <t xml:space="preserve">ROLAND JORNS                            </t>
  </si>
  <si>
    <t xml:space="preserve">ROLITE COMPANY                          </t>
  </si>
  <si>
    <t xml:space="preserve">ROLLED THREADS UNLIMITED LTD            </t>
  </si>
  <si>
    <t xml:space="preserve">ROLLMEISTER INC                         </t>
  </si>
  <si>
    <t xml:space="preserve">ROLOFF MFG CORP                         </t>
  </si>
  <si>
    <t xml:space="preserve">ROMAINE ELECTRIC                        </t>
  </si>
  <si>
    <t xml:space="preserve">ROMME PRINTING CO INC                   </t>
  </si>
  <si>
    <t xml:space="preserve">ROMO INC                                </t>
  </si>
  <si>
    <t xml:space="preserve">RONS MOTOR &amp; MACHINE LLC                </t>
  </si>
  <si>
    <t>T. DRAMMEN</t>
  </si>
  <si>
    <t xml:space="preserve">ROPLAN SALES INC                        </t>
  </si>
  <si>
    <t xml:space="preserve">ROSE POLYMER COMPOSITES INC             </t>
  </si>
  <si>
    <t xml:space="preserve">ROSENBAUM  MARK                         </t>
  </si>
  <si>
    <t xml:space="preserve">ROSEWOOD DAIRY INC                      </t>
  </si>
  <si>
    <t>T. CLAY BANKS</t>
  </si>
  <si>
    <t xml:space="preserve">ROSIN WOODWORK CORP                     </t>
  </si>
  <si>
    <t xml:space="preserve">ROSS  RICHARD DBA ROSS                  </t>
  </si>
  <si>
    <t xml:space="preserve">ROSS PRECISION METAL FAB                </t>
  </si>
  <si>
    <t xml:space="preserve">ROSTAD ALUMINUM OF WISCONSIN LLC        </t>
  </si>
  <si>
    <t xml:space="preserve">ROTATING EQUIPMENT                      </t>
  </si>
  <si>
    <t xml:space="preserve">ROTECH INCORPORATED                     </t>
  </si>
  <si>
    <t xml:space="preserve">ROTH MANUFACTURING CO INC               </t>
  </si>
  <si>
    <t xml:space="preserve">ROTH SUGAR BUSH INC                     </t>
  </si>
  <si>
    <t>T. GOETZ</t>
  </si>
  <si>
    <t xml:space="preserve">ROTO BUFF MFG                           </t>
  </si>
  <si>
    <t xml:space="preserve">ROTO GRAPHIC INC                        </t>
  </si>
  <si>
    <t xml:space="preserve">ROTO-GRAPHIC PRINTING INC               </t>
  </si>
  <si>
    <t xml:space="preserve">ROTORK CONTROLS INC DBA                 </t>
  </si>
  <si>
    <t xml:space="preserve">ROUNDY'S SUPERMARKETS                   </t>
  </si>
  <si>
    <t xml:space="preserve">ROWETECH MACHINE &amp; ENGINEERING,         </t>
  </si>
  <si>
    <t xml:space="preserve">ROWLANDS CALUMET BREWING CO             </t>
  </si>
  <si>
    <t xml:space="preserve">ROYAL BASKET TRUCKS INC                 </t>
  </si>
  <si>
    <t xml:space="preserve">ROYAL BOX GROUP LLC                     </t>
  </si>
  <si>
    <t xml:space="preserve">ROYAL CUSTOM PLASTICS INC               </t>
  </si>
  <si>
    <t xml:space="preserve">ROYAL KITCHENS INC                      </t>
  </si>
  <si>
    <t xml:space="preserve">ROYLE PRINTING INC                      </t>
  </si>
  <si>
    <t xml:space="preserve">RPC-MG LLC                              </t>
  </si>
  <si>
    <t xml:space="preserve">RPS CORPORATION                         </t>
  </si>
  <si>
    <t xml:space="preserve">RR DONNELLEY &amp; SONS COMPANY             </t>
  </si>
  <si>
    <t xml:space="preserve">RSP INC                                 </t>
  </si>
  <si>
    <t xml:space="preserve">RSTC ENTERPRISES INCORPORATED           </t>
  </si>
  <si>
    <t xml:space="preserve">RTD LLC                                 </t>
  </si>
  <si>
    <t xml:space="preserve">RTFC LLC                                </t>
  </si>
  <si>
    <t xml:space="preserve">RTJ SERVICES CORP                       </t>
  </si>
  <si>
    <t xml:space="preserve">RU-MAR MFG CORP                         </t>
  </si>
  <si>
    <t xml:space="preserve">RUCHTI STAINLESS INC                    </t>
  </si>
  <si>
    <t xml:space="preserve">RUDIG OLYMPIC AWARDS CO                 </t>
  </si>
  <si>
    <t xml:space="preserve">RUDY RACK                               </t>
  </si>
  <si>
    <t xml:space="preserve">RUFENER  LEE                            </t>
  </si>
  <si>
    <t xml:space="preserve">RUFER &amp; SON EXCAVATING INC              </t>
  </si>
  <si>
    <t xml:space="preserve">RUGGED VIDEO LLC                        </t>
  </si>
  <si>
    <t xml:space="preserve">RUNDE METAL RECYCLING LLC               </t>
  </si>
  <si>
    <t xml:space="preserve">RUNICK METAL RECYCLING INC              </t>
  </si>
  <si>
    <t>T. WONEWOC</t>
  </si>
  <si>
    <t xml:space="preserve">RUPPRECHT  ROBERT                       </t>
  </si>
  <si>
    <t xml:space="preserve">RURAL ROUTE 1 INC                       </t>
  </si>
  <si>
    <t>V. LIVINGSTON</t>
  </si>
  <si>
    <t xml:space="preserve">RUSCH MACHINE &amp; DESIGN LLC              </t>
  </si>
  <si>
    <t xml:space="preserve">RUSH RIVER BREWING LLC                  </t>
  </si>
  <si>
    <t xml:space="preserve">RUSK COUNTY FARM SUPPLY INC             </t>
  </si>
  <si>
    <t xml:space="preserve">RUSSELL MOCCASIN  W C CO                </t>
  </si>
  <si>
    <t xml:space="preserve">RUST-OLEUM CORP                         </t>
  </si>
  <si>
    <t xml:space="preserve">RUST-OLEUM CORPORATION                  </t>
  </si>
  <si>
    <t xml:space="preserve">RWI PIPE FABRICATORS INC                </t>
  </si>
  <si>
    <t xml:space="preserve">RYAN MANUFACTURING INC                  </t>
  </si>
  <si>
    <t xml:space="preserve">RYCHTIK WELDING &amp;                       </t>
  </si>
  <si>
    <t xml:space="preserve">RYECO INC                               </t>
  </si>
  <si>
    <t xml:space="preserve">RYMAR LLC                               </t>
  </si>
  <si>
    <t xml:space="preserve">RYTEC CORPORATION                       </t>
  </si>
  <si>
    <t xml:space="preserve">S &amp; C ELECTRIC COMPANY                  </t>
  </si>
  <si>
    <t xml:space="preserve">S &amp; C MACHINE LLC                       </t>
  </si>
  <si>
    <t xml:space="preserve">S &amp; F MACHINING &amp;                       </t>
  </si>
  <si>
    <t xml:space="preserve">S &amp; M MACHINE SERV INC                  </t>
  </si>
  <si>
    <t xml:space="preserve">S &amp; M TOOL INC                          </t>
  </si>
  <si>
    <t xml:space="preserve">S &amp; R LTD                               </t>
  </si>
  <si>
    <t xml:space="preserve">S &amp; S CYCLE INC                         </t>
  </si>
  <si>
    <t xml:space="preserve">S &amp; S WOOD PRODUCTS INC                 </t>
  </si>
  <si>
    <t xml:space="preserve">S A S OF LUXEMBURG LLC                  </t>
  </si>
  <si>
    <t xml:space="preserve">S C P INC                               </t>
  </si>
  <si>
    <t xml:space="preserve">S H ENTERPRISES INC                     </t>
  </si>
  <si>
    <t xml:space="preserve">S I  INDUSTRIES OFWISCONSIN  INC        </t>
  </si>
  <si>
    <t xml:space="preserve">S R MUELLER CO INC                      </t>
  </si>
  <si>
    <t xml:space="preserve">S S P INTERNATIONAL INC                 </t>
  </si>
  <si>
    <t xml:space="preserve">S&amp;G VENTURES LLC                        </t>
  </si>
  <si>
    <t xml:space="preserve">S&amp;P METAL STAMPING INC                  </t>
  </si>
  <si>
    <t xml:space="preserve">S&amp;R TRUCK LLC                           </t>
  </si>
  <si>
    <t xml:space="preserve">SABEE  R COMPANY LLC                    </t>
  </si>
  <si>
    <t xml:space="preserve">SACO AEI POLYMERS INC                   </t>
  </si>
  <si>
    <t xml:space="preserve">SACO FOODS LLC                          </t>
  </si>
  <si>
    <t xml:space="preserve">SADOFF &amp; RUDOY IND                      </t>
  </si>
  <si>
    <t xml:space="preserve">SADOFF IRON &amp; METAL CO                  </t>
  </si>
  <si>
    <t xml:space="preserve">SAELENS CORPORATION                     </t>
  </si>
  <si>
    <t xml:space="preserve">SAFC INC FKA TETRIONICS                 </t>
  </si>
  <si>
    <t xml:space="preserve">SAFC INC                                </t>
  </si>
  <si>
    <t xml:space="preserve">SAFETY FRESH FOODS LLC                  </t>
  </si>
  <si>
    <t xml:space="preserve">SAFETY-KLEEN SYSTEMS INC                </t>
  </si>
  <si>
    <t xml:space="preserve">SAFEWAY ACQUISITION CORP                </t>
  </si>
  <si>
    <t xml:space="preserve">SAHLI VENTURES LLC                      </t>
  </si>
  <si>
    <t xml:space="preserve">SAILTEC INC                             </t>
  </si>
  <si>
    <t xml:space="preserve">SAINT WIRE &amp; CABLE CO THE               </t>
  </si>
  <si>
    <t xml:space="preserve">SAINT-GOBAIN PERFORMANCE                </t>
  </si>
  <si>
    <t xml:space="preserve">SAL B SCRAP METAL RECYCLING CO LLC      </t>
  </si>
  <si>
    <t xml:space="preserve">SALCO PALLET                            </t>
  </si>
  <si>
    <t xml:space="preserve">SALEMVILLE CHEESE                       </t>
  </si>
  <si>
    <t xml:space="preserve">SALM PARTNERS LLC                       </t>
  </si>
  <si>
    <t xml:space="preserve">SALMONS MEAT PRODUCTS                   </t>
  </si>
  <si>
    <t xml:space="preserve">SAMAX PRODUCTS LLC                      </t>
  </si>
  <si>
    <t xml:space="preserve">SAMMLETON DISTILLING LLC                </t>
  </si>
  <si>
    <t xml:space="preserve">SAMSEL LTD                              </t>
  </si>
  <si>
    <t xml:space="preserve">SAMUEL SON &amp; CO INC                     </t>
  </si>
  <si>
    <t xml:space="preserve">SAMUEL SON &amp; CO USA INC                 </t>
  </si>
  <si>
    <t xml:space="preserve">SAMUEL YODER                            </t>
  </si>
  <si>
    <t>T. WOODLAND</t>
  </si>
  <si>
    <t xml:space="preserve">SAMUELS RECYCLING CO                    </t>
  </si>
  <si>
    <t xml:space="preserve">SAMUELSON RANDY &amp; JAN                   </t>
  </si>
  <si>
    <t xml:space="preserve">SAN JAMAR INC                           </t>
  </si>
  <si>
    <t xml:space="preserve">SANDENWOOD INC                          </t>
  </si>
  <si>
    <t>T. OTSEGO</t>
  </si>
  <si>
    <t xml:space="preserve">SANDERS MILLWORK COMPANY LLC            </t>
  </si>
  <si>
    <t xml:space="preserve">SANI-MATIC INC                          </t>
  </si>
  <si>
    <t xml:space="preserve">SANIMAX ATO INC                         </t>
  </si>
  <si>
    <t xml:space="preserve">SANIMAX USA LLC                         </t>
  </si>
  <si>
    <t xml:space="preserve">SANMINA CORP.                           </t>
  </si>
  <si>
    <t xml:space="preserve">SANMINA CORPORATION                     </t>
  </si>
  <si>
    <t xml:space="preserve">SANOVA ENTERPRISES LLC                  </t>
  </si>
  <si>
    <t xml:space="preserve">SAPUTO CHEESE USA INC                   </t>
  </si>
  <si>
    <t>T. TURTLE LAKE</t>
  </si>
  <si>
    <t>V. LENA</t>
  </si>
  <si>
    <t>V. BLACK CREEK</t>
  </si>
  <si>
    <t xml:space="preserve">SAPUTO CHEESE USA                       </t>
  </si>
  <si>
    <t xml:space="preserve">SAR MILWAUKEE INC                       </t>
  </si>
  <si>
    <t xml:space="preserve">SARGENTO FOODS INC                      </t>
  </si>
  <si>
    <t xml:space="preserve">SARIS CYCLING GROUP INC                 </t>
  </si>
  <si>
    <t xml:space="preserve">SARTORI CHEESE                          </t>
  </si>
  <si>
    <t xml:space="preserve">SARTORI COMPANY                         </t>
  </si>
  <si>
    <t xml:space="preserve">SAUERESSIG                              </t>
  </si>
  <si>
    <t xml:space="preserve">SAUNDERS WOOD SPECIALTIES INC           </t>
  </si>
  <si>
    <t xml:space="preserve">SAVANNAH COMPANY LLC                    </t>
  </si>
  <si>
    <t xml:space="preserve">SAWCO HARDWOODS LLC                     </t>
  </si>
  <si>
    <t xml:space="preserve">SAWDUST CITY LLC                        </t>
  </si>
  <si>
    <t xml:space="preserve">SBF CORPORATION                         </t>
  </si>
  <si>
    <t xml:space="preserve">SBS-MSI, LLC                            </t>
  </si>
  <si>
    <t xml:space="preserve">SCAN COMMUNICATIONS                     </t>
  </si>
  <si>
    <t xml:space="preserve">SCAN-PAC INDUSTRIAL                     </t>
  </si>
  <si>
    <t xml:space="preserve">SCAN-PAC MFG CO INC                     </t>
  </si>
  <si>
    <t xml:space="preserve">SCANDIA PLASTICS LLC                    </t>
  </si>
  <si>
    <t xml:space="preserve">SCANDINAVIA MACHINE CO                  </t>
  </si>
  <si>
    <t xml:space="preserve">SCHAEFER BRUSH MANUFACTURING LLC        </t>
  </si>
  <si>
    <t xml:space="preserve">SCHAEFER TOOL &amp; MFG CO                  </t>
  </si>
  <si>
    <t xml:space="preserve">SCHAFER MFG IN                          </t>
  </si>
  <si>
    <t xml:space="preserve">SCHAFFER SPECIALTY WELDING              </t>
  </si>
  <si>
    <t xml:space="preserve">SCHARPF GROUP INC                       </t>
  </si>
  <si>
    <t xml:space="preserve">SCHARPF'S/AU LLC                        </t>
  </si>
  <si>
    <t xml:space="preserve">SCHARPFS/AU LLC                         </t>
  </si>
  <si>
    <t xml:space="preserve">SCHAUT &amp; SONS INC                       </t>
  </si>
  <si>
    <t xml:space="preserve">SCHENCK PROCESS LLC                     </t>
  </si>
  <si>
    <t xml:space="preserve">SCHICK MANUFACTURING INC                </t>
  </si>
  <si>
    <t xml:space="preserve">SCHIEK IDEAS INC                        </t>
  </si>
  <si>
    <t xml:space="preserve">SCHIEK'S SPORTS INC                     </t>
  </si>
  <si>
    <t xml:space="preserve">SCHILLING SCHU INDUSTRIES LLC           </t>
  </si>
  <si>
    <t xml:space="preserve">SCHLOESSER ERIC                         </t>
  </si>
  <si>
    <t xml:space="preserve">SCHLUETER COMPANY THE                   </t>
  </si>
  <si>
    <t xml:space="preserve">SCHLUTER WOOD PRODUCTS LLC              </t>
  </si>
  <si>
    <t xml:space="preserve">SCHMELKE MFG INC                        </t>
  </si>
  <si>
    <t xml:space="preserve">SCHMITT TIMBER CORP                     </t>
  </si>
  <si>
    <t xml:space="preserve">SCHMITZ READY MIX INC                   </t>
  </si>
  <si>
    <t>V. CLEVELAND</t>
  </si>
  <si>
    <t xml:space="preserve">SCHMITZ READY MIX                       </t>
  </si>
  <si>
    <t xml:space="preserve">SCHNABEL PRINTING CO INC                </t>
  </si>
  <si>
    <t xml:space="preserve">SCHNEIDER PRINTING INC                  </t>
  </si>
  <si>
    <t xml:space="preserve">SCHOENECK CONTAINERS INC                </t>
  </si>
  <si>
    <t xml:space="preserve">SCHOESSOW INC                           </t>
  </si>
  <si>
    <t xml:space="preserve">SCHOLTEN PATTERN WORKS INC              </t>
  </si>
  <si>
    <t xml:space="preserve">SCHON CUSTOM CUE                        </t>
  </si>
  <si>
    <t xml:space="preserve">SCHOOL STATIONERS LLC                   </t>
  </si>
  <si>
    <t xml:space="preserve">SCHREIBER FOODS INC                     </t>
  </si>
  <si>
    <t xml:space="preserve">SCHUEPBACH JOHN M                       </t>
  </si>
  <si>
    <t xml:space="preserve">SCHUETTE INC                            </t>
  </si>
  <si>
    <t xml:space="preserve">SCHUETTE MFG &amp; STEEL SALES INC          </t>
  </si>
  <si>
    <t xml:space="preserve">SCHULER  TERRY J                        </t>
  </si>
  <si>
    <t xml:space="preserve">SCHULIST CUSTOM CABINETS                </t>
  </si>
  <si>
    <t xml:space="preserve">SCHULZE THOMAS J                        </t>
  </si>
  <si>
    <t xml:space="preserve">SCHUMANN PRINTERS INC                   </t>
  </si>
  <si>
    <t xml:space="preserve">SCHUMITSCH COMPANIES INC                </t>
  </si>
  <si>
    <t xml:space="preserve">SCHUNK CARBON TECHNOLOGY                </t>
  </si>
  <si>
    <t xml:space="preserve">SCHUSTER METALS LLC                     </t>
  </si>
  <si>
    <t xml:space="preserve">SCHUTT INDUSTRIES INC                   </t>
  </si>
  <si>
    <t xml:space="preserve">SCHUTZMAN A L CO                        </t>
  </si>
  <si>
    <t xml:space="preserve">SCHWAAB INC                             </t>
  </si>
  <si>
    <t xml:space="preserve">SCHWABE NORTH AMERICA                   </t>
  </si>
  <si>
    <t xml:space="preserve">SCHWARTZ &amp; CO C J                       </t>
  </si>
  <si>
    <t xml:space="preserve">SCHWARTZ MFG CO                         </t>
  </si>
  <si>
    <t xml:space="preserve">SCHWARZ FISH CO                         </t>
  </si>
  <si>
    <t xml:space="preserve">SCIENTIFIC MOLDING CORP LTD             </t>
  </si>
  <si>
    <t xml:space="preserve">SCIENTIFIC PROTEIN                      </t>
  </si>
  <si>
    <t xml:space="preserve">SCOT FORGE CO                           </t>
  </si>
  <si>
    <t xml:space="preserve">SCOT INDUSTRIES INC                     </t>
  </si>
  <si>
    <t xml:space="preserve">SCOTT CONSTRUCTION CO                   </t>
  </si>
  <si>
    <t xml:space="preserve">SCOTT CONSTRUCTION INC                  </t>
  </si>
  <si>
    <t>T. PINE VALLEY</t>
  </si>
  <si>
    <t xml:space="preserve">SCOTT'S INDUSTRIAL COATINGS LLC         </t>
  </si>
  <si>
    <t xml:space="preserve">SCOTT'S OF WISCONSIN LLC                </t>
  </si>
  <si>
    <t xml:space="preserve">SCOTTS STUFF INC                        </t>
  </si>
  <si>
    <t xml:space="preserve">SCRAY CHEESE COMPANY                    </t>
  </si>
  <si>
    <t xml:space="preserve">SCREENCO MANUFACTURING USA INC          </t>
  </si>
  <si>
    <t xml:space="preserve">SCREW MACHINE COMPANY                   </t>
  </si>
  <si>
    <t xml:space="preserve">SCREW MACHINE ENGINEERING CO            </t>
  </si>
  <si>
    <t>T. ROUND LAKE</t>
  </si>
  <si>
    <t xml:space="preserve">SEAGRAVE FIRE APPARATUS LLC             </t>
  </si>
  <si>
    <t xml:space="preserve">SEAL-TEC PKG DIV SHARP PKG              </t>
  </si>
  <si>
    <t xml:space="preserve">SEALMASTER OF WISCONSIN                 </t>
  </si>
  <si>
    <t xml:space="preserve">SEAMAN NUCLEAR CORP                     </t>
  </si>
  <si>
    <t xml:space="preserve">SEATS INC                               </t>
  </si>
  <si>
    <t xml:space="preserve">SEAWAY PRINTING CO INC                  </t>
  </si>
  <si>
    <t xml:space="preserve">SECOND WIND MANUFACTURING LLC           </t>
  </si>
  <si>
    <t xml:space="preserve">SECURITY BOSS MANUFACTURING LLC         </t>
  </si>
  <si>
    <t xml:space="preserve">SEDA INTERNATIONAL                      </t>
  </si>
  <si>
    <t xml:space="preserve">SEDIA INC                               </t>
  </si>
  <si>
    <t xml:space="preserve">SEIDEL TANNING CORP                     </t>
  </si>
  <si>
    <t xml:space="preserve">SEIDEMAN  A F CO                        </t>
  </si>
  <si>
    <t xml:space="preserve">SEIDERS MANUFACTURING INC               </t>
  </si>
  <si>
    <t xml:space="preserve">SELECT ALLOYS LLC                       </t>
  </si>
  <si>
    <t xml:space="preserve">SELECT MACHINING CORP                   </t>
  </si>
  <si>
    <t xml:space="preserve">SELECT MATERIALS LLC                    </t>
  </si>
  <si>
    <t xml:space="preserve">SELECT TRUSSES &amp; LUMBER                 </t>
  </si>
  <si>
    <t xml:space="preserve">SELECTIVE COUNTERTOPS, LLC              </t>
  </si>
  <si>
    <t xml:space="preserve">SELJAN TOOL CO INC                      </t>
  </si>
  <si>
    <t xml:space="preserve">SELL EVEN BUILDING PROD                 </t>
  </si>
  <si>
    <t xml:space="preserve">SELLARS ABSORBENT                       </t>
  </si>
  <si>
    <t xml:space="preserve">SEMICOLON INC                           </t>
  </si>
  <si>
    <t xml:space="preserve">SENASYS LLC                             </t>
  </si>
  <si>
    <t xml:space="preserve">SENECA FOODS CORP                       </t>
  </si>
  <si>
    <t xml:space="preserve">SENECA FOODS CORPORATION                </t>
  </si>
  <si>
    <t>V. CLYMAN</t>
  </si>
  <si>
    <t>T. POY SIPPI</t>
  </si>
  <si>
    <t xml:space="preserve">SENECA FOODS CORPORATION-CAMBRIA WEST   </t>
  </si>
  <si>
    <t xml:space="preserve">SENECA FOODS                            </t>
  </si>
  <si>
    <t xml:space="preserve">SENIOR OPERATIONS LLC                   </t>
  </si>
  <si>
    <t xml:space="preserve">SENN BLACKTOP INC                       </t>
  </si>
  <si>
    <t xml:space="preserve">SENSIENT FLAVORS AND FRAGRANCES         </t>
  </si>
  <si>
    <t xml:space="preserve">SENSORYEFFECTS POWDER SYSTEMS           </t>
  </si>
  <si>
    <t xml:space="preserve">SENTRY EQUIPMENT CORP                   </t>
  </si>
  <si>
    <t xml:space="preserve">SERI-FLEX PRINTERS LLC                  </t>
  </si>
  <si>
    <t xml:space="preserve">SERIGRAPH INC                           </t>
  </si>
  <si>
    <t xml:space="preserve">SERTA SIMMONS BEDDING MFG               </t>
  </si>
  <si>
    <t xml:space="preserve">SERV-ICE                                </t>
  </si>
  <si>
    <t xml:space="preserve">SERVAL USA INC                          </t>
  </si>
  <si>
    <t xml:space="preserve">SERVER PRODUCTS INC                     </t>
  </si>
  <si>
    <t xml:space="preserve">SERVICE LINE INC                        </t>
  </si>
  <si>
    <t xml:space="preserve">SERVICE TOOL &amp; DIE TWO                  </t>
  </si>
  <si>
    <t xml:space="preserve">SERVICES INC OF OSCEOLA WI              </t>
  </si>
  <si>
    <t xml:space="preserve">SERVICES PLUS INC                       </t>
  </si>
  <si>
    <t xml:space="preserve">SERVO INSTRUMENT CORP                   </t>
  </si>
  <si>
    <t xml:space="preserve">SEURA INC                               </t>
  </si>
  <si>
    <t xml:space="preserve">SEVILLE CORPORATION                     </t>
  </si>
  <si>
    <t xml:space="preserve">SEWING SERVICES INC                     </t>
  </si>
  <si>
    <t xml:space="preserve">SEYMOUR FLOUR MILL INC                  </t>
  </si>
  <si>
    <t xml:space="preserve">SEYMOUR MACHINE INC                     </t>
  </si>
  <si>
    <t xml:space="preserve">SFI INC                                 </t>
  </si>
  <si>
    <t xml:space="preserve">SFR INDUSTRIES INC                      </t>
  </si>
  <si>
    <t xml:space="preserve">SGI PACKAGING LLC                       </t>
  </si>
  <si>
    <t xml:space="preserve">SHADINEL INC                            </t>
  </si>
  <si>
    <t xml:space="preserve">SHADOW PLASTICS LLC                     </t>
  </si>
  <si>
    <t xml:space="preserve">SHAKEPROOF ASSY                         </t>
  </si>
  <si>
    <t xml:space="preserve">SHAKEPROOF AUTOMOTIVE                   </t>
  </si>
  <si>
    <t xml:space="preserve">SHAKESPEARE MACHINE                     </t>
  </si>
  <si>
    <t xml:space="preserve">SHANMAL ENTERPRISES                     </t>
  </si>
  <si>
    <t xml:space="preserve">SHAPES UNLIMITED                        </t>
  </si>
  <si>
    <t xml:space="preserve">SHARKCRATES                             </t>
  </si>
  <si>
    <t xml:space="preserve">SHARON-CUTWELL CO INC                   </t>
  </si>
  <si>
    <t xml:space="preserve">SHARP ONE HOUR PHOTO INC                </t>
  </si>
  <si>
    <t xml:space="preserve">SHARP SIGNS LLC                         </t>
  </si>
  <si>
    <t xml:space="preserve">SHARP TURN PRODUCTS LLC                 </t>
  </si>
  <si>
    <t xml:space="preserve">SHARPE PRODUCTS DIVISION                </t>
  </si>
  <si>
    <t xml:space="preserve">SHEBOYGAN PAINT CO                      </t>
  </si>
  <si>
    <t xml:space="preserve">SHEBOYGAN PAPER BOX CO                  </t>
  </si>
  <si>
    <t xml:space="preserve">SHEBOYGAN TEAM APPAREL LLC              </t>
  </si>
  <si>
    <t xml:space="preserve">SHEET METAL SPECIALTIES INC             </t>
  </si>
  <si>
    <t xml:space="preserve">SHELDONS INC                            </t>
  </si>
  <si>
    <t xml:space="preserve">SHELMET PRECISION CASTING CO INC        </t>
  </si>
  <si>
    <t xml:space="preserve">SHELTERED WINGS INC                     </t>
  </si>
  <si>
    <t xml:space="preserve">SHERIDAN MOLD &amp;                         </t>
  </si>
  <si>
    <t xml:space="preserve">SHERIDAN RANDOM LAKE, INC.              </t>
  </si>
  <si>
    <t xml:space="preserve">SHERMAN  LOREN L &amp; BONNIE R             </t>
  </si>
  <si>
    <t xml:space="preserve">SHERWIN INDUSTRIES INC                  </t>
  </si>
  <si>
    <t xml:space="preserve">SHIDELL WOOD PRODUCTS &amp;                 </t>
  </si>
  <si>
    <t xml:space="preserve">SHIOCTON CUT STOCK                      </t>
  </si>
  <si>
    <t>V. SHIOCTON</t>
  </si>
  <si>
    <t xml:space="preserve">SHIPBUILDERS OF WIS INC                 </t>
  </si>
  <si>
    <t xml:space="preserve">SHIPLEMENT LLC                          </t>
  </si>
  <si>
    <t xml:space="preserve">SHOPTIKAL LLC                           </t>
  </si>
  <si>
    <t xml:space="preserve">SHOREWOOD PRESS INC                     </t>
  </si>
  <si>
    <t xml:space="preserve">SHOTO CORPORATION                       </t>
  </si>
  <si>
    <t xml:space="preserve">SHOWCASE KITCHENS INC                   </t>
  </si>
  <si>
    <t xml:space="preserve">SHRINKWRAP SUPPLIES LLC                 </t>
  </si>
  <si>
    <t xml:space="preserve">SHURPAC INC                             </t>
  </si>
  <si>
    <t xml:space="preserve">SIC LAZARO US INC                       </t>
  </si>
  <si>
    <t xml:space="preserve">SICO AMERICA INC                        </t>
  </si>
  <si>
    <t xml:space="preserve">SIDEWINDER MFG INC                      </t>
  </si>
  <si>
    <t xml:space="preserve">SIELAFF CORPORATION                     </t>
  </si>
  <si>
    <t xml:space="preserve">SIERRA COATING                          </t>
  </si>
  <si>
    <t xml:space="preserve">SIERRA PACIFIC INDUSTRIES               </t>
  </si>
  <si>
    <t xml:space="preserve">SIERRA PACIFIC WINDOWS                  </t>
  </si>
  <si>
    <t xml:space="preserve">SIERRA PRINTING CO                      </t>
  </si>
  <si>
    <t xml:space="preserve">SIGN ART STUDIO LLC                     </t>
  </si>
  <si>
    <t xml:space="preserve">SIGN COUNTRY LLC                        </t>
  </si>
  <si>
    <t xml:space="preserve">SIGN EFFECTZ INC                        </t>
  </si>
  <si>
    <t xml:space="preserve">SIGNART CO INC                          </t>
  </si>
  <si>
    <t xml:space="preserve">SIGNATURE WAFERS LLC                    </t>
  </si>
  <si>
    <t xml:space="preserve">SIGNATUREDOUGH COM LLC                  </t>
  </si>
  <si>
    <t xml:space="preserve">SIGNICAST LLC                           </t>
  </si>
  <si>
    <t xml:space="preserve">SIGNWORKS OF WISCONSIN                  </t>
  </si>
  <si>
    <t xml:space="preserve">SILGAN CONTAINER CORP                   </t>
  </si>
  <si>
    <t xml:space="preserve">SILGAN CONTAINERS CORP                  </t>
  </si>
  <si>
    <t xml:space="preserve">SILGAN CONTAINERS MANUFACTURING         </t>
  </si>
  <si>
    <t xml:space="preserve">SILGAN CONTAINERS                       </t>
  </si>
  <si>
    <t xml:space="preserve">SILGAN SPECIALTY PACKAGING LLC          </t>
  </si>
  <si>
    <t xml:space="preserve">SILK SCREEN ADVERTISING INC             </t>
  </si>
  <si>
    <t xml:space="preserve">SILKSCREENING BY WILL                   </t>
  </si>
  <si>
    <t xml:space="preserve">SILVER &amp; LEWIS CHEESE FACTORY CO        </t>
  </si>
  <si>
    <t xml:space="preserve">SILVER CREEK INDUSTRIES INC             </t>
  </si>
  <si>
    <t xml:space="preserve">SILVER CREEK SPECIALTY MEATS INC        </t>
  </si>
  <si>
    <t xml:space="preserve">SILVER SPRING FOODS INC                 </t>
  </si>
  <si>
    <t xml:space="preserve">SILVER STAR BRANDS INC                  </t>
  </si>
  <si>
    <t xml:space="preserve">SILVER STAR METALS, LLC                 </t>
  </si>
  <si>
    <t>T. HIXON</t>
  </si>
  <si>
    <t xml:space="preserve">SILVER TONSBERG PRINTING CO INC         </t>
  </si>
  <si>
    <t xml:space="preserve">SILVERCOTE LLC                          </t>
  </si>
  <si>
    <t xml:space="preserve">SILVERMINE STONE OPERATING CO LLC       </t>
  </si>
  <si>
    <t xml:space="preserve">SIMKO ACQUISTION LLC                    </t>
  </si>
  <si>
    <t xml:space="preserve">SIMPLE SOYMAN                           </t>
  </si>
  <si>
    <t xml:space="preserve">SIMPLY MANUFACTURING INC                </t>
  </si>
  <si>
    <t xml:space="preserve">SIMPLY SOLUTIONS INC                    </t>
  </si>
  <si>
    <t xml:space="preserve">SINGER TOOL &amp; DIE INC                   </t>
  </si>
  <si>
    <t xml:space="preserve">SINY CORP D/B/A MONTEREY                </t>
  </si>
  <si>
    <t xml:space="preserve">SJOBERG TOOL &amp; MFG CORP                 </t>
  </si>
  <si>
    <t xml:space="preserve">SKANA ALUMINUM COMPANY                  </t>
  </si>
  <si>
    <t xml:space="preserve">SKARLUPKA MFG                           </t>
  </si>
  <si>
    <t xml:space="preserve">SKAW PRE-CAST CO INC                    </t>
  </si>
  <si>
    <t>T. SAMPSON</t>
  </si>
  <si>
    <t xml:space="preserve">SKID &amp; PALLET SERVICE INC               </t>
  </si>
  <si>
    <t xml:space="preserve">SKIN &amp; BONE QUALITY UPHOLSTERY          </t>
  </si>
  <si>
    <t xml:space="preserve">SKS MACHINE INC                         </t>
  </si>
  <si>
    <t xml:space="preserve">SKY COAT LLC                            </t>
  </si>
  <si>
    <t xml:space="preserve">SKYLINE STEEL INC                       </t>
  </si>
  <si>
    <t xml:space="preserve">SKYLINER FABRICS INC                    </t>
  </si>
  <si>
    <t xml:space="preserve">SKYWAY PRECISION WI                     </t>
  </si>
  <si>
    <t xml:space="preserve">SL MONTEVIDEO TECHNOLOGY INC            </t>
  </si>
  <si>
    <t xml:space="preserve">SL MONTEVIDEO                           </t>
  </si>
  <si>
    <t xml:space="preserve">SLACKS INC                              </t>
  </si>
  <si>
    <t xml:space="preserve">SLATER INC                              </t>
  </si>
  <si>
    <t xml:space="preserve">SLEWFOOT LLC                            </t>
  </si>
  <si>
    <t xml:space="preserve">SLINGSHOT ASSEMBLY LLC                  </t>
  </si>
  <si>
    <t xml:space="preserve">SLOBODNIK GRAVEL&amp;EXCAVATING LLC         </t>
  </si>
  <si>
    <t xml:space="preserve">SMART SAND BLAIR LLC                    </t>
  </si>
  <si>
    <t xml:space="preserve">SMART SAND INC                          </t>
  </si>
  <si>
    <t xml:space="preserve">SMD INC                                 </t>
  </si>
  <si>
    <t xml:space="preserve">SMITH EQUIPMENT CONSOLIDATED INC        </t>
  </si>
  <si>
    <t xml:space="preserve">SMITH FEED SERVICE INC                  </t>
  </si>
  <si>
    <t xml:space="preserve">SMITHCO WEST INC                        </t>
  </si>
  <si>
    <t xml:space="preserve">SMITHFIELD PACKAGED MEATS CORP          </t>
  </si>
  <si>
    <t xml:space="preserve">SMOKY LAKE MAPLE PRODUCTS LLC           </t>
  </si>
  <si>
    <t xml:space="preserve">SMT MACHINE &amp; TOOL INC                  </t>
  </si>
  <si>
    <t xml:space="preserve">SMT MFG &amp; SUPPLY LLC                    </t>
  </si>
  <si>
    <t xml:space="preserve">SMUCKER J M LLC                         </t>
  </si>
  <si>
    <t xml:space="preserve">SNAP-ON INC                             </t>
  </si>
  <si>
    <t xml:space="preserve">SNC MANUFACTURING CO INC                </t>
  </si>
  <si>
    <t xml:space="preserve">SNG PRECISION                           </t>
  </si>
  <si>
    <t xml:space="preserve">SNIDER MOLD CO INC                      </t>
  </si>
  <si>
    <t xml:space="preserve">SNO-WAY INTERNATIONAL                   </t>
  </si>
  <si>
    <t xml:space="preserve">SNOW COUNTRY HARDWOODS INC              </t>
  </si>
  <si>
    <t xml:space="preserve">SNOW RIDGE LUMBER INC                   </t>
  </si>
  <si>
    <t xml:space="preserve">SNOW RIVER COOPERATIVE                  </t>
  </si>
  <si>
    <t xml:space="preserve">SNOW TIMBER PELLETS LLC                 </t>
  </si>
  <si>
    <t xml:space="preserve">SNOWBELT HARDWOODS INC                  </t>
  </si>
  <si>
    <t xml:space="preserve">SNOWBUG COMPANY INCORPORATED            </t>
  </si>
  <si>
    <t xml:space="preserve">SNYDER'S-LANCE INC                      </t>
  </si>
  <si>
    <t xml:space="preserve">SOAR CONVERTING SOLUTIONS LLC           </t>
  </si>
  <si>
    <t xml:space="preserve">SOCHA LLC                               </t>
  </si>
  <si>
    <t xml:space="preserve">SOFIDEL AMERICA CORP                    </t>
  </si>
  <si>
    <t xml:space="preserve">SOFT LINES INC                          </t>
  </si>
  <si>
    <t xml:space="preserve">SOHN MANUFACTURING INC                  </t>
  </si>
  <si>
    <t xml:space="preserve">SOLENIS LLC                             </t>
  </si>
  <si>
    <t xml:space="preserve">SOLENOID SYSTEMS LLC                    </t>
  </si>
  <si>
    <t xml:space="preserve">SOLERS PI INC                           </t>
  </si>
  <si>
    <t xml:space="preserve">SOLID PARTITIONS LLC                    </t>
  </si>
  <si>
    <t xml:space="preserve">SOLID PRODUCTS INC                      </t>
  </si>
  <si>
    <t xml:space="preserve">SOLID SURFACE SPECIALISTS INC           </t>
  </si>
  <si>
    <t xml:space="preserve">SOLIDCRAFT CABINET DOOR CO              </t>
  </si>
  <si>
    <t xml:space="preserve">SOLVIT INC                              </t>
  </si>
  <si>
    <t xml:space="preserve">SOMERSET MANUFACTURING                  </t>
  </si>
  <si>
    <t>T. BELL</t>
  </si>
  <si>
    <t xml:space="preserve">SONAG READY MIX LLC                     </t>
  </si>
  <si>
    <t xml:space="preserve">SONG INDUSTRIES INC                     </t>
  </si>
  <si>
    <t xml:space="preserve">SONNY'S WATER SYSTEM                    </t>
  </si>
  <si>
    <t xml:space="preserve">SONOCO  PROTECTIVE SOLUTIONS INC        </t>
  </si>
  <si>
    <t xml:space="preserve">SONOCO PRODUCTS COMPANY                 </t>
  </si>
  <si>
    <t xml:space="preserve">SONOCO PROTECTIVE SOLUTIONS, INC        </t>
  </si>
  <si>
    <t xml:space="preserve">SONOCO US MILLS INC                     </t>
  </si>
  <si>
    <t xml:space="preserve">SONOCO WISCONSIN RAPIDS CORE PLANT LLC  </t>
  </si>
  <si>
    <t xml:space="preserve">SONS TOOL INC                           </t>
  </si>
  <si>
    <t xml:space="preserve">SORG FARMS PACKING INC                  </t>
  </si>
  <si>
    <t xml:space="preserve">SOS MFG INC                             </t>
  </si>
  <si>
    <t xml:space="preserve">SOS PRESCOTT INC                        </t>
  </si>
  <si>
    <t xml:space="preserve">SOS SPRING VALLEY INC                   </t>
  </si>
  <si>
    <t xml:space="preserve">SOUND DEVICES LLC                       </t>
  </si>
  <si>
    <t xml:space="preserve">SOURCE ENERGY SERVICES                  </t>
  </si>
  <si>
    <t xml:space="preserve">SOURCE ENERGY SERVS PROPPANTS LP        </t>
  </si>
  <si>
    <t xml:space="preserve">SOURCECUT INDUSTRIES OPCO LLC           </t>
  </si>
  <si>
    <t xml:space="preserve">SOUTH SHORE BREWERY INC                 </t>
  </si>
  <si>
    <t xml:space="preserve">SOUTHEAST TOOL AND                      </t>
  </si>
  <si>
    <t xml:space="preserve">SOUTHERN GRAPHIC SYSTEMS                </t>
  </si>
  <si>
    <t xml:space="preserve">SOUTHERN LAKES RECYCLE                  </t>
  </si>
  <si>
    <t xml:space="preserve">SOUTHERN LAKES                          </t>
  </si>
  <si>
    <t xml:space="preserve">SOUTHERN OHIO LUMBER LLC                </t>
  </si>
  <si>
    <t>T. SHERRY</t>
  </si>
  <si>
    <t xml:space="preserve">SOUTHERN STRETCH FORMING                </t>
  </si>
  <si>
    <t xml:space="preserve">SOUTHSHORE ENTERPRISES                  </t>
  </si>
  <si>
    <t xml:space="preserve">SOUTHSIDE GRAPHICS                      </t>
  </si>
  <si>
    <t xml:space="preserve">SOUTHSIDE MACHINE TOOL                  </t>
  </si>
  <si>
    <t xml:space="preserve">SOUTHWEST GRAPHICS                      </t>
  </si>
  <si>
    <t xml:space="preserve">SOUTHWIN LLC                            </t>
  </si>
  <si>
    <t xml:space="preserve">SPACESAVER CORPORATION                  </t>
  </si>
  <si>
    <t xml:space="preserve">SPANCRETE INC                           </t>
  </si>
  <si>
    <t xml:space="preserve">SPANCRETE MACHINERY CO                  </t>
  </si>
  <si>
    <t xml:space="preserve">SPANCRETE                               </t>
  </si>
  <si>
    <t xml:space="preserve">SPARKS &amp; SPLINTERS LLC                  </t>
  </si>
  <si>
    <t xml:space="preserve">SPARTA CO OP SERVICES                   </t>
  </si>
  <si>
    <t xml:space="preserve">SPARTA PRE-FINISH INC                   </t>
  </si>
  <si>
    <t xml:space="preserve">SPARTA TOOL &amp; MFG CO                    </t>
  </si>
  <si>
    <t xml:space="preserve">SPARTECH LLC                            </t>
  </si>
  <si>
    <t xml:space="preserve">SPARTEK INC                             </t>
  </si>
  <si>
    <t xml:space="preserve">SPB LLC                                 </t>
  </si>
  <si>
    <t xml:space="preserve">SPECIAL EDITIONS INC                    </t>
  </si>
  <si>
    <t xml:space="preserve">SPECIAL OPERATIONS DUCTWORK, INC.       </t>
  </si>
  <si>
    <t xml:space="preserve">SPECIAL SERVICE PARTNERS CORP           </t>
  </si>
  <si>
    <t xml:space="preserve">SPECIALIZED PRODUCTS LTD                </t>
  </si>
  <si>
    <t xml:space="preserve">SPECIALTY CHEESE CO INC                 </t>
  </si>
  <si>
    <t xml:space="preserve">SPECIALTY COATING SYSTEMS               </t>
  </si>
  <si>
    <t xml:space="preserve">SPECIALTY ENTERPRISES LLC               </t>
  </si>
  <si>
    <t xml:space="preserve">SPECIALTY FINISHING                     </t>
  </si>
  <si>
    <t xml:space="preserve">SPECIALTY GRANULES INC                  </t>
  </si>
  <si>
    <t xml:space="preserve">SPECIALTY INGREDIENTS LLC               </t>
  </si>
  <si>
    <t xml:space="preserve">SPECIALTY MACHINE INC                   </t>
  </si>
  <si>
    <t xml:space="preserve">SPECIALTY MACHINE PRODUCTS INC          </t>
  </si>
  <si>
    <t xml:space="preserve">SPECIALTY MACHINE                       </t>
  </si>
  <si>
    <t xml:space="preserve">SPECIALTY MACHINING LLC                 </t>
  </si>
  <si>
    <t xml:space="preserve">SPECIALTY MINERALS INC                  </t>
  </si>
  <si>
    <t xml:space="preserve">SPECIALTY PAINTS INC                    </t>
  </si>
  <si>
    <t xml:space="preserve">SPECIALTY PALLET + CRATE                </t>
  </si>
  <si>
    <t xml:space="preserve">SPECIALTY ROLLED METALS LLC             </t>
  </si>
  <si>
    <t xml:space="preserve">SPECIALTY TAPES                         </t>
  </si>
  <si>
    <t xml:space="preserve">SPECIALTY TOOLS INC                     </t>
  </si>
  <si>
    <t xml:space="preserve">SPECSYS INC                             </t>
  </si>
  <si>
    <t xml:space="preserve">SPECTRA INC                             </t>
  </si>
  <si>
    <t xml:space="preserve">SPECTRUM ALUMINUM                       </t>
  </si>
  <si>
    <t xml:space="preserve">SPECTRUM BRANDS INC                     </t>
  </si>
  <si>
    <t xml:space="preserve">SPECTRUM INDUSTRIES INC                 </t>
  </si>
  <si>
    <t xml:space="preserve">SPECTRUM PYROTECHNICS INC               </t>
  </si>
  <si>
    <t>T. LOWELL</t>
  </si>
  <si>
    <t xml:space="preserve">SPECTRUM SOFTWARE INC                   </t>
  </si>
  <si>
    <t xml:space="preserve">SPECTRUM SURFACES INC                   </t>
  </si>
  <si>
    <t xml:space="preserve">SPEE-DEE PACKAGING                      </t>
  </si>
  <si>
    <t xml:space="preserve">SPEED SYSTEMS INC                       </t>
  </si>
  <si>
    <t xml:space="preserve">SPEEDTECH INTERNATIONAL                 </t>
  </si>
  <si>
    <t xml:space="preserve">SPEEDWAY SAND &amp; GRAVEL INC              </t>
  </si>
  <si>
    <t xml:space="preserve">SPEEDY METALS LLC                       </t>
  </si>
  <si>
    <t xml:space="preserve">SPEEDY PALLET                           </t>
  </si>
  <si>
    <t>T. WARNER</t>
  </si>
  <si>
    <t xml:space="preserve">SPENCER MACHINE &amp; FAB LLC               </t>
  </si>
  <si>
    <t xml:space="preserve">SPERBERG L J                            </t>
  </si>
  <si>
    <t xml:space="preserve">SPF NORTH AMERICA INC                   </t>
  </si>
  <si>
    <t xml:space="preserve">SPI LIGHTING HOLDINGS LLC               </t>
  </si>
  <si>
    <t xml:space="preserve">SPIERINGS SPECIALTY MOLDED              </t>
  </si>
  <si>
    <t xml:space="preserve">SPIKE BREWING LLC                       </t>
  </si>
  <si>
    <t xml:space="preserve">SPILLER SPRING CO                       </t>
  </si>
  <si>
    <t xml:space="preserve">SPIN WERKES LLC                         </t>
  </si>
  <si>
    <t xml:space="preserve">SPINCRAFT DIVISION OF                   </t>
  </si>
  <si>
    <t xml:space="preserve">SPINDUSTRIES  LLC                       </t>
  </si>
  <si>
    <t xml:space="preserve">SPINWELD INC                            </t>
  </si>
  <si>
    <t xml:space="preserve">SPIRIT FABS INC                         </t>
  </si>
  <si>
    <t xml:space="preserve">SPIROS INDUSTRIES INC                   </t>
  </si>
  <si>
    <t xml:space="preserve">SPLAT! DIGITAL PRINTING                 </t>
  </si>
  <si>
    <t xml:space="preserve">SPLITTER MACHINE LLC                    </t>
  </si>
  <si>
    <t xml:space="preserve">SPOOKY PINBALL LLC                      </t>
  </si>
  <si>
    <t xml:space="preserve">SPOONER CREEK                           </t>
  </si>
  <si>
    <t xml:space="preserve">SPOONER FERTILIZER                      </t>
  </si>
  <si>
    <t>V. CONRATH</t>
  </si>
  <si>
    <t xml:space="preserve">SPORTINGSMILES LLC                      </t>
  </si>
  <si>
    <t xml:space="preserve">SPORTS IMPRESSIONS LTD                  </t>
  </si>
  <si>
    <t xml:space="preserve">SPRECHER BREWING CO LLC                 </t>
  </si>
  <si>
    <t xml:space="preserve">SPRING PRINTING  LLC                    </t>
  </si>
  <si>
    <t xml:space="preserve">SPRING WINDOW FASHIONS LLC              </t>
  </si>
  <si>
    <t xml:space="preserve">SPRINGFIELD WELDING &amp;                   </t>
  </si>
  <si>
    <t xml:space="preserve">SPRINGSIDE CHEESE CORP                  </t>
  </si>
  <si>
    <t>T. SPRUCE</t>
  </si>
  <si>
    <t xml:space="preserve">SPUNCAST INC                            </t>
  </si>
  <si>
    <t xml:space="preserve">SPX FLOW                                </t>
  </si>
  <si>
    <t xml:space="preserve">SQB PACKAGING SYSTEMS INC               </t>
  </si>
  <si>
    <t xml:space="preserve">SQUARE ONE FOODS INC                    </t>
  </si>
  <si>
    <t xml:space="preserve">SQUIRES WATERJET LLC                    </t>
  </si>
  <si>
    <t xml:space="preserve">SS MACHINE LLC                          </t>
  </si>
  <si>
    <t xml:space="preserve">SSI SINTERED SPECIALTIES LLC            </t>
  </si>
  <si>
    <t xml:space="preserve">SSI TECHNOLOGIES INC                    </t>
  </si>
  <si>
    <t xml:space="preserve">SSL INDUSTRIES LLC                      </t>
  </si>
  <si>
    <t xml:space="preserve">ST CROIX CASTINGS INC                   </t>
  </si>
  <si>
    <t xml:space="preserve">ST CROIX CUSTOM FAB INC                 </t>
  </si>
  <si>
    <t xml:space="preserve">ST CROIX MACHINE                        </t>
  </si>
  <si>
    <t xml:space="preserve">ST CROIX OF PARK FALLS LTD              </t>
  </si>
  <si>
    <t xml:space="preserve">ST CROIX PRESS INC                      </t>
  </si>
  <si>
    <t xml:space="preserve">ST CROIX TACTICAL SOLUTIONS LLC         </t>
  </si>
  <si>
    <t xml:space="preserve">ST CROIX VALLEY CABINETS                </t>
  </si>
  <si>
    <t xml:space="preserve">ST CROIX WOOD COMPONENTS                </t>
  </si>
  <si>
    <t xml:space="preserve">ST JOSEPH CONSTRUCTION CO INC           </t>
  </si>
  <si>
    <t xml:space="preserve">ST MARYS CEMENT INC US                  </t>
  </si>
  <si>
    <t xml:space="preserve">ST PAPER LLC                            </t>
  </si>
  <si>
    <t xml:space="preserve">ST SPECIALTY FOODS INC                  </t>
  </si>
  <si>
    <t xml:space="preserve">STA-BRITE SPECIALTIES                   </t>
  </si>
  <si>
    <t xml:space="preserve">STAAB  JOHN BERNARD                     </t>
  </si>
  <si>
    <t xml:space="preserve">STAAB MACHINE                           </t>
  </si>
  <si>
    <t xml:space="preserve">STABIO NORTH AMERICA LLC                </t>
  </si>
  <si>
    <t xml:space="preserve">STAHLI USA INC                          </t>
  </si>
  <si>
    <t xml:space="preserve">STAINLESS FLOW TECHNOLOGIES INC         </t>
  </si>
  <si>
    <t xml:space="preserve">STAINLESS FOUNDRY &amp;                     </t>
  </si>
  <si>
    <t xml:space="preserve">STAINLESS MACHINING TECHNOLOGIES INC.   </t>
  </si>
  <si>
    <t xml:space="preserve">STAINLESS PRODUCTS LLC                  </t>
  </si>
  <si>
    <t xml:space="preserve">STAINLESS SPECIALISTS INC               </t>
  </si>
  <si>
    <t xml:space="preserve">STAINLESS STEEL &amp; SHEET                 </t>
  </si>
  <si>
    <t xml:space="preserve">STAINLESS TANK &amp; EQUIPMENT CO LLC       </t>
  </si>
  <si>
    <t xml:space="preserve">STAINLESS UNLIMITED INC                 </t>
  </si>
  <si>
    <t xml:space="preserve">STAIRGODS INC                           </t>
  </si>
  <si>
    <t xml:space="preserve">STANDARD DEVELOPMENT INC                </t>
  </si>
  <si>
    <t xml:space="preserve">STANDARD MACHINE CO INC                 </t>
  </si>
  <si>
    <t xml:space="preserve">STANDARD PRINTING INC                   </t>
  </si>
  <si>
    <t xml:space="preserve">STANDARD PROCESS INC                    </t>
  </si>
  <si>
    <t xml:space="preserve">STANEK TOOL, LLC                        </t>
  </si>
  <si>
    <t xml:space="preserve">STANS INDUSTRIAL MANUFACTURING LLC      </t>
  </si>
  <si>
    <t xml:space="preserve">STAR AUTOMATION INC                     </t>
  </si>
  <si>
    <t xml:space="preserve">STAR BLENDS LLC                         </t>
  </si>
  <si>
    <t xml:space="preserve">STAR TRACK SYSTEMS INC                  </t>
  </si>
  <si>
    <t xml:space="preserve">STARK PAVEMENT CORPORATION              </t>
  </si>
  <si>
    <t xml:space="preserve">STARK'S METAL WORKS INC                 </t>
  </si>
  <si>
    <t xml:space="preserve">STARLINE MFG DIV                        </t>
  </si>
  <si>
    <t xml:space="preserve">STARWOOD RAFTER INC                     </t>
  </si>
  <si>
    <t xml:space="preserve">STATE MANUFACTURING &amp;                   </t>
  </si>
  <si>
    <t xml:space="preserve">STATELINE RECYCLING INC                 </t>
  </si>
  <si>
    <t xml:space="preserve">STATEWIDE PALLET RECYCLING INC          </t>
  </si>
  <si>
    <t xml:space="preserve">STEARNS PACKAGING CORPORATION           </t>
  </si>
  <si>
    <t xml:space="preserve">STECKER MACHINE                         </t>
  </si>
  <si>
    <t xml:space="preserve">STEEL CRAFT CORPORATION                 </t>
  </si>
  <si>
    <t xml:space="preserve">STEEL FARMER LLC                        </t>
  </si>
  <si>
    <t xml:space="preserve">STEEL KING INDUST INC                   </t>
  </si>
  <si>
    <t xml:space="preserve">STEEL STRUCTURES INC                    </t>
  </si>
  <si>
    <t xml:space="preserve">STEEL WAREHOUSE OF WI                   </t>
  </si>
  <si>
    <t xml:space="preserve">STEELE SOLUTIONS INC F/K/A              </t>
  </si>
  <si>
    <t xml:space="preserve">STEELE SOLUTIONS INC                    </t>
  </si>
  <si>
    <t xml:space="preserve">STEELSMYTH INC                          </t>
  </si>
  <si>
    <t xml:space="preserve">STEELWIND INDUSTRIES INC                </t>
  </si>
  <si>
    <t xml:space="preserve">STEENWEG INC DBA                        </t>
  </si>
  <si>
    <t xml:space="preserve">STEEPY ENTERPRISES, INC.                </t>
  </si>
  <si>
    <t xml:space="preserve">STEIGER STEEL &amp; FABRICATING INC         </t>
  </si>
  <si>
    <t>T. SHELBY</t>
  </si>
  <si>
    <t xml:space="preserve">STELLA &amp; CHEWY'S LLC                    </t>
  </si>
  <si>
    <t xml:space="preserve">STELLA JONES CORP                       </t>
  </si>
  <si>
    <t xml:space="preserve">STELLA-JONES CORP                       </t>
  </si>
  <si>
    <t xml:space="preserve">STELLA-JONES CORPORATION                </t>
  </si>
  <si>
    <t xml:space="preserve">STELLANA US INC                         </t>
  </si>
  <si>
    <t xml:space="preserve">STELTER INC                             </t>
  </si>
  <si>
    <t xml:space="preserve">STERLING COLORS LLC                     </t>
  </si>
  <si>
    <t xml:space="preserve">STERLING MFG INC                        </t>
  </si>
  <si>
    <t xml:space="preserve">STERLING PRODUCTS INC                   </t>
  </si>
  <si>
    <t xml:space="preserve">STERLING WATER INC                      </t>
  </si>
  <si>
    <t xml:space="preserve">STERLING WISCONSIN LLC                  </t>
  </si>
  <si>
    <t xml:space="preserve">STERN TANNING CO INC                    </t>
  </si>
  <si>
    <t xml:space="preserve">STERNWEIS &amp; SONS INC                    </t>
  </si>
  <si>
    <t xml:space="preserve">STERNWEIS MFG                           </t>
  </si>
  <si>
    <t xml:space="preserve">STETSON FOREST PRODUCTS                 </t>
  </si>
  <si>
    <t>V. STETSONVILLE</t>
  </si>
  <si>
    <t xml:space="preserve">STEVE RUECKL SUPERIOR HOMES             </t>
  </si>
  <si>
    <t xml:space="preserve">STEVE'S SCORING INC                     </t>
  </si>
  <si>
    <t xml:space="preserve">STEVENS POINT LOG                       </t>
  </si>
  <si>
    <t xml:space="preserve">STILLMANK BREWING COMPANY               </t>
  </si>
  <si>
    <t xml:space="preserve">STILLPOINTS LLC                         </t>
  </si>
  <si>
    <t xml:space="preserve">STIPE MACHINE CO INC                    </t>
  </si>
  <si>
    <t xml:space="preserve">STIRLING FURNISHINGS                    </t>
  </si>
  <si>
    <t xml:space="preserve">STOCKBRIDGE ENG INC                     </t>
  </si>
  <si>
    <t xml:space="preserve">STOCKBRIDGE MFG INC                     </t>
  </si>
  <si>
    <t xml:space="preserve">STOKELY TOOL &amp; DIE                      </t>
  </si>
  <si>
    <t xml:space="preserve">STONE ARCH BREWPUB INC                  </t>
  </si>
  <si>
    <t xml:space="preserve">STONE BANK BAKING CO LLC                </t>
  </si>
  <si>
    <t xml:space="preserve">STONE CREATIONS                         </t>
  </si>
  <si>
    <t xml:space="preserve">STONE CREEK COFFEE                      </t>
  </si>
  <si>
    <t xml:space="preserve">STONE DIMENSIONS INC                    </t>
  </si>
  <si>
    <t xml:space="preserve">STONE INNOVATIONS INC                   </t>
  </si>
  <si>
    <t xml:space="preserve">STONECAST PRODUCTS INC                  </t>
  </si>
  <si>
    <t xml:space="preserve">STONEMOR PARTNERS LLP                   </t>
  </si>
  <si>
    <t xml:space="preserve">STONER MACHINING INC                    </t>
  </si>
  <si>
    <t xml:space="preserve">STONERIDGE WHOLESALE DIV LLC            </t>
  </si>
  <si>
    <t xml:space="preserve">STORKEL TOOL AND WELD  LLC              </t>
  </si>
  <si>
    <t xml:space="preserve">STORMWERKZ CORP                         </t>
  </si>
  <si>
    <t xml:space="preserve">STORYBOOK FORGE &amp;                       </t>
  </si>
  <si>
    <t xml:space="preserve">STOUGHTON TRAILERS LLC                  </t>
  </si>
  <si>
    <t xml:space="preserve">STOWE WOODWARD LLC                      </t>
  </si>
  <si>
    <t xml:space="preserve">STRATAGRAPH LLC                         </t>
  </si>
  <si>
    <t xml:space="preserve">STRATATECH CORPORATION                  </t>
  </si>
  <si>
    <t xml:space="preserve">STRATEGIC MATERIALS INC                 </t>
  </si>
  <si>
    <t xml:space="preserve">STRATFORD HOMES L P                     </t>
  </si>
  <si>
    <t xml:space="preserve">STRATFORD SIGN CO LLC                   </t>
  </si>
  <si>
    <t xml:space="preserve">STRATTEC SECURITY CORP                  </t>
  </si>
  <si>
    <t xml:space="preserve">STRAUBEL PAPER COMPANY                  </t>
  </si>
  <si>
    <t xml:space="preserve">STRAUS KNITTING MILLS INC               </t>
  </si>
  <si>
    <t xml:space="preserve">STRAUSS BRANDS LLC                      </t>
  </si>
  <si>
    <t xml:space="preserve">STRAUSS FEEDS LLC                       </t>
  </si>
  <si>
    <t xml:space="preserve">STREAMWORKS                             </t>
  </si>
  <si>
    <t xml:space="preserve">STREK-O DOORS LLC                       </t>
  </si>
  <si>
    <t xml:space="preserve">STREMCHA  ROBERT                        </t>
  </si>
  <si>
    <t>V. KENDALL</t>
  </si>
  <si>
    <t xml:space="preserve">STRING SWING, INC                       </t>
  </si>
  <si>
    <t>T. SHELDON</t>
  </si>
  <si>
    <t xml:space="preserve">STROHWIG INDUSTRIES INC                 </t>
  </si>
  <si>
    <t xml:space="preserve">STRONG MICROBIALS INC                   </t>
  </si>
  <si>
    <t xml:space="preserve">STRUCK CORP C F                         </t>
  </si>
  <si>
    <t xml:space="preserve">STRUCTURAL COMPONENTS CORP              </t>
  </si>
  <si>
    <t xml:space="preserve">STRUCTURES COMPANY LLC                  </t>
  </si>
  <si>
    <t xml:space="preserve">STUCK WOOD WORKS INC                    </t>
  </si>
  <si>
    <t xml:space="preserve">STURGEON BAY METAL PRODUCTS INC         </t>
  </si>
  <si>
    <t xml:space="preserve">STURM FOODS INC                         </t>
  </si>
  <si>
    <t xml:space="preserve">STYBERG E C ENGINEERING                 </t>
  </si>
  <si>
    <t xml:space="preserve">STYRENE PRODUCTS INC                    </t>
  </si>
  <si>
    <t xml:space="preserve">SUB-ZERO FREEZER CO INC                 </t>
  </si>
  <si>
    <t xml:space="preserve">SUBCO FOODS OF WIS INC                  </t>
  </si>
  <si>
    <t xml:space="preserve">SUBSTIWOOD INC                          </t>
  </si>
  <si>
    <t xml:space="preserve">SUBSURFACE INSTRUMENTS INC              </t>
  </si>
  <si>
    <t xml:space="preserve">SUBURBAN MODEL                          </t>
  </si>
  <si>
    <t xml:space="preserve">SUBURBAN TOOL &amp; MACHINE                 </t>
  </si>
  <si>
    <t xml:space="preserve">SUDPACK OAK CREEK CORPORATION           </t>
  </si>
  <si>
    <t xml:space="preserve">SUGAR RIVER DISTILLERY INC              </t>
  </si>
  <si>
    <t xml:space="preserve">SUICK LURE MANUFACTURING                </t>
  </si>
  <si>
    <t xml:space="preserve">SULLIVAN MANUFACTURING                  </t>
  </si>
  <si>
    <t xml:space="preserve">SULLIVAN PRECISION PLATE LLC            </t>
  </si>
  <si>
    <t xml:space="preserve">SULZER MACHINE &amp; MFG INC                </t>
  </si>
  <si>
    <t xml:space="preserve">SUMITOMO ELECTRIC                       </t>
  </si>
  <si>
    <t xml:space="preserve">SUMMIT MACHINE WORKS INC                </t>
  </si>
  <si>
    <t xml:space="preserve">SUMMIT PACKAGING SYSTEMS                </t>
  </si>
  <si>
    <t xml:space="preserve">SUMMIT PUMP INC                         </t>
  </si>
  <si>
    <t xml:space="preserve">SUMMIT TOOL WORKS INC                   </t>
  </si>
  <si>
    <t xml:space="preserve">SUN CHEMICAL CORPORATION                </t>
  </si>
  <si>
    <t xml:space="preserve">SUN PRAIRIE CONCRETE INC                </t>
  </si>
  <si>
    <t xml:space="preserve">SUN PRESS INC THE                       </t>
  </si>
  <si>
    <t xml:space="preserve">SUN VALLEY FABRICATION                  </t>
  </si>
  <si>
    <t>T. MOSCOW</t>
  </si>
  <si>
    <t xml:space="preserve">SUNCOR INC                              </t>
  </si>
  <si>
    <t xml:space="preserve">SUNDBY SAND &amp; GRAVEL CO                 </t>
  </si>
  <si>
    <t xml:space="preserve">SUNLITE PLASTICS INC                    </t>
  </si>
  <si>
    <t xml:space="preserve">SUNNY HILL ENTERPRISES INC              </t>
  </si>
  <si>
    <t xml:space="preserve">SUNNY SKIES CBD LLC                     </t>
  </si>
  <si>
    <t xml:space="preserve">SUNRISE BAKERY &amp; COFFEE CAFE INC        </t>
  </si>
  <si>
    <t xml:space="preserve">SUNRISE CABINET DOORS                   </t>
  </si>
  <si>
    <t xml:space="preserve">SUNSET HILL STONEWARE LLC               </t>
  </si>
  <si>
    <t xml:space="preserve">SUNWAY INC                              </t>
  </si>
  <si>
    <t xml:space="preserve">SUPER MIX OF WISCONSIN                  </t>
  </si>
  <si>
    <t xml:space="preserve">SUPER PRODUCTS LLC                      </t>
  </si>
  <si>
    <t xml:space="preserve">SUPER SKY PRODUCTS                      </t>
  </si>
  <si>
    <t xml:space="preserve">SUPER STEEL LLC                         </t>
  </si>
  <si>
    <t xml:space="preserve">SUPERIOR AUTOMATION INC                 </t>
  </si>
  <si>
    <t xml:space="preserve">SUPERIOR CRANE CORP                     </t>
  </si>
  <si>
    <t xml:space="preserve">SUPERIOR DIE SET CORP                   </t>
  </si>
  <si>
    <t xml:space="preserve">SUPERIOR DIESEL INC                     </t>
  </si>
  <si>
    <t xml:space="preserve">SUPERIOR DRAPERY INC                    </t>
  </si>
  <si>
    <t xml:space="preserve">SUPERIOR DULUTH REDI MIX INC            </t>
  </si>
  <si>
    <t xml:space="preserve">SUPERIOR GRINDING CORP                  </t>
  </si>
  <si>
    <t xml:space="preserve">SUPERIOR INDUSTRIAL                     </t>
  </si>
  <si>
    <t xml:space="preserve">SUPERIOR LIDGERWOOD                     </t>
  </si>
  <si>
    <t xml:space="preserve">SUPERIOR MACHINE &amp; DESING INC           </t>
  </si>
  <si>
    <t>T. BIRCH CREEK</t>
  </si>
  <si>
    <t xml:space="preserve">SUPERIOR MACHINE                        </t>
  </si>
  <si>
    <t xml:space="preserve">SUPERIOR MICHIGAN HARDWOODS INC         </t>
  </si>
  <si>
    <t xml:space="preserve">SUPERIOR ONE SOLUTIONS LLC              </t>
  </si>
  <si>
    <t xml:space="preserve">SUPERIOR PAPER PRODUCTS LLC             </t>
  </si>
  <si>
    <t xml:space="preserve">SUPERIOR REFINING LLC                   </t>
  </si>
  <si>
    <t xml:space="preserve">SUPERIOR SCREEN PRINTING                </t>
  </si>
  <si>
    <t xml:space="preserve">SUPERIOR SOLUTIONS CORP                 </t>
  </si>
  <si>
    <t xml:space="preserve">SUPERIOR STRUCTURAL CORP                </t>
  </si>
  <si>
    <t xml:space="preserve">SUPPLYONE WISCONSIN LLC                 </t>
  </si>
  <si>
    <t xml:space="preserve">SUPREME CASTING INC                     </t>
  </si>
  <si>
    <t xml:space="preserve">SUPREME CORES INC                       </t>
  </si>
  <si>
    <t xml:space="preserve">SUPREME MEATS LLC                       </t>
  </si>
  <si>
    <t xml:space="preserve">SUPREME MFG INC                         </t>
  </si>
  <si>
    <t xml:space="preserve">SURE CONTROLS INC                       </t>
  </si>
  <si>
    <t xml:space="preserve">SURFACE MOUNT TECH CORP                 </t>
  </si>
  <si>
    <t xml:space="preserve">SUSIE Q FISH CO INC                     </t>
  </si>
  <si>
    <t xml:space="preserve">SUSSEK MACHINE CORP LLC                 </t>
  </si>
  <si>
    <t xml:space="preserve">SUSSEX IM INC                           </t>
  </si>
  <si>
    <t xml:space="preserve">SUSTANA FIBER LLC                       </t>
  </si>
  <si>
    <t xml:space="preserve">SUTTLE-STRAUS INC                       </t>
  </si>
  <si>
    <t xml:space="preserve">SUZY'S CREAM CHEESECAKES                </t>
  </si>
  <si>
    <t xml:space="preserve">SVEE METALWORKS INC                     </t>
  </si>
  <si>
    <t xml:space="preserve">SW WISCONSIN GOAT COOP                  </t>
  </si>
  <si>
    <t>V. MOUNT STERLING</t>
  </si>
  <si>
    <t xml:space="preserve">SWANSON WIPER CORP                      </t>
  </si>
  <si>
    <t xml:space="preserve">SWANSTROM TOOLS USA INC                 </t>
  </si>
  <si>
    <t xml:space="preserve">SWEET ADDITIONS INGR PROCESSORS         </t>
  </si>
  <si>
    <t xml:space="preserve">SWEET ADDITIONS                         </t>
  </si>
  <si>
    <t xml:space="preserve">SWEETENER SUPPLY CORP                   </t>
  </si>
  <si>
    <t xml:space="preserve">SWENSON MACHINE                         </t>
  </si>
  <si>
    <t>T. EUREKA</t>
  </si>
  <si>
    <t xml:space="preserve">SWENSON TOOL AND DIE INC                </t>
  </si>
  <si>
    <t>V. CAMPBELLSPORT</t>
  </si>
  <si>
    <t xml:space="preserve">SWISS FAMILY SMOKE HOUSE                </t>
  </si>
  <si>
    <t xml:space="preserve">SWISS TECH LLC                          </t>
  </si>
  <si>
    <t xml:space="preserve">SWISS-TEK COATINGS INC                  </t>
  </si>
  <si>
    <t xml:space="preserve">SWITCHGEAR POWER SYSTEMS LLC            </t>
  </si>
  <si>
    <t xml:space="preserve">SWM AMS LLC                             </t>
  </si>
  <si>
    <t xml:space="preserve">SYMBOL MATTRESS OF                      </t>
  </si>
  <si>
    <t xml:space="preserve">SYMET INC                               </t>
  </si>
  <si>
    <t xml:space="preserve">SYNERGY COMMUNITY COOPERATIVE           </t>
  </si>
  <si>
    <t xml:space="preserve">SYNERGY METALWORKS LLC                  </t>
  </si>
  <si>
    <t xml:space="preserve">SYNTEGON PACKAGING TECHNOLOGY INC       </t>
  </si>
  <si>
    <t xml:space="preserve">SYSTEMATICS INC                         </t>
  </si>
  <si>
    <t xml:space="preserve">SYSTEMS ENGINEERING                     </t>
  </si>
  <si>
    <t xml:space="preserve">SYSTEMS LLC                             </t>
  </si>
  <si>
    <t xml:space="preserve">T &amp; B ENTERPRISES OF WI LLC             </t>
  </si>
  <si>
    <t xml:space="preserve">T &amp; K SPECIALTY PRODUCTS                </t>
  </si>
  <si>
    <t xml:space="preserve">T &amp; L GRINDING CORP                     </t>
  </si>
  <si>
    <t xml:space="preserve">T &amp; O TOOL &amp; DIE INC                    </t>
  </si>
  <si>
    <t xml:space="preserve">T &amp; T MANUFACTURING LLC                 </t>
  </si>
  <si>
    <t xml:space="preserve">T &amp; T QUALITY CUTTING                   </t>
  </si>
  <si>
    <t xml:space="preserve">T G 3 ELECTRONICS INC                   </t>
  </si>
  <si>
    <t xml:space="preserve">T J  GRINDING                           </t>
  </si>
  <si>
    <t xml:space="preserve">T P PRINTING                            </t>
  </si>
  <si>
    <t xml:space="preserve">T R GRAPHICS                            </t>
  </si>
  <si>
    <t xml:space="preserve">T R METALCRAFTERS INC                   </t>
  </si>
  <si>
    <t xml:space="preserve">T-LON PRODUCTS INC                      </t>
  </si>
  <si>
    <t xml:space="preserve">TAB PRODUCTS CO LLC                     </t>
  </si>
  <si>
    <t xml:space="preserve">TACTIK LIGHTING, LLC                    </t>
  </si>
  <si>
    <t xml:space="preserve">TAILORED LABEL PRODUCTS                 </t>
  </si>
  <si>
    <t xml:space="preserve">TAK LOGIC LLC                           </t>
  </si>
  <si>
    <t xml:space="preserve">TAK YEE PRODUCTS                        </t>
  </si>
  <si>
    <t xml:space="preserve">TAKCO MFG                               </t>
  </si>
  <si>
    <t xml:space="preserve">TANIS INC                               </t>
  </si>
  <si>
    <t xml:space="preserve">TANK TECHNOLOGY INC                     </t>
  </si>
  <si>
    <t xml:space="preserve">TANKCRAFT CORP                          </t>
  </si>
  <si>
    <t xml:space="preserve">TANN CORPORATION                        </t>
  </si>
  <si>
    <t xml:space="preserve">TAPUAT LLC                              </t>
  </si>
  <si>
    <t>V. SISTER BAY</t>
  </si>
  <si>
    <t xml:space="preserve">TARGET ARMS INC                         </t>
  </si>
  <si>
    <t xml:space="preserve">TASTEE BITES LLC                        </t>
  </si>
  <si>
    <t xml:space="preserve">TAURUS TOOL &amp; MACHINE INC               </t>
  </si>
  <si>
    <t xml:space="preserve">TAYLOR  PAUL PRES                       </t>
  </si>
  <si>
    <t>T. SCHOEPKE</t>
  </si>
  <si>
    <t xml:space="preserve">TAYLOR FRAC LLC                         </t>
  </si>
  <si>
    <t xml:space="preserve">TAYLOR READY MIX                        </t>
  </si>
  <si>
    <t xml:space="preserve">TC TEARDROPS LLC                        </t>
  </si>
  <si>
    <t xml:space="preserve">TCI LLC                                 </t>
  </si>
  <si>
    <t xml:space="preserve">TCLAD INC                               </t>
  </si>
  <si>
    <t xml:space="preserve">TDC ENGINEERING INC                     </t>
  </si>
  <si>
    <t xml:space="preserve">TDI MACHINING LLC                       </t>
  </si>
  <si>
    <t xml:space="preserve">TEAM APPAREL &amp; SPECIALTIES INC          </t>
  </si>
  <si>
    <t xml:space="preserve">TEAM INDUSTRIES INC                     </t>
  </si>
  <si>
    <t xml:space="preserve">TEC-LINE MFG CORP                       </t>
  </si>
  <si>
    <t>T. OCONTO</t>
  </si>
  <si>
    <t xml:space="preserve">TECH ENTERPRISES INC                    </t>
  </si>
  <si>
    <t xml:space="preserve">TECH MOLD CORPORATION                   </t>
  </si>
  <si>
    <t xml:space="preserve">TECHMIX LLC                             </t>
  </si>
  <si>
    <t xml:space="preserve">TECHNI-TURN INC                         </t>
  </si>
  <si>
    <t xml:space="preserve">TECHNIBLEND INC                         </t>
  </si>
  <si>
    <t xml:space="preserve">TECHNICAL METAL                         </t>
  </si>
  <si>
    <t xml:space="preserve">TECHNICAL PRODUCTS INC                  </t>
  </si>
  <si>
    <t xml:space="preserve">TECHNICAL WOODWORKS MFG                 </t>
  </si>
  <si>
    <t xml:space="preserve">TECHNIPLAS US LLC                       </t>
  </si>
  <si>
    <t xml:space="preserve">TECHNIPLY LLC                           </t>
  </si>
  <si>
    <t xml:space="preserve">TECOMET INC                             </t>
  </si>
  <si>
    <t xml:space="preserve">TECRE CO INC                            </t>
  </si>
  <si>
    <t xml:space="preserve">TECTRON TUBE CORPORATION                </t>
  </si>
  <si>
    <t xml:space="preserve">TEEL PLASTICS INC                       </t>
  </si>
  <si>
    <t xml:space="preserve">TEEL PLASTICS LLC                       </t>
  </si>
  <si>
    <t xml:space="preserve">TEKNI-PLEX FLEXIBLES LLC                </t>
  </si>
  <si>
    <t xml:space="preserve">TEL MAR STEEL RULE DIE CO               </t>
  </si>
  <si>
    <t xml:space="preserve">TEMKIN IRON &amp; METAL LLC                 </t>
  </si>
  <si>
    <t xml:space="preserve">TEMPERATURE CONTROL                     </t>
  </si>
  <si>
    <t xml:space="preserve">TEMPO GLOVE CO INC                      </t>
  </si>
  <si>
    <t xml:space="preserve">TEMPO GRAPHICS                          </t>
  </si>
  <si>
    <t xml:space="preserve">TEMPT                                   </t>
  </si>
  <si>
    <t xml:space="preserve">TEN AND A HALF ACRES INC  DBA           </t>
  </si>
  <si>
    <t xml:space="preserve">TENERE INC                              </t>
  </si>
  <si>
    <t xml:space="preserve">TERRY'S MFG LLC                         </t>
  </si>
  <si>
    <t xml:space="preserve">TERSO SOLUTIONS INC                     </t>
  </si>
  <si>
    <t xml:space="preserve">TERX SHREDDING &amp; RECYCLING CO           </t>
  </si>
  <si>
    <t xml:space="preserve">TESKER MFG CORPORATION                  </t>
  </si>
  <si>
    <t>T. SAUKVILLE</t>
  </si>
  <si>
    <t xml:space="preserve">TESS ORAL HEALTH CORP                   </t>
  </si>
  <si>
    <t xml:space="preserve">TETZNER  PHILLIP                        </t>
  </si>
  <si>
    <t>T. WASHBURN</t>
  </si>
  <si>
    <t xml:space="preserve">TEUTEBERG INC                           </t>
  </si>
  <si>
    <t xml:space="preserve">TF FORMING SYSTEMS INC                  </t>
  </si>
  <si>
    <t xml:space="preserve">TGT CUSTOM WORKS LLC                    </t>
  </si>
  <si>
    <t xml:space="preserve">THE ALSTAR COMPANY, LLC                 </t>
  </si>
  <si>
    <t xml:space="preserve">THE ANGELUS CORPORATION                 </t>
  </si>
  <si>
    <t xml:space="preserve">THE BLAST SHOP LLC                      </t>
  </si>
  <si>
    <t xml:space="preserve">THE BREWING PROJEKT                     </t>
  </si>
  <si>
    <t xml:space="preserve">THE CAPSTONE GROUP, INC                 </t>
  </si>
  <si>
    <t xml:space="preserve">THE CHARLES MACHINES WORKS INC          </t>
  </si>
  <si>
    <t xml:space="preserve">THE DELONG CO INC                       </t>
  </si>
  <si>
    <t xml:space="preserve">THE FAB DEPARTMENT LLC                  </t>
  </si>
  <si>
    <t xml:space="preserve">THE FARMS CUSTOM WORK                   </t>
  </si>
  <si>
    <t xml:space="preserve">THE GAME CRAFTER LLC                    </t>
  </si>
  <si>
    <t xml:space="preserve">THE GRUENKE COMPANY INC                 </t>
  </si>
  <si>
    <t xml:space="preserve">THE HOME CITY ICE COMPANY               </t>
  </si>
  <si>
    <t xml:space="preserve">THE INDUSTRIAL CONTROLS COMPANY         </t>
  </si>
  <si>
    <t xml:space="preserve">THE JOHNSTON DANDY CO                   </t>
  </si>
  <si>
    <t xml:space="preserve">THE JOR-MAC COMPANY INC                 </t>
  </si>
  <si>
    <t xml:space="preserve">THE LEATHER HOUSE INC                   </t>
  </si>
  <si>
    <t xml:space="preserve">THE MAREK GROUP INC                     </t>
  </si>
  <si>
    <t xml:space="preserve">THE MASTERSON CO                        </t>
  </si>
  <si>
    <t xml:space="preserve">THE METAL SHOP LLC                      </t>
  </si>
  <si>
    <t xml:space="preserve">THE METAL WARE CORP                     </t>
  </si>
  <si>
    <t xml:space="preserve">THE METAL WARE CORPORATION              </t>
  </si>
  <si>
    <t xml:space="preserve">THE NEWARK GROUP INC                    </t>
  </si>
  <si>
    <t xml:space="preserve">THE O BRION AGENCY LLC                  </t>
  </si>
  <si>
    <t xml:space="preserve">THE PAPER MILL STORE INC                </t>
  </si>
  <si>
    <t xml:space="preserve">THE PAPER PEOPLE LLC                    </t>
  </si>
  <si>
    <t xml:space="preserve">THE PINE CELLAR MFG LLC                 </t>
  </si>
  <si>
    <t xml:space="preserve">THE PURPLE DOOR                         </t>
  </si>
  <si>
    <t xml:space="preserve">THE REPORTER COMPANY                    </t>
  </si>
  <si>
    <t xml:space="preserve">THE SCAN GROUP INC                      </t>
  </si>
  <si>
    <t xml:space="preserve">THE SCHARINE GROUP INC                  </t>
  </si>
  <si>
    <t>T. JOHNSTOWN</t>
  </si>
  <si>
    <t xml:space="preserve">THE SIGN SHOP OF WEST                   </t>
  </si>
  <si>
    <t xml:space="preserve">THE TORO COMPANY                        </t>
  </si>
  <si>
    <t xml:space="preserve">THE VOLLRATH COMPANY LLC                </t>
  </si>
  <si>
    <t xml:space="preserve">THE WORTH COMPANY                       </t>
  </si>
  <si>
    <t xml:space="preserve">THEISEN TOOL &amp; MACHINE INC              </t>
  </si>
  <si>
    <t xml:space="preserve">THELEN SAND &amp; GRAVEL INC                </t>
  </si>
  <si>
    <t xml:space="preserve">THERM TECH OF WAUKESHA INC              </t>
  </si>
  <si>
    <t xml:space="preserve">THERM-ALL INC                           </t>
  </si>
  <si>
    <t xml:space="preserve">THERM-CAST CORP                         </t>
  </si>
  <si>
    <t xml:space="preserve">THERMA TRON X INC                       </t>
  </si>
  <si>
    <t xml:space="preserve">THERMA-STOR LLC                         </t>
  </si>
  <si>
    <t xml:space="preserve">THERMACH LLC                            </t>
  </si>
  <si>
    <t xml:space="preserve">THERMAL PLASTIC DESIGN INC              </t>
  </si>
  <si>
    <t xml:space="preserve">THERMAL PROCESS HOLDING INC             </t>
  </si>
  <si>
    <t xml:space="preserve">THERMAL SPRAY TECHNOLOGIES INC          </t>
  </si>
  <si>
    <t xml:space="preserve">THERMAL TECHNOLOGIES INC                </t>
  </si>
  <si>
    <t xml:space="preserve">THERMET INC                             </t>
  </si>
  <si>
    <t xml:space="preserve">THERMO ELECTRON SCIENTIFIC              </t>
  </si>
  <si>
    <t xml:space="preserve">THERMO FAB PLASTICS INC                 </t>
  </si>
  <si>
    <t xml:space="preserve">THERMO FISHER SCNTFIC MILW LLC          </t>
  </si>
  <si>
    <t xml:space="preserve">THEYS TRUCKING &amp; EXCAVATING INC         </t>
  </si>
  <si>
    <t xml:space="preserve">THIELE KAOLIN OF WI INC                 </t>
  </si>
  <si>
    <t xml:space="preserve">THIELE TANNING CO                       </t>
  </si>
  <si>
    <t xml:space="preserve">THIRD SPACE BREWING LLC                 </t>
  </si>
  <si>
    <t xml:space="preserve">THIRD STREET ENTERPRISES                </t>
  </si>
  <si>
    <t xml:space="preserve">THISTLE MOLDED GRP LLC                  </t>
  </si>
  <si>
    <t xml:space="preserve">THOMAS PRECISION MACHINING INC          </t>
  </si>
  <si>
    <t xml:space="preserve">THOMAS PRESS INC                        </t>
  </si>
  <si>
    <t xml:space="preserve">THOMAS WIEDEMEIER SAWMILL LTD           </t>
  </si>
  <si>
    <t xml:space="preserve">THOMPSON GRINDERS INC                   </t>
  </si>
  <si>
    <t xml:space="preserve">THOMSEN GROUP LLC                       </t>
  </si>
  <si>
    <t xml:space="preserve">THORP COURIER PRINTING                  </t>
  </si>
  <si>
    <t xml:space="preserve">THORP EQUIPMENT INC                     </t>
  </si>
  <si>
    <t>T. RESEBURG</t>
  </si>
  <si>
    <t xml:space="preserve">THORVIE INTERNATIONAL LLC               </t>
  </si>
  <si>
    <t xml:space="preserve">THREE DDD LLC                           </t>
  </si>
  <si>
    <t xml:space="preserve">THREE OAKS FIREWOOD                     </t>
  </si>
  <si>
    <t xml:space="preserve">THREE SHEEPS BREWING CO LLC             </t>
  </si>
  <si>
    <t xml:space="preserve">THUEMLING INSTRUMENT                    </t>
  </si>
  <si>
    <t xml:space="preserve">THULI TABLES INC                        </t>
  </si>
  <si>
    <t>T. DODGEVILLE</t>
  </si>
  <si>
    <t xml:space="preserve">THYSSE PRINTING SERVICE INC             </t>
  </si>
  <si>
    <t xml:space="preserve">TIBERION BLOCK  LLC                     </t>
  </si>
  <si>
    <t xml:space="preserve">TICKNOLOGY MACHINE LLC                  </t>
  </si>
  <si>
    <t xml:space="preserve">TIDI PRODUCTS LLC                       </t>
  </si>
  <si>
    <t xml:space="preserve">TIER 1 NUTRITIONALS INC                 </t>
  </si>
  <si>
    <t xml:space="preserve">TIES2 LLC                               </t>
  </si>
  <si>
    <t>T. SUPERIOR</t>
  </si>
  <si>
    <t xml:space="preserve">TIGERTON LUMBER COMPANY                 </t>
  </si>
  <si>
    <t xml:space="preserve">TIGRE USA INC                           </t>
  </si>
  <si>
    <t xml:space="preserve">TILLAMOOK WISCONSIN LLC                 </t>
  </si>
  <si>
    <t>T. CHILTON</t>
  </si>
  <si>
    <t xml:space="preserve">TIM JENSON DBA TJ MACHINING INC         </t>
  </si>
  <si>
    <t xml:space="preserve">TIM'S LIGHTING COMPANY INC              </t>
  </si>
  <si>
    <t xml:space="preserve">TIMBER CREEK RESOURCE LLC               </t>
  </si>
  <si>
    <t>T. CASWELL</t>
  </si>
  <si>
    <t xml:space="preserve">TIMBER CREEK RESOURCE                   </t>
  </si>
  <si>
    <t xml:space="preserve">TIMBER CREEK RESOURCES LLC              </t>
  </si>
  <si>
    <t xml:space="preserve">TIMBER CREEK RESOURCES                  </t>
  </si>
  <si>
    <t xml:space="preserve">TIMBER TECHNOLOGIES LLC                 </t>
  </si>
  <si>
    <t xml:space="preserve">TIMBERPRO LLC                           </t>
  </si>
  <si>
    <t xml:space="preserve">TIMM  STEPHEN                           </t>
  </si>
  <si>
    <t xml:space="preserve">TIMM CONSTRUCTION &amp; ENGINEERING LLC     </t>
  </si>
  <si>
    <t xml:space="preserve">TIMMERMANS TALENT LLC                   </t>
  </si>
  <si>
    <t>T. HARRISON</t>
  </si>
  <si>
    <t xml:space="preserve">TIPRINT INC                             </t>
  </si>
  <si>
    <t xml:space="preserve">TIRUNA AMERICA INC                      </t>
  </si>
  <si>
    <t xml:space="preserve">TIRYS MACHINE                           </t>
  </si>
  <si>
    <t>T. ROSENDALE</t>
  </si>
  <si>
    <t xml:space="preserve">TISCH MILLS FARM CENTER INC             </t>
  </si>
  <si>
    <t>T. CARLTON</t>
  </si>
  <si>
    <t xml:space="preserve">TISCHAUSER PUBLICATIONS                 </t>
  </si>
  <si>
    <t xml:space="preserve">TITAN AIR LLLP                          </t>
  </si>
  <si>
    <t xml:space="preserve">TITAN INC                               </t>
  </si>
  <si>
    <t xml:space="preserve">TITAN INDUSTRIES INC                    </t>
  </si>
  <si>
    <t xml:space="preserve">TITLETOWN BREWING CO INC                </t>
  </si>
  <si>
    <t xml:space="preserve">TITLETOWN LEATHER LLC                   </t>
  </si>
  <si>
    <t xml:space="preserve">TITLETOWN MANUFACTURING LLC             </t>
  </si>
  <si>
    <t xml:space="preserve">TJ HALE COMPANY LLC                     </t>
  </si>
  <si>
    <t xml:space="preserve">TJW OF GOODRICH                         </t>
  </si>
  <si>
    <t>T. GOODRICH</t>
  </si>
  <si>
    <t xml:space="preserve">TJWELS COMPANY                          </t>
  </si>
  <si>
    <t xml:space="preserve">TKC REAL ESTATE HOLDINGS LLC            </t>
  </si>
  <si>
    <t>T. HANCOCK</t>
  </si>
  <si>
    <t xml:space="preserve">TKM LTD                                 </t>
  </si>
  <si>
    <t xml:space="preserve">TL FABRICATING LLC                      </t>
  </si>
  <si>
    <t xml:space="preserve">TLB WOOD PRODUCTS LLC                   </t>
  </si>
  <si>
    <t xml:space="preserve">TLT METAL FABRICATION                   </t>
  </si>
  <si>
    <t>T. WHITESTOWN</t>
  </si>
  <si>
    <t xml:space="preserve">TLX TECHNOLOGIES LLC                    </t>
  </si>
  <si>
    <t xml:space="preserve">TMC INC                                 </t>
  </si>
  <si>
    <t xml:space="preserve">TMS INTERNATIONAL LLC                   </t>
  </si>
  <si>
    <t xml:space="preserve">TNS MACHINING FACILITIES                </t>
  </si>
  <si>
    <t xml:space="preserve">TNT METALS INC                          </t>
  </si>
  <si>
    <t>T. STAR PRAIRIE</t>
  </si>
  <si>
    <t xml:space="preserve">TNT RESCUE SYSTEMS INC                  </t>
  </si>
  <si>
    <t xml:space="preserve">TO THE PRINT LLC                        </t>
  </si>
  <si>
    <t xml:space="preserve">TOBIN MACHINING INC                     </t>
  </si>
  <si>
    <t xml:space="preserve">TODD'S REDI MIX CONCRETE LLC            </t>
  </si>
  <si>
    <t>T. BARKSDALE</t>
  </si>
  <si>
    <t>T. FIFIELD</t>
  </si>
  <si>
    <t xml:space="preserve">TOELLNER SYSTEMS INC                    </t>
  </si>
  <si>
    <t xml:space="preserve">TOLEDO MOLDING &amp; DIE INC                </t>
  </si>
  <si>
    <t xml:space="preserve">TOLLEFSEN STEEL &amp; FABRICATION           </t>
  </si>
  <si>
    <t xml:space="preserve">TOLLEFSEN STEEL AND                     </t>
  </si>
  <si>
    <t xml:space="preserve">TOM LUDWIG INC                          </t>
  </si>
  <si>
    <t xml:space="preserve">TOM'S CABINETS INC                      </t>
  </si>
  <si>
    <t xml:space="preserve">TOM'S QUALITY MILLWORK                  </t>
  </si>
  <si>
    <t xml:space="preserve">TOM-CIN METALS INC                      </t>
  </si>
  <si>
    <t xml:space="preserve">TOMAHAWK IRON &amp; METAL                   </t>
  </si>
  <si>
    <t xml:space="preserve">TOMAHAWK LIVE TRAP LLC                  </t>
  </si>
  <si>
    <t xml:space="preserve">TOMAHAWK MANUFACTURING INC              </t>
  </si>
  <si>
    <t xml:space="preserve">TOMAHAWK MANUFACTURING                  </t>
  </si>
  <si>
    <t xml:space="preserve">TOMAHAWK PIZZA                          </t>
  </si>
  <si>
    <t xml:space="preserve">TOMAN THERMOSONICS INC                  </t>
  </si>
  <si>
    <t xml:space="preserve">TOMCOR INDUSTRIES LLC                   </t>
  </si>
  <si>
    <t xml:space="preserve">TOMOTHERAPY INC                         </t>
  </si>
  <si>
    <t xml:space="preserve">TOMPA WOODWORK INC                      </t>
  </si>
  <si>
    <t xml:space="preserve">TONY'S WABENO REDI MIX LLC              </t>
  </si>
  <si>
    <t xml:space="preserve">TOOL FABRICATION DIVISION               </t>
  </si>
  <si>
    <t xml:space="preserve">TOOLAMATION SERVICES INC                </t>
  </si>
  <si>
    <t xml:space="preserve">TOOLCRAFT CO INC                        </t>
  </si>
  <si>
    <t xml:space="preserve">TOOLRITE MFG CO INC                     </t>
  </si>
  <si>
    <t xml:space="preserve">TOOLS INC                               </t>
  </si>
  <si>
    <t xml:space="preserve">TOOTSIE ROLL INC                        </t>
  </si>
  <si>
    <t xml:space="preserve">TOP BRASS INC                           </t>
  </si>
  <si>
    <t xml:space="preserve">TOP FORM INC                            </t>
  </si>
  <si>
    <t xml:space="preserve">TOP INDUSTRIES LLC                      </t>
  </si>
  <si>
    <t xml:space="preserve">TOP PROMOTIONS INC                      </t>
  </si>
  <si>
    <t xml:space="preserve">TOP QUALITY MILLWORK MFG                </t>
  </si>
  <si>
    <t xml:space="preserve">TOPCON POSITIONING SYSTEMS INC          </t>
  </si>
  <si>
    <t xml:space="preserve">TOPP CHEESE COMPANY                     </t>
  </si>
  <si>
    <t xml:space="preserve">TOPPER INC                              </t>
  </si>
  <si>
    <t xml:space="preserve">TOPPER MANUFACTURING CO INC             </t>
  </si>
  <si>
    <t xml:space="preserve">TORGINOL INC                            </t>
  </si>
  <si>
    <t xml:space="preserve">TORIT DIVISION                          </t>
  </si>
  <si>
    <t xml:space="preserve">TORKE COFFEE CO INC                     </t>
  </si>
  <si>
    <t xml:space="preserve">TORRANCE CASTING INC                    </t>
  </si>
  <si>
    <t xml:space="preserve">TOSCA SERVICES LLC                      </t>
  </si>
  <si>
    <t xml:space="preserve">TOSHIBA AMERICA ENERGY SYS CORP         </t>
  </si>
  <si>
    <t xml:space="preserve">TOSOH BIOSCIENCE WISCONSIN INC          </t>
  </si>
  <si>
    <t xml:space="preserve">TOTAL MECHANICAL INC                    </t>
  </si>
  <si>
    <t xml:space="preserve">TOTAL SAW SOLUTIONS INC                 </t>
  </si>
  <si>
    <t>T. EMERY</t>
  </si>
  <si>
    <t xml:space="preserve">TOUSEY MFG INC                          </t>
  </si>
  <si>
    <t xml:space="preserve">TOWER COMPANY INC THE                   </t>
  </si>
  <si>
    <t xml:space="preserve">TOWER INDUSTRIES INC                    </t>
  </si>
  <si>
    <t xml:space="preserve">TOWER PALLET COMPANY LLC                </t>
  </si>
  <si>
    <t xml:space="preserve">TOWN &amp; COUNTRY BAKERY LLC               </t>
  </si>
  <si>
    <t xml:space="preserve">TOYS SCRAP AND SALVAGE CORP             </t>
  </si>
  <si>
    <t xml:space="preserve">TP PRINTING CO INC                      </t>
  </si>
  <si>
    <t xml:space="preserve">TR SERVICES LLC                         </t>
  </si>
  <si>
    <t xml:space="preserve">TRACE-A-MATIC CORP                      </t>
  </si>
  <si>
    <t xml:space="preserve">TRACHTE  LLC                            </t>
  </si>
  <si>
    <t xml:space="preserve">TRACHTE BUILDING SYSTEMS INC            </t>
  </si>
  <si>
    <t xml:space="preserve">TRACKSIDE SERVICES INC                  </t>
  </si>
  <si>
    <t xml:space="preserve">TRADE DESIGN INC                        </t>
  </si>
  <si>
    <t xml:space="preserve">TRADE PRESS MEDIA GROUP INC             </t>
  </si>
  <si>
    <t xml:space="preserve">TRADE TECH INC                          </t>
  </si>
  <si>
    <t xml:space="preserve">TRADEBE TREATMENT AND RECYCLING         </t>
  </si>
  <si>
    <t xml:space="preserve">TRADITIONAL CONCRETE INC                </t>
  </si>
  <si>
    <t xml:space="preserve">TRAFFIC &amp; PARKING                       </t>
  </si>
  <si>
    <t xml:space="preserve">TRAMONT MANUFACTURING LLC               </t>
  </si>
  <si>
    <t xml:space="preserve">TRANE US INC                            </t>
  </si>
  <si>
    <t xml:space="preserve">TRANGO NETWORKS                         </t>
  </si>
  <si>
    <t xml:space="preserve">TRANSLAB INC                            </t>
  </si>
  <si>
    <t xml:space="preserve">TRAPP BROS INC                          </t>
  </si>
  <si>
    <t xml:space="preserve">TREASURES  LTD                          </t>
  </si>
  <si>
    <t xml:space="preserve">TREEHOUSE PRIVATE BRANDS INC            </t>
  </si>
  <si>
    <t xml:space="preserve">TREGO MACHINE &amp; TOOL                    </t>
  </si>
  <si>
    <t xml:space="preserve">TREK BICYCLE CORP                       </t>
  </si>
  <si>
    <t xml:space="preserve">TREMPLO TOOL CO INC                     </t>
  </si>
  <si>
    <t xml:space="preserve">TREY  MED INC                           </t>
  </si>
  <si>
    <t xml:space="preserve">TRI CITY GLASS &amp; DOOR INC               </t>
  </si>
  <si>
    <t xml:space="preserve">TRI CITY MFG CO  INC                    </t>
  </si>
  <si>
    <t xml:space="preserve">TRI COUNTY PAVING INC                   </t>
  </si>
  <si>
    <t xml:space="preserve">TRI STAR PRINTING CO INC                </t>
  </si>
  <si>
    <t xml:space="preserve">TRI-CITY MACHINING CORP                 </t>
  </si>
  <si>
    <t xml:space="preserve">TRI-COUNTY MACHINING INC                </t>
  </si>
  <si>
    <t xml:space="preserve">TRI-FORMED TOP CORP                     </t>
  </si>
  <si>
    <t xml:space="preserve">TRI-STAR PALLETS INC                    </t>
  </si>
  <si>
    <t>T. HIGHLAND</t>
  </si>
  <si>
    <t xml:space="preserve">TRI-STATE LUMBER &amp; LAND INC             </t>
  </si>
  <si>
    <t>T. TREGO</t>
  </si>
  <si>
    <t xml:space="preserve">TRIAD PLASTICS INC                      </t>
  </si>
  <si>
    <t>V. NEW AUBURN</t>
  </si>
  <si>
    <t xml:space="preserve">TRIANGLE MFG CO                         </t>
  </si>
  <si>
    <t xml:space="preserve">TRIANGLE TOOL LLC                       </t>
  </si>
  <si>
    <t xml:space="preserve">TRIBE 9 FOOD LLC                        </t>
  </si>
  <si>
    <t xml:space="preserve">TRICO MANUFACTURING CORP                </t>
  </si>
  <si>
    <t xml:space="preserve">TRIENDA HOLDINGS LLC                    </t>
  </si>
  <si>
    <t>T. LEWISTON</t>
  </si>
  <si>
    <t xml:space="preserve">TRIENT LLC                              </t>
  </si>
  <si>
    <t xml:space="preserve">TRIGGER PRECISION PRODUCTS INC          </t>
  </si>
  <si>
    <t xml:space="preserve">TRIKIN ENTERPRISES LLC                  </t>
  </si>
  <si>
    <t xml:space="preserve">TRILLIANT FOOD &amp; NUTRITION LLC          </t>
  </si>
  <si>
    <t xml:space="preserve">TRIMEN INDUSTRIES INC                   </t>
  </si>
  <si>
    <t xml:space="preserve">TRIMLINE CORPORATION                    </t>
  </si>
  <si>
    <t xml:space="preserve">TRIMPAC LLC                             </t>
  </si>
  <si>
    <t xml:space="preserve">TRINITY PRECISION SOLUTIONS INC         </t>
  </si>
  <si>
    <t xml:space="preserve">TRINITY PRODUCTS INC                    </t>
  </si>
  <si>
    <t xml:space="preserve">TRINITY PRODUCTS TWO INC.               </t>
  </si>
  <si>
    <t xml:space="preserve">TRINKS INC                              </t>
  </si>
  <si>
    <t xml:space="preserve">TRIPLE CROWN PRODUCTS                   </t>
  </si>
  <si>
    <t xml:space="preserve">TRIPLE E MACHINE &amp; TOOL INC             </t>
  </si>
  <si>
    <t xml:space="preserve">TRIPLE P INC                            </t>
  </si>
  <si>
    <t xml:space="preserve">TRIPLE R INDUSTRIES LLC                 </t>
  </si>
  <si>
    <t xml:space="preserve">TRITON TRAILERS LLC                     </t>
  </si>
  <si>
    <t xml:space="preserve">TROMBETTA CORP                          </t>
  </si>
  <si>
    <t xml:space="preserve">TROMBETTA SYSTEMS, INC.                 </t>
  </si>
  <si>
    <t xml:space="preserve">TROMPLER FLUID POWER INC                </t>
  </si>
  <si>
    <t xml:space="preserve">TROPHY ATHLETIC SUPPLY                  </t>
  </si>
  <si>
    <t xml:space="preserve">TROWIN INDUSTRIES INC                   </t>
  </si>
  <si>
    <t xml:space="preserve">TRU ASEPTICS LLC                        </t>
  </si>
  <si>
    <t xml:space="preserve">TRU-FIT STEEL RULE                      </t>
  </si>
  <si>
    <t xml:space="preserve">TRU-PLASTICS LLC                        </t>
  </si>
  <si>
    <t xml:space="preserve">TRU-POSITION INC                        </t>
  </si>
  <si>
    <t xml:space="preserve">TRU-TOOL ACQUISITION                    </t>
  </si>
  <si>
    <t xml:space="preserve">TRUCK EQUIPMENT INC                     </t>
  </si>
  <si>
    <t xml:space="preserve">TRUEFLIGHT MFG CO INC                   </t>
  </si>
  <si>
    <t xml:space="preserve">TRUELINE INCORPORATED                   </t>
  </si>
  <si>
    <t xml:space="preserve">TRULINE CNC INC                         </t>
  </si>
  <si>
    <t xml:space="preserve">TRULITE GLASS &amp; ALUMINUM                </t>
  </si>
  <si>
    <t xml:space="preserve">TRUNORTH COMPONENTS INC (PENNSYLVANIA)  </t>
  </si>
  <si>
    <t xml:space="preserve">TRUSS WORKS INC                         </t>
  </si>
  <si>
    <t xml:space="preserve">TRUSSS PLUS INC                         </t>
  </si>
  <si>
    <t xml:space="preserve">TRUSTOR COATINGS LLP                    </t>
  </si>
  <si>
    <t xml:space="preserve">TS HOLDINGS INC                         </t>
  </si>
  <si>
    <t xml:space="preserve">TSI INC                                 </t>
  </si>
  <si>
    <t xml:space="preserve">TSI POWER CORPORATION                   </t>
  </si>
  <si>
    <t xml:space="preserve">TSUBAKI KABELSCHLEPP                    </t>
  </si>
  <si>
    <t xml:space="preserve">TTJ PACKING COMPANY                     </t>
  </si>
  <si>
    <t xml:space="preserve">TTM TECHNOLOGIES                        </t>
  </si>
  <si>
    <t xml:space="preserve">TUBE FABRICATION &amp; COLOR LLC            </t>
  </si>
  <si>
    <t xml:space="preserve">TUFCO TECHNOLOGIES INC                  </t>
  </si>
  <si>
    <t xml:space="preserve">TUFFY BOATS LLC                         </t>
  </si>
  <si>
    <t xml:space="preserve">TULIP MOLDED PLASTICS CORP              </t>
  </si>
  <si>
    <t xml:space="preserve">TURBINE BLADE POLISHING                 </t>
  </si>
  <si>
    <t xml:space="preserve">TURBINE TECHNOLOGIES LTD                </t>
  </si>
  <si>
    <t xml:space="preserve">TURN-KEY SOLUTIONS INC                  </t>
  </si>
  <si>
    <t xml:space="preserve">TURNER INDUSTRIES                       </t>
  </si>
  <si>
    <t>T. TILDEN</t>
  </si>
  <si>
    <t xml:space="preserve">TUTTLE LAKE WOODWORKING INC             </t>
  </si>
  <si>
    <t xml:space="preserve">TV MATERIALS INC                        </t>
  </si>
  <si>
    <t xml:space="preserve">TWD TRADEWINDS,  INC                    </t>
  </si>
  <si>
    <t xml:space="preserve">TWEET-GAROT MECHANICAL INC              </t>
  </si>
  <si>
    <t xml:space="preserve">TWIN BRIDGE PROPERTIES                  </t>
  </si>
  <si>
    <t>T. BENTON</t>
  </si>
  <si>
    <t xml:space="preserve">TWIN DISC INC                           </t>
  </si>
  <si>
    <t xml:space="preserve">TWIN DISC                               </t>
  </si>
  <si>
    <t xml:space="preserve">TWIN FOREST PRODUCTS LLC                </t>
  </si>
  <si>
    <t xml:space="preserve">TWIN LAKES MACHINE &amp;TOOL                </t>
  </si>
  <si>
    <t xml:space="preserve">TWIN LAKES TOOL &amp; MACHINE               </t>
  </si>
  <si>
    <t>V. WILLIAMS BAY</t>
  </si>
  <si>
    <t xml:space="preserve">TWIN OAKES LUMBER LLC                   </t>
  </si>
  <si>
    <t xml:space="preserve">TWIN STATE  INC                         </t>
  </si>
  <si>
    <t xml:space="preserve">TWIN STATE INC                          </t>
  </si>
  <si>
    <t xml:space="preserve">TWO RIVERS ROASTING CO                  </t>
  </si>
  <si>
    <t>T. TWO CREEKS</t>
  </si>
  <si>
    <t xml:space="preserve">TWO RIVERS SIGNS &amp;                      </t>
  </si>
  <si>
    <t xml:space="preserve">TYCO FIRE PRODUCTS LP                   </t>
  </si>
  <si>
    <t xml:space="preserve">TYMAD MANUFACTURING CORP                </t>
  </si>
  <si>
    <t xml:space="preserve">TYRANENA BREWING COMPANY                </t>
  </si>
  <si>
    <t xml:space="preserve">U C COATINGS LLC                        </t>
  </si>
  <si>
    <t xml:space="preserve">U LINE CORP                             </t>
  </si>
  <si>
    <t xml:space="preserve">U S A BUTTON INC                        </t>
  </si>
  <si>
    <t xml:space="preserve">U S BIOLOGICS LLC                       </t>
  </si>
  <si>
    <t xml:space="preserve">U S CHROME CORPORATION                  </t>
  </si>
  <si>
    <t xml:space="preserve">U S COMPETITION ARMS INC                </t>
  </si>
  <si>
    <t xml:space="preserve">U S MINERALS INC                        </t>
  </si>
  <si>
    <t xml:space="preserve">U-SPRAY INC                             </t>
  </si>
  <si>
    <t xml:space="preserve">U.S. SOLAR MOUNTS                       </t>
  </si>
  <si>
    <t xml:space="preserve">UEMSI/HTV                               </t>
  </si>
  <si>
    <t xml:space="preserve">UFP HARTFORD LLC                        </t>
  </si>
  <si>
    <t xml:space="preserve">UFP JANESVILLE LLC                      </t>
  </si>
  <si>
    <t xml:space="preserve">UFP MILWAUKEE LLC                       </t>
  </si>
  <si>
    <t xml:space="preserve">UFP VENTURES II LLC                     </t>
  </si>
  <si>
    <t xml:space="preserve">UFP WARRENS, LLC                        </t>
  </si>
  <si>
    <t>V. WARRENS</t>
  </si>
  <si>
    <t xml:space="preserve">ULLMERS DAIRY EQUIPMENT INC             </t>
  </si>
  <si>
    <t xml:space="preserve">ULLMERS FABRICATION LLC                 </t>
  </si>
  <si>
    <t xml:space="preserve">ULTIMATE COATINGS LLC                   </t>
  </si>
  <si>
    <t xml:space="preserve">ULTRA MANUFACTURES LLC                  </t>
  </si>
  <si>
    <t xml:space="preserve">ULTRA PLATING CORP                      </t>
  </si>
  <si>
    <t xml:space="preserve">ULTRA TOOL &amp; MFG INC                    </t>
  </si>
  <si>
    <t xml:space="preserve">ULTRATEC INC                            </t>
  </si>
  <si>
    <t xml:space="preserve">ULTRATECH TOOL &amp; DESIGN INC             </t>
  </si>
  <si>
    <t xml:space="preserve">UMS PRINT SOLUTIONS                     </t>
  </si>
  <si>
    <t xml:space="preserve">UNDERGROUND PIPELINE INC                </t>
  </si>
  <si>
    <t xml:space="preserve">UNICO INC                               </t>
  </si>
  <si>
    <t xml:space="preserve">UNICO OF NEW BERLIN LTD                 </t>
  </si>
  <si>
    <t xml:space="preserve">UNIEK INC                               </t>
  </si>
  <si>
    <t xml:space="preserve">UNIFIED SCIENCE                         </t>
  </si>
  <si>
    <t xml:space="preserve">UNILOCK CHICAGO INC                     </t>
  </si>
  <si>
    <t>T. LA FAYETTE</t>
  </si>
  <si>
    <t xml:space="preserve">UNION BRASS &amp; ALUM FOUNDRY INC          </t>
  </si>
  <si>
    <t xml:space="preserve">UNION COPY CENTERS INC                  </t>
  </si>
  <si>
    <t xml:space="preserve">UNION STAR CORP                         </t>
  </si>
  <si>
    <t>T. AURORA</t>
  </si>
  <si>
    <t xml:space="preserve">UNIPUNCH                                </t>
  </si>
  <si>
    <t xml:space="preserve">UNIQUE DESIGNS LLC                      </t>
  </si>
  <si>
    <t xml:space="preserve">UNIROYAL ENGINEERED PROD                </t>
  </si>
  <si>
    <t xml:space="preserve">UNIT DROP FORGE CO INC                  </t>
  </si>
  <si>
    <t xml:space="preserve">UNITED ALLOY INC                        </t>
  </si>
  <si>
    <t xml:space="preserve">UNITED COOP                             </t>
  </si>
  <si>
    <t xml:space="preserve">UNITED COOPERATIVE                      </t>
  </si>
  <si>
    <t xml:space="preserve">UNITED DIVISION                         </t>
  </si>
  <si>
    <t xml:space="preserve">UNITED ENGRAVING INC                    </t>
  </si>
  <si>
    <t xml:space="preserve">UNITED ETHANOL LLC                      </t>
  </si>
  <si>
    <t xml:space="preserve">UNITED GEAR &amp; ASSEMBLY INC              </t>
  </si>
  <si>
    <t xml:space="preserve">UNITED GREASE INC                       </t>
  </si>
  <si>
    <t xml:space="preserve">UNITED HILLSBORO COMPANIES LLC          </t>
  </si>
  <si>
    <t xml:space="preserve">UNITED LIQUID WASTE                     </t>
  </si>
  <si>
    <t xml:space="preserve">UNITED MACHINE CORP                     </t>
  </si>
  <si>
    <t xml:space="preserve">UNITED MANUFACTURERS INC                </t>
  </si>
  <si>
    <t xml:space="preserve">UNITED METAL FINISHERS                  </t>
  </si>
  <si>
    <t xml:space="preserve">UNITED PACKAGING INC                    </t>
  </si>
  <si>
    <t xml:space="preserve">UNITED PLASTICS FABRICATING INC         </t>
  </si>
  <si>
    <t xml:space="preserve">UNITED PROCESS CONTROLS INC             </t>
  </si>
  <si>
    <t xml:space="preserve">UNITED STATES GYPSUM COMPANY            </t>
  </si>
  <si>
    <t xml:space="preserve">UNITED TOOL LLC                         </t>
  </si>
  <si>
    <t xml:space="preserve">UNITED VISUAL PRODUCTS                  </t>
  </si>
  <si>
    <t xml:space="preserve">UNITED WELDING &amp; MFG CO                 </t>
  </si>
  <si>
    <t xml:space="preserve">UNITED WISCONSIN GRAIN                  </t>
  </si>
  <si>
    <t>T. RANDOLPH</t>
  </si>
  <si>
    <t xml:space="preserve">UNIVAR USA INC                          </t>
  </si>
  <si>
    <t xml:space="preserve">UNIVERSAL DIE AND                       </t>
  </si>
  <si>
    <t xml:space="preserve">UNIVERSAL METRICS LLC                   </t>
  </si>
  <si>
    <t xml:space="preserve">UNIVERSAL PRESENTATION                  </t>
  </si>
  <si>
    <t xml:space="preserve">UNIVERSAL RECYCLING                     </t>
  </si>
  <si>
    <t xml:space="preserve">UNIVERSAL STRAP INC                     </t>
  </si>
  <si>
    <t xml:space="preserve">UNIVERSAL TOOL INC                      </t>
  </si>
  <si>
    <t xml:space="preserve">UNIVERSAL TRUCK EQUIP                   </t>
  </si>
  <si>
    <t xml:space="preserve">UNIVERSAL WELDING &amp;                     </t>
  </si>
  <si>
    <t xml:space="preserve">UNLIMITED INC                           </t>
  </si>
  <si>
    <t xml:space="preserve">UNLIMITED SERVICES OF WISCONSIN INC     </t>
  </si>
  <si>
    <t xml:space="preserve">UPLAND CHEESE                           </t>
  </si>
  <si>
    <t xml:space="preserve">UPSTREAM CIDER LLC                      </t>
  </si>
  <si>
    <t xml:space="preserve">URBAN EVOLUTIONS INC                    </t>
  </si>
  <si>
    <t xml:space="preserve">URBAN MANUFACTURING INC                 </t>
  </si>
  <si>
    <t xml:space="preserve">URETHANE SYSTEMS PLUS INC               </t>
  </si>
  <si>
    <t xml:space="preserve">URIEL PHARMACY INC                      </t>
  </si>
  <si>
    <t xml:space="preserve">URS REAL ESTATE LP                      </t>
  </si>
  <si>
    <t xml:space="preserve">URSO URSO INC                           </t>
  </si>
  <si>
    <t xml:space="preserve">US ALUMINUM INC                         </t>
  </si>
  <si>
    <t xml:space="preserve">US PACKAGING LLC                        </t>
  </si>
  <si>
    <t xml:space="preserve">US SILICA COMPANY                       </t>
  </si>
  <si>
    <t xml:space="preserve">US SPRING SPECIALTIES INC               </t>
  </si>
  <si>
    <t xml:space="preserve">US VENTURE INC                          </t>
  </si>
  <si>
    <t xml:space="preserve">USA BOOT COMPANY LLC                    </t>
  </si>
  <si>
    <t xml:space="preserve">USEMCO INC                              </t>
  </si>
  <si>
    <t xml:space="preserve">USG INTERIORS INC                       </t>
  </si>
  <si>
    <t xml:space="preserve">USINGER  FRED INC                       </t>
  </si>
  <si>
    <t xml:space="preserve">USSI HOLDINGS INC                       </t>
  </si>
  <si>
    <t xml:space="preserve">UTECHT TOOL &amp; MFG INC                   </t>
  </si>
  <si>
    <t xml:space="preserve">UZELAC INDUSTRIES LLC                   </t>
  </si>
  <si>
    <t xml:space="preserve">V &amp; A CUSTOM CABINET INC                </t>
  </si>
  <si>
    <t xml:space="preserve">V &amp; L TOOL LLC                          </t>
  </si>
  <si>
    <t xml:space="preserve">V S MACHINE CO                          </t>
  </si>
  <si>
    <t xml:space="preserve">VAC-AIR INDUSTRIES INC                  </t>
  </si>
  <si>
    <t xml:space="preserve">VALDERS JOURNAL THE INC                 </t>
  </si>
  <si>
    <t xml:space="preserve">VALDERS STONE &amp; MARBLE INC              </t>
  </si>
  <si>
    <t xml:space="preserve">VALENTINE COFFEE CO                     </t>
  </si>
  <si>
    <t xml:space="preserve">VALIANT INC                             </t>
  </si>
  <si>
    <t xml:space="preserve">VALLEY APPAREL &amp; PROMOTIONS LLC         </t>
  </si>
  <si>
    <t xml:space="preserve">VALLEY CABINET INC                      </t>
  </si>
  <si>
    <t xml:space="preserve">VALLEY CUSTOM WELDING LLC               </t>
  </si>
  <si>
    <t xml:space="preserve">VALLEY FABRICATING INC                  </t>
  </si>
  <si>
    <t xml:space="preserve">VALLEY GASKET INC                       </t>
  </si>
  <si>
    <t xml:space="preserve">VALLEY GRINDING &amp; MFG INC               </t>
  </si>
  <si>
    <t xml:space="preserve">VALLEY MACHINING INC                    </t>
  </si>
  <si>
    <t xml:space="preserve">VALLEY MOULDING INC                     </t>
  </si>
  <si>
    <t xml:space="preserve">VALLEY NORTH DISTRIBUTING INC           </t>
  </si>
  <si>
    <t xml:space="preserve">VALLEY PACKAGING SUPPLY CO INC          </t>
  </si>
  <si>
    <t xml:space="preserve">VALLEY PATTERN INC                      </t>
  </si>
  <si>
    <t xml:space="preserve">VALLEY POPCORN CO INC                   </t>
  </si>
  <si>
    <t xml:space="preserve">VALLEY SALES CORPORATION                </t>
  </si>
  <si>
    <t xml:space="preserve">VALLEY SCREENPRINT INC                  </t>
  </si>
  <si>
    <t xml:space="preserve">VALLEY TISSUE PACKAGING INC             </t>
  </si>
  <si>
    <t xml:space="preserve">VALLEY TOOL INC                         </t>
  </si>
  <si>
    <t xml:space="preserve">VALLEY TRUSSES LLC                      </t>
  </si>
  <si>
    <t xml:space="preserve">VALLEY UNIT STEP INC                    </t>
  </si>
  <si>
    <t xml:space="preserve">VALSPAR SPECIALTY PAINTS                </t>
  </si>
  <si>
    <t xml:space="preserve">VALUE ADDED DISTRIBUTORS LLC            </t>
  </si>
  <si>
    <t xml:space="preserve">VAN BAREN DUTCH AMERICAN FOODS INC      </t>
  </si>
  <si>
    <t xml:space="preserve">VAN DER PUY LLC                         </t>
  </si>
  <si>
    <t xml:space="preserve">VAN HISE LLC                            </t>
  </si>
  <si>
    <t xml:space="preserve">VAN HOLTEN'S INC                        </t>
  </si>
  <si>
    <t xml:space="preserve">VAN ZEELAND MFG                         </t>
  </si>
  <si>
    <t xml:space="preserve">VANDE WALLE CANDIES INC                 </t>
  </si>
  <si>
    <t xml:space="preserve">VANDEN BOOMEN BURIAL VAULTS INC         </t>
  </si>
  <si>
    <t xml:space="preserve">VANDEN BOOMEN INVESTMENTS INC           </t>
  </si>
  <si>
    <t>T. RIB MOUNTAIN</t>
  </si>
  <si>
    <t xml:space="preserve">VANDERVART CONCRETE PRODUCTS LLC        </t>
  </si>
  <si>
    <t xml:space="preserve">VANGUARD MACHINE LLC                    </t>
  </si>
  <si>
    <t xml:space="preserve">VANWIN CORP                             </t>
  </si>
  <si>
    <t xml:space="preserve">VAPOR BLAST MFG CO INC                  </t>
  </si>
  <si>
    <t xml:space="preserve">VAPORTEK INC                            </t>
  </si>
  <si>
    <t xml:space="preserve">VARGO TOOL &amp; DIE INC                    </t>
  </si>
  <si>
    <t xml:space="preserve">VARGO TOOL AND DIE INC II               </t>
  </si>
  <si>
    <t xml:space="preserve">VARNEY PRINTERS INC                     </t>
  </si>
  <si>
    <t xml:space="preserve">VECTOR INDUSTRIES INC                   </t>
  </si>
  <si>
    <t xml:space="preserve">VECTOR SURGICAL LLC                     </t>
  </si>
  <si>
    <t xml:space="preserve">VECTOR TECHNOLOGIES LTD                 </t>
  </si>
  <si>
    <t xml:space="preserve">VEHICLE SECURITY INNOVATORS INC         </t>
  </si>
  <si>
    <t xml:space="preserve">VELLA FAMILY CORPORATION                </t>
  </si>
  <si>
    <t xml:space="preserve">VELOCITY MACHINE INC                    </t>
  </si>
  <si>
    <t xml:space="preserve">VENDURA INDUSTRIES LLC                  </t>
  </si>
  <si>
    <t xml:space="preserve">VENTURA FOODS LLC                       </t>
  </si>
  <si>
    <t xml:space="preserve">VENTURE FOODS INC                       </t>
  </si>
  <si>
    <t xml:space="preserve">VENTURE INDUSTRIES INC                  </t>
  </si>
  <si>
    <t xml:space="preserve">VENTURE MACHINE &amp; TOOL INC              </t>
  </si>
  <si>
    <t xml:space="preserve">VEOLIA ES TECHNICAL                     </t>
  </si>
  <si>
    <t xml:space="preserve">VERBCO LLC                              </t>
  </si>
  <si>
    <t xml:space="preserve">VERITAS STEEL LLC                       </t>
  </si>
  <si>
    <t xml:space="preserve">VERMATIC  INC                           </t>
  </si>
  <si>
    <t xml:space="preserve">VERONA  GRIMM                           </t>
  </si>
  <si>
    <t xml:space="preserve">VERRETTE MATERIALS INC                  </t>
  </si>
  <si>
    <t xml:space="preserve">VERSA TOOL MACHINING &amp;                  </t>
  </si>
  <si>
    <t xml:space="preserve">VERSATRAN INC                           </t>
  </si>
  <si>
    <t xml:space="preserve">VERSEVO INC                             </t>
  </si>
  <si>
    <t xml:space="preserve">VERTEX INC                              </t>
  </si>
  <si>
    <t xml:space="preserve">VERTICAL WORKS INC                      </t>
  </si>
  <si>
    <t xml:space="preserve">VESTA INTERMEDIATE FUNDING INC          </t>
  </si>
  <si>
    <t xml:space="preserve">VETS PLUS INC                           </t>
  </si>
  <si>
    <t xml:space="preserve">VHR ROOF TILE MANUFACTURING             </t>
  </si>
  <si>
    <t xml:space="preserve">VIBRANT GRAPHICS LLC                    </t>
  </si>
  <si>
    <t xml:space="preserve">VIBRANT IMPRESSIONS INC                 </t>
  </si>
  <si>
    <t xml:space="preserve">VICO PLASTICS INC                       </t>
  </si>
  <si>
    <t xml:space="preserve">VIKING BREWING COMPANY                  </t>
  </si>
  <si>
    <t>V. DALLAS</t>
  </si>
  <si>
    <t xml:space="preserve">VIKING CUES LLC                         </t>
  </si>
  <si>
    <t xml:space="preserve">VIKING ELECTRONICS INC                  </t>
  </si>
  <si>
    <t xml:space="preserve">VIKING MASEK PACKAGING TECHNOLOGIES     </t>
  </si>
  <si>
    <t xml:space="preserve">VIKING SINK CO LLC                      </t>
  </si>
  <si>
    <t xml:space="preserve">VILLAGE GRAPHICS PRINTING LLC           </t>
  </si>
  <si>
    <t xml:space="preserve">VILLAGE PRINTER INC THE                 </t>
  </si>
  <si>
    <t xml:space="preserve">VILLAGE PUB PIZZA CO LLC                </t>
  </si>
  <si>
    <t xml:space="preserve">VILTER MANUFACTURING LLC                </t>
  </si>
  <si>
    <t xml:space="preserve">VINCENT TOOL TECHNOLOGIES CORP          </t>
  </si>
  <si>
    <t xml:space="preserve">VINGER DEENA                            </t>
  </si>
  <si>
    <t xml:space="preserve">VINTAGE WORKS LLC                       </t>
  </si>
  <si>
    <t xml:space="preserve">VINTON CONSTRUCTION CO                  </t>
  </si>
  <si>
    <t xml:space="preserve">VIRIDIAM LLC                            </t>
  </si>
  <si>
    <t xml:space="preserve">VIROQUA PRINTING COMPANY                </t>
  </si>
  <si>
    <t xml:space="preserve">VISA LIGHTING CORP DIV                  </t>
  </si>
  <si>
    <t xml:space="preserve">VISHAY DALE ELECTRONICS LLC             </t>
  </si>
  <si>
    <t xml:space="preserve">VISICOMM INDUSTRIES LLC                 </t>
  </si>
  <si>
    <t xml:space="preserve">VISION PLASTICS INC                     </t>
  </si>
  <si>
    <t xml:space="preserve">VISIONARY METALS LLC                    </t>
  </si>
  <si>
    <t xml:space="preserve">VISKOTEEPAK LLC                         </t>
  </si>
  <si>
    <t xml:space="preserve">VISUAL IMPRESSIONS INC                  </t>
  </si>
  <si>
    <t xml:space="preserve">VITA PLUS CORP                          </t>
  </si>
  <si>
    <t xml:space="preserve">VITA PLUS CORPORATION                   </t>
  </si>
  <si>
    <t xml:space="preserve">VITAL PLASTICS INC                      </t>
  </si>
  <si>
    <t xml:space="preserve">VITEK PET LLC                           </t>
  </si>
  <si>
    <t xml:space="preserve">VIXMER MANUFACTURING CO                 </t>
  </si>
  <si>
    <t xml:space="preserve">VOELLER MIXERS INC                      </t>
  </si>
  <si>
    <t xml:space="preserve">VOESTALPINE PRECISION STRIP WI          </t>
  </si>
  <si>
    <t xml:space="preserve">VOGEL SEED &amp; FERTILIZER INC             </t>
  </si>
  <si>
    <t xml:space="preserve">VOGEL WOOD PRODUCTS CORP                </t>
  </si>
  <si>
    <t xml:space="preserve">VOITH PAPER FABRIC &amp; ROLL               </t>
  </si>
  <si>
    <t xml:space="preserve">VOITH PAPER FABRICS &amp; ROLL              </t>
  </si>
  <si>
    <t xml:space="preserve">VOITH PAPER INC                         </t>
  </si>
  <si>
    <t xml:space="preserve">VOLATILE FREE INC                       </t>
  </si>
  <si>
    <t xml:space="preserve">VOLLRATH COMPANY LLC THE                </t>
  </si>
  <si>
    <t xml:space="preserve">VOLLRATH COMPANY                        </t>
  </si>
  <si>
    <t>V. DANE</t>
  </si>
  <si>
    <t xml:space="preserve">VOLM BAG COMPANY INC                    </t>
  </si>
  <si>
    <t xml:space="preserve">VON STIEHL WINERY, LTD                  </t>
  </si>
  <si>
    <t xml:space="preserve">VONCO PRODUCTS LLC                      </t>
  </si>
  <si>
    <t xml:space="preserve">VORTANZ LUMBER CO INC                   </t>
  </si>
  <si>
    <t>T. LENROOT</t>
  </si>
  <si>
    <t xml:space="preserve">VORTEX LIQUID COLOR COMPANY INC         </t>
  </si>
  <si>
    <t xml:space="preserve">VORTEX TOOL CO INC                      </t>
  </si>
  <si>
    <t xml:space="preserve">VOSKUIL MACHINE CO LLC                  </t>
  </si>
  <si>
    <t xml:space="preserve">VOYSEY  TERRANCE DBA                    </t>
  </si>
  <si>
    <t xml:space="preserve">VPI CORPORATION                         </t>
  </si>
  <si>
    <t xml:space="preserve">VR ASSORTED TRIM &amp; DOOR LLC             </t>
  </si>
  <si>
    <t xml:space="preserve">VTI VACUUM TECHNOLOGIES INC             </t>
  </si>
  <si>
    <t xml:space="preserve">VULCAN INDUSTRIES CORP                  </t>
  </si>
  <si>
    <t xml:space="preserve">VULCAN LEAD PRODUCTS                    </t>
  </si>
  <si>
    <t xml:space="preserve">VULCAN MACHINING DIV OF                 </t>
  </si>
  <si>
    <t xml:space="preserve">VYPER ENGINEERING LLC                   </t>
  </si>
  <si>
    <t xml:space="preserve">W &amp; W DAIRY  LLC                        </t>
  </si>
  <si>
    <t xml:space="preserve">W &amp; W HARDWOODS INC                     </t>
  </si>
  <si>
    <t>T. LAKE HOLCOMBE</t>
  </si>
  <si>
    <t xml:space="preserve">W B BOTTLE SUPPLY CO                    </t>
  </si>
  <si>
    <t xml:space="preserve">W D LLC                                 </t>
  </si>
  <si>
    <t xml:space="preserve">W G &amp; R BEDDING CO INC                  </t>
  </si>
  <si>
    <t xml:space="preserve">W G INC                                 </t>
  </si>
  <si>
    <t xml:space="preserve">W HAUT SPECIALTY CO INC                 </t>
  </si>
  <si>
    <t xml:space="preserve">W I K K INDUSTRIES INC                  </t>
  </si>
  <si>
    <t xml:space="preserve">W K CONSTRUCTION                        </t>
  </si>
  <si>
    <t xml:space="preserve">W K K CORP                              </t>
  </si>
  <si>
    <t xml:space="preserve">W L DECKERT COMPANY INC                 </t>
  </si>
  <si>
    <t xml:space="preserve">W M BERG DIVISION                       </t>
  </si>
  <si>
    <t xml:space="preserve">W M SPRINKMAN LLC                       </t>
  </si>
  <si>
    <t xml:space="preserve">W S MACHINE &amp; TOOL INC                  </t>
  </si>
  <si>
    <t xml:space="preserve">W S PACKAGING GROUP                     </t>
  </si>
  <si>
    <t xml:space="preserve">W WAREHOUSING INC                       </t>
  </si>
  <si>
    <t xml:space="preserve">W-STEEL &amp; GRINDING, INC                 </t>
  </si>
  <si>
    <t xml:space="preserve">WABASHA SAND GRAVEL &amp;                   </t>
  </si>
  <si>
    <t xml:space="preserve">WACKER CORP                             </t>
  </si>
  <si>
    <t xml:space="preserve">WAFCO LLC                               </t>
  </si>
  <si>
    <t xml:space="preserve">WAGNER  PAUL &amp; CAROL                    </t>
  </si>
  <si>
    <t xml:space="preserve">WAGO CORPORATION                        </t>
  </si>
  <si>
    <t xml:space="preserve">WAKEFIELD MIDWEST INC                   </t>
  </si>
  <si>
    <t xml:space="preserve">WAKKER CHEESE                           </t>
  </si>
  <si>
    <t xml:space="preserve">WALENTA GRINDING INC                    </t>
  </si>
  <si>
    <t xml:space="preserve">WALKER FORGE INC                        </t>
  </si>
  <si>
    <t xml:space="preserve">WALKER STAINLESS EQ CO LLC              </t>
  </si>
  <si>
    <t xml:space="preserve">WALLOCH  S G CO                         </t>
  </si>
  <si>
    <t xml:space="preserve">WALMAN OPTICAL CO                       </t>
  </si>
  <si>
    <t xml:space="preserve">WALMAN OPTICAL COMPANY                  </t>
  </si>
  <si>
    <t xml:space="preserve">WALNUT HOLLOW FARM INC                  </t>
  </si>
  <si>
    <t xml:space="preserve">WALSH BIO FUEL LLC                      </t>
  </si>
  <si>
    <t>T. LEMONWEIR</t>
  </si>
  <si>
    <t xml:space="preserve">WALSH CO INC                            </t>
  </si>
  <si>
    <t xml:space="preserve">WALSH INVESTMENTS INC                   </t>
  </si>
  <si>
    <t xml:space="preserve">WALSH MARINE PRODUCTS INC               </t>
  </si>
  <si>
    <t xml:space="preserve">WALSWORTH INC                           </t>
  </si>
  <si>
    <t xml:space="preserve">WALTERS BROS LUMBER MFG INC             </t>
  </si>
  <si>
    <t>V. RADISSON</t>
  </si>
  <si>
    <t xml:space="preserve">WALZCRAFT INDUSTIRES INC                </t>
  </si>
  <si>
    <t xml:space="preserve">WAMSLEY EXCAVATING AND                  </t>
  </si>
  <si>
    <t xml:space="preserve">WANNER SCULPTURE STUDIO                 </t>
  </si>
  <si>
    <t xml:space="preserve">WARD &amp; KENNEDY COMPANY                  </t>
  </si>
  <si>
    <t xml:space="preserve">WARD MANUFACTURING INC                  </t>
  </si>
  <si>
    <t xml:space="preserve">WARREN INDUSTRIES INC                   </t>
  </si>
  <si>
    <t xml:space="preserve">WASEEN, INC                             </t>
  </si>
  <si>
    <t xml:space="preserve">WASHBURN IRON WORKS INC                 </t>
  </si>
  <si>
    <t xml:space="preserve">WASHINGTON MILLS CERAMICS WI COR        </t>
  </si>
  <si>
    <t xml:space="preserve">WASHWORLD INC                           </t>
  </si>
  <si>
    <t xml:space="preserve">WASMIL LLC                              </t>
  </si>
  <si>
    <t xml:space="preserve">WASTE MANAGEMENT OF WIS                 </t>
  </si>
  <si>
    <t xml:space="preserve">WATERMAN LOG CRAFTERS LLC               </t>
  </si>
  <si>
    <t xml:space="preserve">WATERMARK47 INC                         </t>
  </si>
  <si>
    <t xml:space="preserve">WATERSTREET GROUP INC                   </t>
  </si>
  <si>
    <t xml:space="preserve">WATERTOWN BUDGET PRINT                  </t>
  </si>
  <si>
    <t xml:space="preserve">WATERTRONICS INC                        </t>
  </si>
  <si>
    <t xml:space="preserve">WATRY INDUSTRIES LLC                    </t>
  </si>
  <si>
    <t xml:space="preserve">WATSON INDUSTRIES INC                   </t>
  </si>
  <si>
    <t xml:space="preserve">WATTON PATTERN WORKS                    </t>
  </si>
  <si>
    <t xml:space="preserve">WAUKESHA BEARINGS CORP                  </t>
  </si>
  <si>
    <t xml:space="preserve">WAUKESHA FOUNDRY CO INC                 </t>
  </si>
  <si>
    <t xml:space="preserve">WAUKESHA IRON AND METAL INC             </t>
  </si>
  <si>
    <t xml:space="preserve">WAUKESHA MACHINE TOOL CO INC            </t>
  </si>
  <si>
    <t xml:space="preserve">WAUKESHA METAL FINISHING INC            </t>
  </si>
  <si>
    <t xml:space="preserve">WAUKESHA TOOL &amp; STAMPING LLC            </t>
  </si>
  <si>
    <t xml:space="preserve">WAUKESHA TOOL &amp; STAMPING, LLC           </t>
  </si>
  <si>
    <t xml:space="preserve">WAUPACA FOUNDRY INC                     </t>
  </si>
  <si>
    <t xml:space="preserve">WAUPACA MACHINE &amp; REPAIR                </t>
  </si>
  <si>
    <t xml:space="preserve">WAUPACA METALFAB LLC                    </t>
  </si>
  <si>
    <t xml:space="preserve">WAUSAU CANVAS CO INC                    </t>
  </si>
  <si>
    <t xml:space="preserve">WAUSAU CHEMICAL CORP                    </t>
  </si>
  <si>
    <t xml:space="preserve">WAUSAU COATED PRODUCTS INC              </t>
  </si>
  <si>
    <t xml:space="preserve">WAUSAU CONTAINER CORP                   </t>
  </si>
  <si>
    <t xml:space="preserve">WAUSAU EQUIPMENT COMPANY INC            </t>
  </si>
  <si>
    <t xml:space="preserve">WAUSAU HARDWARE &amp; MACH                  </t>
  </si>
  <si>
    <t xml:space="preserve">WAUSAU HOLDINGS LLC                     </t>
  </si>
  <si>
    <t xml:space="preserve">WAUSAU HOMES INC                        </t>
  </si>
  <si>
    <t xml:space="preserve">WAUSAU HYDRAULICS &amp; MACHINE INC         </t>
  </si>
  <si>
    <t xml:space="preserve">WAUSAU SUPPLY CO                        </t>
  </si>
  <si>
    <t xml:space="preserve">WAUSAU TILE INC                         </t>
  </si>
  <si>
    <t xml:space="preserve">WAUTOMA NEWSPAPER INC                   </t>
  </si>
  <si>
    <t xml:space="preserve">WAYNE GASKET AND                        </t>
  </si>
  <si>
    <t xml:space="preserve">WAYNE PALLETS INC                       </t>
  </si>
  <si>
    <t xml:space="preserve">WB MANUFACTURING LLC                    </t>
  </si>
  <si>
    <t xml:space="preserve">WEASLER ENGINEERING INC                 </t>
  </si>
  <si>
    <t xml:space="preserve">WEATHER SHIELD MFG INC                  </t>
  </si>
  <si>
    <t xml:space="preserve">WEBBO GRAPHICS LLC                      </t>
  </si>
  <si>
    <t xml:space="preserve">WEBER CUSTOM FABRICATING                </t>
  </si>
  <si>
    <t xml:space="preserve">WEBER MACHINE CORP                      </t>
  </si>
  <si>
    <t xml:space="preserve">WEBER PRINTING CO                       </t>
  </si>
  <si>
    <t xml:space="preserve">WEBER'S FARM STORE INC                  </t>
  </si>
  <si>
    <t xml:space="preserve">WEBEX INC                               </t>
  </si>
  <si>
    <t xml:space="preserve">WEBKO OF WAUSAU                         </t>
  </si>
  <si>
    <t xml:space="preserve">WEDOR CHEMICAL CO INC                   </t>
  </si>
  <si>
    <t xml:space="preserve">WEGNER AUTOMOTIVE RESEARCH &amp;            </t>
  </si>
  <si>
    <t xml:space="preserve">WEHRS MACHINE &amp; RACING PRODUCTS         </t>
  </si>
  <si>
    <t>V. BANGOR</t>
  </si>
  <si>
    <t xml:space="preserve">WEILER &amp; CO                             </t>
  </si>
  <si>
    <t xml:space="preserve">WEIMER BEARING &amp; TRANSMISSION           </t>
  </si>
  <si>
    <t xml:space="preserve">WEINBRENNER SHOE CO INC                 </t>
  </si>
  <si>
    <t xml:space="preserve">WEINBRENNER SHOE COMPANY INC            </t>
  </si>
  <si>
    <t xml:space="preserve">WEIR SLURRY GROUP                       </t>
  </si>
  <si>
    <t xml:space="preserve">WEISBROD  J MODEL &amp; MACHINE LLC         </t>
  </si>
  <si>
    <t>T. AMHERST</t>
  </si>
  <si>
    <t xml:space="preserve">WEISS  MAX LLC                          </t>
  </si>
  <si>
    <t xml:space="preserve">WEISS MARKETING INC                     </t>
  </si>
  <si>
    <t xml:space="preserve">WEIX INDUSTRIES INC                     </t>
  </si>
  <si>
    <t xml:space="preserve">WELCH ALLYN INC                         </t>
  </si>
  <si>
    <t xml:space="preserve">WELCH FIRE EQUIPMENT CORP               </t>
  </si>
  <si>
    <t xml:space="preserve">WELCOME DAIRY LLC                       </t>
  </si>
  <si>
    <t xml:space="preserve">WELD RITE MANUFACTURING INC             </t>
  </si>
  <si>
    <t xml:space="preserve">WELDALL MFG INC                         </t>
  </si>
  <si>
    <t xml:space="preserve">WELDCORP MFG LLC                        </t>
  </si>
  <si>
    <t xml:space="preserve">WELDFAB MANUFACTURING LLC               </t>
  </si>
  <si>
    <t xml:space="preserve">WELLBROOKS INVESTMENTS LLC              </t>
  </si>
  <si>
    <t xml:space="preserve">WELLER'S SALVAGE LLC                    </t>
  </si>
  <si>
    <t xml:space="preserve">WELLS &amp; ASSOCIATES                      </t>
  </si>
  <si>
    <t xml:space="preserve">WELLS &amp; SONS INC                        </t>
  </si>
  <si>
    <t xml:space="preserve">WELLS COMPANIES                         </t>
  </si>
  <si>
    <t xml:space="preserve">WELLS PRINT &amp; DIGITAL                   </t>
  </si>
  <si>
    <t xml:space="preserve">WELLS VEHICLE ELECTRONICS LP            </t>
  </si>
  <si>
    <t xml:space="preserve">WELTER FOREST PRODUCTS INC              </t>
  </si>
  <si>
    <t xml:space="preserve">WEM AUTOMATION LLC                      </t>
  </si>
  <si>
    <t xml:space="preserve">WENCO TOOL CO INC                       </t>
  </si>
  <si>
    <t xml:space="preserve">WENNING  J GRINDING &amp;                   </t>
  </si>
  <si>
    <t xml:space="preserve">WENTHE DAVIDSON                         </t>
  </si>
  <si>
    <t xml:space="preserve">WENZELS FARM LLC                        </t>
  </si>
  <si>
    <t xml:space="preserve">WES FAB                                 </t>
  </si>
  <si>
    <t xml:space="preserve">WESCO MACHINE PRODUCTS INC              </t>
  </si>
  <si>
    <t xml:space="preserve">WESNER ROXANNE                          </t>
  </si>
  <si>
    <t xml:space="preserve">WEST ALLIS MACHINE                      </t>
  </si>
  <si>
    <t xml:space="preserve">WEST ALLIS PRINTING CO                  </t>
  </si>
  <si>
    <t xml:space="preserve">WEST BEND ELEVATOR INC                  </t>
  </si>
  <si>
    <t xml:space="preserve">WEST BEND PACKAGING LLC                 </t>
  </si>
  <si>
    <t xml:space="preserve">WEST BEND SAND &amp; STONE                  </t>
  </si>
  <si>
    <t xml:space="preserve">WEST END SALVAGE LLC                    </t>
  </si>
  <si>
    <t xml:space="preserve">WEST POINT DAIRY PRODUCTS LLC           </t>
  </si>
  <si>
    <t xml:space="preserve">WEST SALEM TOOL AND DIE                 </t>
  </si>
  <si>
    <t xml:space="preserve">WESTAR LLC                              </t>
  </si>
  <si>
    <t xml:space="preserve">WESTBY COOPERATIVE CREAMERY             </t>
  </si>
  <si>
    <t xml:space="preserve">WESTERN BLDG PRODUCTS INC               </t>
  </si>
  <si>
    <t xml:space="preserve">WESTERN BUILDING                        </t>
  </si>
  <si>
    <t xml:space="preserve">WESTERN CONTAINER CORP                  </t>
  </si>
  <si>
    <t xml:space="preserve">WESTERN ENGRAVING INC                   </t>
  </si>
  <si>
    <t xml:space="preserve">WESTERN STATES ENVELOPE COMPANY         </t>
  </si>
  <si>
    <t xml:space="preserve">WESTERN STATES ENVELOPE                 </t>
  </si>
  <si>
    <t xml:space="preserve">WESTERN WISCONSIN AG SUPPLY LLC         </t>
  </si>
  <si>
    <t xml:space="preserve">WESTERN WISCONSIN PLASTICS CORP         </t>
  </si>
  <si>
    <t xml:space="preserve">WESTFALIA SURGE INC                     </t>
  </si>
  <si>
    <t xml:space="preserve">WESTFIELD MACHINING &amp;                   </t>
  </si>
  <si>
    <t>T. HARRIS</t>
  </si>
  <si>
    <t xml:space="preserve">WESTOSHA TOOL CO INC                    </t>
  </si>
  <si>
    <t xml:space="preserve">WESTPHAL AND PHILLIPS PROP              </t>
  </si>
  <si>
    <t xml:space="preserve">WESTPHAL RESOURCES INC                  </t>
  </si>
  <si>
    <t xml:space="preserve">WESTROCK CP LLC                         </t>
  </si>
  <si>
    <t xml:space="preserve">WESTROCK CP, LLC                        </t>
  </si>
  <si>
    <t xml:space="preserve">WESTROCK RKT COMPANY                    </t>
  </si>
  <si>
    <t xml:space="preserve">WESTWOOD KITCHENS INC                   </t>
  </si>
  <si>
    <t xml:space="preserve">WETZEL BROS INC                         </t>
  </si>
  <si>
    <t xml:space="preserve">WEYAUWEGA STAR DAIRY INC                </t>
  </si>
  <si>
    <t xml:space="preserve">WEYAWEGA CHEESE LLC                     </t>
  </si>
  <si>
    <t xml:space="preserve">WFB RECYCLING CENTER LLC                </t>
  </si>
  <si>
    <t xml:space="preserve">WH PLASTIC SOLUTIONS LLC                </t>
  </si>
  <si>
    <t xml:space="preserve">WHEEL SPECIALTIES INC                   </t>
  </si>
  <si>
    <t xml:space="preserve">WHEEL SPRAY INC                         </t>
  </si>
  <si>
    <t xml:space="preserve">WHEELS NOW INC                          </t>
  </si>
  <si>
    <t xml:space="preserve">WHIPPER SNAPPER DESIGNS                 </t>
  </si>
  <si>
    <t xml:space="preserve">WHISPERING CREEK LLC                    </t>
  </si>
  <si>
    <t>V. MISHICOT</t>
  </si>
  <si>
    <t xml:space="preserve">WHITE AVIATION INC                      </t>
  </si>
  <si>
    <t xml:space="preserve">WHITE BEAR MACHINE CO                   </t>
  </si>
  <si>
    <t xml:space="preserve">WHITE BIRCH PRINTING INC                </t>
  </si>
  <si>
    <t xml:space="preserve">WHITE CITY LUMBER CO INC                </t>
  </si>
  <si>
    <t xml:space="preserve">WHITE HILL CHEESE COMPANY LLC           </t>
  </si>
  <si>
    <t xml:space="preserve">WHITE PINE PRINTING                     </t>
  </si>
  <si>
    <t xml:space="preserve">WHITEHALL SPECIALTIES INC               </t>
  </si>
  <si>
    <t xml:space="preserve">WHITEHAVEN SILICA LLC                   </t>
  </si>
  <si>
    <t xml:space="preserve">WHITEWATER LIMESTONE INC                </t>
  </si>
  <si>
    <t xml:space="preserve">WHITEWATER MFG CO INC                   </t>
  </si>
  <si>
    <t xml:space="preserve">WHITNEY FIBERGLASS PRODUCTS             </t>
  </si>
  <si>
    <t xml:space="preserve">WI VENEER &amp; PLYWOOD INC                 </t>
  </si>
  <si>
    <t>V. MATTOON</t>
  </si>
  <si>
    <t xml:space="preserve">WI2WI INC                               </t>
  </si>
  <si>
    <t xml:space="preserve">WICK BUILDINGS LLC                      </t>
  </si>
  <si>
    <t xml:space="preserve">WICKCRAFT MFG CO INC                    </t>
  </si>
  <si>
    <t xml:space="preserve">WIDMERS CHEESE CELLARS INC              </t>
  </si>
  <si>
    <t xml:space="preserve">WIEDER  HORST &amp; HEIDI                   </t>
  </si>
  <si>
    <t xml:space="preserve">WIEGS MFG LLC                           </t>
  </si>
  <si>
    <t xml:space="preserve">WIELAND &amp; SONS LUMBER CO                </t>
  </si>
  <si>
    <t xml:space="preserve">WIELAND MFG INC                         </t>
  </si>
  <si>
    <t xml:space="preserve">WIESER CONCRETE PRODUCTS INC            </t>
  </si>
  <si>
    <t>T. SALEM</t>
  </si>
  <si>
    <t xml:space="preserve">WIESER FORM FABRICATION INC             </t>
  </si>
  <si>
    <t xml:space="preserve">WIGWAM MILLS INC                        </t>
  </si>
  <si>
    <t xml:space="preserve">WIKOFF COLOR CORP OF F M                </t>
  </si>
  <si>
    <t xml:space="preserve">WILCO CABINET MAKERS INC                </t>
  </si>
  <si>
    <t xml:space="preserve">WILCOX-TURRET COLD DRAWN INC            </t>
  </si>
  <si>
    <t xml:space="preserve">WILD BLUE TECHNOLOGIES                  </t>
  </si>
  <si>
    <t xml:space="preserve">WILD ROSE MACHINE LLC                   </t>
  </si>
  <si>
    <t xml:space="preserve">WILD ROSE SAW MILL INC                  </t>
  </si>
  <si>
    <t xml:space="preserve">WILDECK INC                             </t>
  </si>
  <si>
    <t xml:space="preserve">WILDWOOD SPECIALTY FOODS LLC            </t>
  </si>
  <si>
    <t xml:space="preserve">WILLER TOOL CORPORATION                 </t>
  </si>
  <si>
    <t xml:space="preserve">WILLMAN INDUSTRIES INC                  </t>
  </si>
  <si>
    <t xml:space="preserve">WILO USA LLC                            </t>
  </si>
  <si>
    <t xml:space="preserve">WIMME SAND &amp; GRAVEL INC                 </t>
  </si>
  <si>
    <t xml:space="preserve">WINCO STAMPING INC                      </t>
  </si>
  <si>
    <t xml:space="preserve">WIND MILL WOODWORKING LLC               </t>
  </si>
  <si>
    <t xml:space="preserve">WIND WALKER LABEL INC                   </t>
  </si>
  <si>
    <t xml:space="preserve">WINDHAM HILL CUSTOM CABINETRY           </t>
  </si>
  <si>
    <t xml:space="preserve">WINDOW ACCESSORY COMPANY INC            </t>
  </si>
  <si>
    <t xml:space="preserve">WINDOW COVERING SPECIALTIES INC         </t>
  </si>
  <si>
    <t>T. CHETEK</t>
  </si>
  <si>
    <t xml:space="preserve">WINDOW WELL EXPERTS INC                 </t>
  </si>
  <si>
    <t xml:space="preserve">WINDSOR INDUSTRIES INC                  </t>
  </si>
  <si>
    <t xml:space="preserve">WINGRA REDI-MIX  INC                    </t>
  </si>
  <si>
    <t>T. BRISTOL</t>
  </si>
  <si>
    <t xml:space="preserve">WINGRA REDI-MIX INC                     </t>
  </si>
  <si>
    <t xml:space="preserve">WINGRA STONE COMPANY                    </t>
  </si>
  <si>
    <t>T. MEDINA</t>
  </si>
  <si>
    <t xml:space="preserve">WINKELMAN JULIE                         </t>
  </si>
  <si>
    <t xml:space="preserve">WINONA FOODS INC                        </t>
  </si>
  <si>
    <t xml:space="preserve">WINSERT INC                             </t>
  </si>
  <si>
    <t xml:space="preserve">WINSLOW ENGINEERING INC                 </t>
  </si>
  <si>
    <t xml:space="preserve">WINTER WOODS INC                        </t>
  </si>
  <si>
    <t>T. JACOBS</t>
  </si>
  <si>
    <t xml:space="preserve">WINTER WOODWORKS INC                    </t>
  </si>
  <si>
    <t>V. WINTER</t>
  </si>
  <si>
    <t xml:space="preserve">WIRE MAID MFG LTD                       </t>
  </si>
  <si>
    <t xml:space="preserve">WIRE SPECIALISTS INC                    </t>
  </si>
  <si>
    <t xml:space="preserve">WIRE TECH INC                           </t>
  </si>
  <si>
    <t xml:space="preserve">WIRE WIZARD INC                         </t>
  </si>
  <si>
    <t xml:space="preserve">WIRE WORKS ENGINEERING LTD              </t>
  </si>
  <si>
    <t xml:space="preserve">WIRETECH FABRICATORS INC                </t>
  </si>
  <si>
    <t xml:space="preserve">WIRTH TOOL &amp; DIE                        </t>
  </si>
  <si>
    <t xml:space="preserve">WIRTZ METAL FABRICATION                 </t>
  </si>
  <si>
    <t xml:space="preserve">WIS INDUSTRIAL SAND CO LLC              </t>
  </si>
  <si>
    <t xml:space="preserve">WIS INDUSTRIAL SUPPLY CO OF             </t>
  </si>
  <si>
    <t xml:space="preserve">WIS-PAK  INC                            </t>
  </si>
  <si>
    <t xml:space="preserve">WIS-PAK FOODS INC                       </t>
  </si>
  <si>
    <t xml:space="preserve">WIS-PAK OF MANKATO INC                  </t>
  </si>
  <si>
    <t xml:space="preserve">WISCO INDUSTRIES INC                    </t>
  </si>
  <si>
    <t xml:space="preserve">WISCO LIFT INC                          </t>
  </si>
  <si>
    <t xml:space="preserve">WISCO STONE LLC                         </t>
  </si>
  <si>
    <t xml:space="preserve">WISCON PRODUCTS INC                     </t>
  </si>
  <si>
    <t xml:space="preserve">WISCONIC INC                            </t>
  </si>
  <si>
    <t xml:space="preserve">WISCONSIN ALUMINUM FOUNDRY CO INC       </t>
  </si>
  <si>
    <t xml:space="preserve">WISCONSIN BREWING COMPANY LLC           </t>
  </si>
  <si>
    <t xml:space="preserve">WISCONSIN BUILDG SUPPLY LLC             </t>
  </si>
  <si>
    <t xml:space="preserve">WISCONSIN BUILT A DIV                   </t>
  </si>
  <si>
    <t xml:space="preserve">WISCONSIN CHEESE GROUP LLC              </t>
  </si>
  <si>
    <t xml:space="preserve">WISCONSIN COIL SPRING, LLC              </t>
  </si>
  <si>
    <t xml:space="preserve">WISCONSIN CONVERTING INC                </t>
  </si>
  <si>
    <t xml:space="preserve">WISCONSIN DAIRY STATE CHEESE CO         </t>
  </si>
  <si>
    <t xml:space="preserve">WISCONSIN EAR MOLD CO                   </t>
  </si>
  <si>
    <t xml:space="preserve">WISCONSIN ENGINES LLC                   </t>
  </si>
  <si>
    <t xml:space="preserve">WISCONSIN ENGRAVING CO                  </t>
  </si>
  <si>
    <t xml:space="preserve">WISCONSIN FILM &amp; BAG INC                </t>
  </si>
  <si>
    <t xml:space="preserve">WISCONSIN FLOWGATE AND DRAINAGE LLC     </t>
  </si>
  <si>
    <t xml:space="preserve">WISCONSIN FOAM PRODUCTS INC             </t>
  </si>
  <si>
    <t xml:space="preserve">WISCONSIN GEAR &amp; MACHINE WORKS          </t>
  </si>
  <si>
    <t xml:space="preserve">WISCONSIN HARDWOODS LLC                 </t>
  </si>
  <si>
    <t>T. WHITE RIVER</t>
  </si>
  <si>
    <t xml:space="preserve">WISCONSIN HEMP SCIENTIFIC LLC           </t>
  </si>
  <si>
    <t xml:space="preserve">WISCONSIN HOMES INC                     </t>
  </si>
  <si>
    <t xml:space="preserve">WISCONSIN HYDRAULICS INC                </t>
  </si>
  <si>
    <t xml:space="preserve">WISCONSIN INDUSTRIAL                    </t>
  </si>
  <si>
    <t xml:space="preserve">WISCONSIN INVESTCAST                    </t>
  </si>
  <si>
    <t xml:space="preserve">WISCONSIN KNIFE WORKS INC               </t>
  </si>
  <si>
    <t xml:space="preserve">WISCONSIN KNITWEAR INC                  </t>
  </si>
  <si>
    <t xml:space="preserve">WISCONSIN LABEL CORP                    </t>
  </si>
  <si>
    <t xml:space="preserve">WISCONSIN LEGAL BLANK                   </t>
  </si>
  <si>
    <t xml:space="preserve">WISCONSIN LIFTING                       </t>
  </si>
  <si>
    <t xml:space="preserve">WISCONSIN LIGHTING LAB INC              </t>
  </si>
  <si>
    <t xml:space="preserve">WISCONSIN LOG HOMES INC                 </t>
  </si>
  <si>
    <t xml:space="preserve">WISCONSIN MARKETING                     </t>
  </si>
  <si>
    <t xml:space="preserve">WISCONSIN MEDICAL RADIOPHARMACY         </t>
  </si>
  <si>
    <t xml:space="preserve">WISCONSIN METAL FAB LLC                 </t>
  </si>
  <si>
    <t xml:space="preserve">WISCONSIN METAL PARTS INC               </t>
  </si>
  <si>
    <t xml:space="preserve">WISCONSIN METAL SALES INC               </t>
  </si>
  <si>
    <t xml:space="preserve">WISCONSIN METAL TECH INC                </t>
  </si>
  <si>
    <t xml:space="preserve">WISCONSIN METAL                         </t>
  </si>
  <si>
    <t xml:space="preserve">WISCONSIN NATURALS INC                  </t>
  </si>
  <si>
    <t xml:space="preserve">WISCONSIN NEWSPRESS INC                 </t>
  </si>
  <si>
    <t xml:space="preserve">WISCONSIN ORDNANCE WORKS LTD            </t>
  </si>
  <si>
    <t xml:space="preserve">WISCONSIN OVEN CORPORATION              </t>
  </si>
  <si>
    <t xml:space="preserve">WISCONSIN PACKAGING CORP                </t>
  </si>
  <si>
    <t xml:space="preserve">WISCONSIN PAINT &amp; POWDER                </t>
  </si>
  <si>
    <t xml:space="preserve">WISCONSIN PALLETS INC                   </t>
  </si>
  <si>
    <t>T. STILES</t>
  </si>
  <si>
    <t xml:space="preserve">WISCONSIN PHARMACAL                     </t>
  </si>
  <si>
    <t xml:space="preserve">WISCONSIN PLASTIC PRODUCTS INC          </t>
  </si>
  <si>
    <t xml:space="preserve">WISCONSIN PLASTICS INC                  </t>
  </si>
  <si>
    <t xml:space="preserve">WISCONSIN PLATING WORKS                 </t>
  </si>
  <si>
    <t xml:space="preserve">WISCONSIN PRECISION CASTING CORP        </t>
  </si>
  <si>
    <t xml:space="preserve">WISCONSIN PRIDE CHEESE                  </t>
  </si>
  <si>
    <t xml:space="preserve">WISCONSIN PRINTING INC                  </t>
  </si>
  <si>
    <t xml:space="preserve">WISCONSIN RIVER BRANDS INC              </t>
  </si>
  <si>
    <t xml:space="preserve">WISCONSIN SCREEN PROCESS                </t>
  </si>
  <si>
    <t xml:space="preserve">WISCONSIN SHOWER DOOR &amp;                 </t>
  </si>
  <si>
    <t xml:space="preserve">WISCONSIN SHOWER DOOR                   </t>
  </si>
  <si>
    <t xml:space="preserve">WISCONSIN SPECIALTY PROTEIN             </t>
  </si>
  <si>
    <t xml:space="preserve">WISCONSIN SPICE INC                     </t>
  </si>
  <si>
    <t xml:space="preserve">WISCONSIN STAINLESS                     </t>
  </si>
  <si>
    <t xml:space="preserve">WISCONSIN STAMPING AND                  </t>
  </si>
  <si>
    <t xml:space="preserve">WISCONSIN STEEL &amp; TUBE CORP             </t>
  </si>
  <si>
    <t xml:space="preserve">WISCONSIN STEEL FABRICATION LLC         </t>
  </si>
  <si>
    <t xml:space="preserve">WISCONSIN STRUCTURAL STEEL CO           </t>
  </si>
  <si>
    <t xml:space="preserve">WISCONSIN THERMO SET                    </t>
  </si>
  <si>
    <t xml:space="preserve">WISCONSIN TOOL &amp; DESIGN INC             </t>
  </si>
  <si>
    <t xml:space="preserve">WISCONSIN TOOL &amp; MACHINE                </t>
  </si>
  <si>
    <t xml:space="preserve">WISCONSIN TOOL &amp;                        </t>
  </si>
  <si>
    <t xml:space="preserve">WISCONSIN TRUSS CO INC                  </t>
  </si>
  <si>
    <t xml:space="preserve">WISCONSIN TUBING LLC                    </t>
  </si>
  <si>
    <t>T. OMRO</t>
  </si>
  <si>
    <t xml:space="preserve">WISCONSIN VISION ASSOCIATES INC         </t>
  </si>
  <si>
    <t xml:space="preserve">WISCONSIN WATERJET INC                  </t>
  </si>
  <si>
    <t xml:space="preserve">WISCONSIN WHEY PROTEIN INC              </t>
  </si>
  <si>
    <t xml:space="preserve">WISCONSIN WIRE CLOTH INC                </t>
  </si>
  <si>
    <t xml:space="preserve">WISCONSIN WIRE WORKS LLC                </t>
  </si>
  <si>
    <t xml:space="preserve">WISE HARNESS SOLUTIONS INC              </t>
  </si>
  <si>
    <t xml:space="preserve">WISEHEART INDUSTRIES LLC                </t>
  </si>
  <si>
    <t xml:space="preserve">WISER MFG LLC                           </t>
  </si>
  <si>
    <t xml:space="preserve">WISKERCHEN CHEESE INC                   </t>
  </si>
  <si>
    <t xml:space="preserve">WISKERCHEN TRUCK &amp; EQUIPMENT LLC        </t>
  </si>
  <si>
    <t xml:space="preserve">WISMARQ INDUSTRIES LLC                  </t>
  </si>
  <si>
    <t xml:space="preserve">WISSOTA ENTERPRISES INC                 </t>
  </si>
  <si>
    <t xml:space="preserve">WISSOTA SAND &amp; GRAVEL CO                </t>
  </si>
  <si>
    <t xml:space="preserve">WIT MFG INC                             </t>
  </si>
  <si>
    <t xml:space="preserve">WITMER FURNITURE LLC                    </t>
  </si>
  <si>
    <t xml:space="preserve">WITMER WOOD PRODUCTS LLC                </t>
  </si>
  <si>
    <t xml:space="preserve">WITTHUHN PRINTING CO                    </t>
  </si>
  <si>
    <t xml:space="preserve">WIXON INC                               </t>
  </si>
  <si>
    <t xml:space="preserve">WM MERCURY WASTE INC                    </t>
  </si>
  <si>
    <t xml:space="preserve">WM SPRINKMAN LLC                        </t>
  </si>
  <si>
    <t xml:space="preserve">WOHLT CREAMERY LLC                      </t>
  </si>
  <si>
    <t xml:space="preserve">WOLF APPLIANCE LLC                      </t>
  </si>
  <si>
    <t xml:space="preserve">WOLF BROS SAWMILL INC                   </t>
  </si>
  <si>
    <t xml:space="preserve">WOLF MACHINE INC                        </t>
  </si>
  <si>
    <t xml:space="preserve">WOLF PAVING &amp; EXCAVATING                </t>
  </si>
  <si>
    <t xml:space="preserve">WOLF PAVING COMPANY INC                 </t>
  </si>
  <si>
    <t xml:space="preserve">WOLF RIVER MACHINE LLC                  </t>
  </si>
  <si>
    <t xml:space="preserve">WOLFCRAFT MANUFACTURING INC             </t>
  </si>
  <si>
    <t xml:space="preserve">WOLFE RIDGE MFG LLC                     </t>
  </si>
  <si>
    <t xml:space="preserve">WOLFS GRANTLAND                         </t>
  </si>
  <si>
    <t xml:space="preserve">WOLLARD INTERNATIONAL LLC               </t>
  </si>
  <si>
    <t xml:space="preserve">WOLLER PRECISION MACHINE LLC            </t>
  </si>
  <si>
    <t xml:space="preserve">WOLLERSHEIM WINERY  INC                 </t>
  </si>
  <si>
    <t xml:space="preserve">WONDERSTATE COFFEE INC                  </t>
  </si>
  <si>
    <t xml:space="preserve">WONIK MATERIALS NORTH AMERICA LLC       </t>
  </si>
  <si>
    <t xml:space="preserve">WOOD BROTHERS INC                       </t>
  </si>
  <si>
    <t xml:space="preserve">WOOD GOODS INDUSTRIES INC               </t>
  </si>
  <si>
    <t xml:space="preserve">WOOD PRODUCTS CORPORATION               </t>
  </si>
  <si>
    <t xml:space="preserve">WOOD SPECIALTIES INC                    </t>
  </si>
  <si>
    <t xml:space="preserve">WOOD STOCK                              </t>
  </si>
  <si>
    <t xml:space="preserve">WOOD TECH INDUSTRIES LLC                </t>
  </si>
  <si>
    <t xml:space="preserve">WOODCRAFT INDUSTRIES INC                </t>
  </si>
  <si>
    <t xml:space="preserve">WOODEN CREATIONS PLUS LLC               </t>
  </si>
  <si>
    <t xml:space="preserve">WOODLAND ALLOY CASTING                  </t>
  </si>
  <si>
    <t xml:space="preserve">WOODLAND FACE VENEER LLC                </t>
  </si>
  <si>
    <t xml:space="preserve">WOODLAND MFG INC                        </t>
  </si>
  <si>
    <t xml:space="preserve">WOODLAND MILLWORK LLC                   </t>
  </si>
  <si>
    <t xml:space="preserve">WOODLAND TRAIL BEVERAGE                 </t>
  </si>
  <si>
    <t xml:space="preserve">WOODLORE DIVISION OF                    </t>
  </si>
  <si>
    <t xml:space="preserve">WOODPORT DOORS LLC                      </t>
  </si>
  <si>
    <t xml:space="preserve">WOODS EQUIPMENT CO                      </t>
  </si>
  <si>
    <t xml:space="preserve">WOODS RUN FOREST PRODUCTS INC           </t>
  </si>
  <si>
    <t xml:space="preserve">WOODWARD COMM INC                       </t>
  </si>
  <si>
    <t xml:space="preserve">WOODWARD COMMUNICATIONS                 </t>
  </si>
  <si>
    <t xml:space="preserve">WOODWAY USA INC                         </t>
  </si>
  <si>
    <t xml:space="preserve">WOODWERKS INC                           </t>
  </si>
  <si>
    <t>T. LEON</t>
  </si>
  <si>
    <t xml:space="preserve">WORKMAN PROPERTIES LLC                  </t>
  </si>
  <si>
    <t xml:space="preserve">WORLD CLASS MFG GROUP                   </t>
  </si>
  <si>
    <t xml:space="preserve">WORLD CLASS PRECISION PROD INC          </t>
  </si>
  <si>
    <t>T. BAYFIELD</t>
  </si>
  <si>
    <t xml:space="preserve">WORLD PAC CONVERTING                    </t>
  </si>
  <si>
    <t xml:space="preserve">WORLDWIDE SIGN SYSTEMS INC              </t>
  </si>
  <si>
    <t xml:space="preserve">WORTHINGTON CYLINDERS CORP              </t>
  </si>
  <si>
    <t xml:space="preserve">WORZALLA INC                            </t>
  </si>
  <si>
    <t xml:space="preserve">WOW LOGISTICS COMPANY                   </t>
  </si>
  <si>
    <t xml:space="preserve">WPC TECHNOLOGIES INC DBA                </t>
  </si>
  <si>
    <t xml:space="preserve">WR COLD STORAGE LLC                     </t>
  </si>
  <si>
    <t xml:space="preserve">WRICO STAMPING CO OF WIS                </t>
  </si>
  <si>
    <t xml:space="preserve">WRIGHTSTOWN MFG CO INC                  </t>
  </si>
  <si>
    <t xml:space="preserve">WRIGHTSTOWN WOOD                        </t>
  </si>
  <si>
    <t xml:space="preserve">WROUGHT WASHER MFG INC                  </t>
  </si>
  <si>
    <t xml:space="preserve">WRR ENVIRONMENTAL                       </t>
  </si>
  <si>
    <t xml:space="preserve">WS PACKAGING GROUP INC                  </t>
  </si>
  <si>
    <t xml:space="preserve">WSPM LLC                                </t>
  </si>
  <si>
    <t xml:space="preserve">WST FAB LLC                             </t>
  </si>
  <si>
    <t xml:space="preserve">WTC MACHINERY LLC                       </t>
  </si>
  <si>
    <t xml:space="preserve">WUETHRICH TRANS CO INC                  </t>
  </si>
  <si>
    <t xml:space="preserve">WYMAN-GORDON COMPANY                    </t>
  </si>
  <si>
    <t xml:space="preserve">WYPETECH LLC                            </t>
  </si>
  <si>
    <t xml:space="preserve">WZ TOOL INC                             </t>
  </si>
  <si>
    <t xml:space="preserve">X L PUBLISHING                          </t>
  </si>
  <si>
    <t xml:space="preserve">X-CEL TOOLING INC                       </t>
  </si>
  <si>
    <t xml:space="preserve">XACT TOOL INC                           </t>
  </si>
  <si>
    <t xml:space="preserve">XACT WIRE EDM CORP                      </t>
  </si>
  <si>
    <t xml:space="preserve">XCEL MANUFACTURING                      </t>
  </si>
  <si>
    <t xml:space="preserve">XDS HOLDINGS INC                        </t>
  </si>
  <si>
    <t xml:space="preserve">XETEX INC                               </t>
  </si>
  <si>
    <t xml:space="preserve">XL MACHINES INC                         </t>
  </si>
  <si>
    <t xml:space="preserve">XS PRECISION MACHINING CO               </t>
  </si>
  <si>
    <t xml:space="preserve">XTREME STAINLESS LLC                    </t>
  </si>
  <si>
    <t xml:space="preserve">XYMOX TECHNOLOGIES INC                  </t>
  </si>
  <si>
    <t xml:space="preserve">YAHARA BAY DISTILLERS INC               </t>
  </si>
  <si>
    <t xml:space="preserve">YAHARA MATERIALS INC                    </t>
  </si>
  <si>
    <t xml:space="preserve">YAKFAB METALS INC                       </t>
  </si>
  <si>
    <t xml:space="preserve">YAMAHA MARINE SYSTEMS                   </t>
  </si>
  <si>
    <t xml:space="preserve">YAMATO CORPORATION                      </t>
  </si>
  <si>
    <t xml:space="preserve">YASKAWA AMERICA INC                     </t>
  </si>
  <si>
    <t xml:space="preserve">YATES &amp; ASSOCIATES LLC                  </t>
  </si>
  <si>
    <t xml:space="preserve">YATES AMERICAN MACHINE CO INC           </t>
  </si>
  <si>
    <t xml:space="preserve">YEAGER PROPERTIES INC                   </t>
  </si>
  <si>
    <t xml:space="preserve">YELLOWSTONE CHEESE LLC                  </t>
  </si>
  <si>
    <t xml:space="preserve">YELLOWSTONE WOOD PRODUCTS LLC           </t>
  </si>
  <si>
    <t>T. WITHEE</t>
  </si>
  <si>
    <t xml:space="preserve">YEOMANS INC                             </t>
  </si>
  <si>
    <t xml:space="preserve">YORDE TOOL &amp; MACHINING LLC              </t>
  </si>
  <si>
    <t xml:space="preserve">YOUNG MICROBRUSH                        </t>
  </si>
  <si>
    <t xml:space="preserve">YOUNGWIRTH METAL FABRICATING INC        </t>
  </si>
  <si>
    <t xml:space="preserve">YUNKER INDUSTRIES                       </t>
  </si>
  <si>
    <t xml:space="preserve">Z &amp; N MACHINE CO INC                    </t>
  </si>
  <si>
    <t xml:space="preserve">Z &amp; Z MACHINE PRODUCTS                  </t>
  </si>
  <si>
    <t xml:space="preserve">ZABEL EQUIPMENT                         </t>
  </si>
  <si>
    <t xml:space="preserve">ZABELS SAWMILL                          </t>
  </si>
  <si>
    <t xml:space="preserve">ZAHN ELECTRONICS INC                    </t>
  </si>
  <si>
    <t xml:space="preserve">ZALK JOSEPHS FABRICATORS INC            </t>
  </si>
  <si>
    <t xml:space="preserve">ZANDER PRESS INC                        </t>
  </si>
  <si>
    <t xml:space="preserve">ZAPP TOOLING ALLOYS INC                 </t>
  </si>
  <si>
    <t xml:space="preserve">ZARNOTH BRUSH WORKS INC                 </t>
  </si>
  <si>
    <t xml:space="preserve">ZDROIK LUMBER                           </t>
  </si>
  <si>
    <t>T. STELLA</t>
  </si>
  <si>
    <t xml:space="preserve">ZEBRA TECHNOLOGIES CORP                 </t>
  </si>
  <si>
    <t xml:space="preserve">ZEIER PLASTIC &amp; MFG  INC                </t>
  </si>
  <si>
    <t xml:space="preserve">ZELAZOSKI WOOD PRODUCTS INC             </t>
  </si>
  <si>
    <t xml:space="preserve">ZEMAN R J TOOL &amp; DIE                    </t>
  </si>
  <si>
    <t xml:space="preserve">ZENAR CRANE CORP                        </t>
  </si>
  <si>
    <t xml:space="preserve">ZENS MANUFACTURING INC                  </t>
  </si>
  <si>
    <t xml:space="preserve">ZERO ZONE INC                           </t>
  </si>
  <si>
    <t xml:space="preserve">ZF ELECTRICAL PRODUCTS CORP             </t>
  </si>
  <si>
    <t xml:space="preserve">ZIAJA MACHINING CORP                    </t>
  </si>
  <si>
    <t xml:space="preserve">ZIERDEN CO                              </t>
  </si>
  <si>
    <t xml:space="preserve">ZIGNEGO READY MIX INC                   </t>
  </si>
  <si>
    <t xml:space="preserve">ZILLGES MATERIALS INC                   </t>
  </si>
  <si>
    <t xml:space="preserve">ZIMMERMAN CHEESE INC                    </t>
  </si>
  <si>
    <t>T. WIOTA</t>
  </si>
  <si>
    <t xml:space="preserve">ZIMMERMANN PRINTING CO                  </t>
  </si>
  <si>
    <t xml:space="preserve">ZINGA INDUSTRIES INC                    </t>
  </si>
  <si>
    <t xml:space="preserve">ZINKPOWER - STOUGHTON LLC               </t>
  </si>
  <si>
    <t xml:space="preserve">ZIPLINE                                 </t>
  </si>
  <si>
    <t xml:space="preserve">ZIRBEL PRECISION                        </t>
  </si>
  <si>
    <t xml:space="preserve">ZOLL MEDICAL CORPORATION                </t>
  </si>
  <si>
    <t xml:space="preserve">ZZ CARMEUSE LIME INC                    </t>
  </si>
  <si>
    <t>Companies Classified as "Manufacturing" for State (DOR) Property Assessment</t>
  </si>
  <si>
    <t>(List of companies and accounts (locations) classified as manufacturing per sec. 70.995, Wis. Stats., as of April 1, 2023)</t>
  </si>
  <si>
    <t>(List will be updated periodically)</t>
  </si>
  <si>
    <t xml:space="preserve"> District # 
(AA)</t>
  </si>
  <si>
    <t xml:space="preserve"> District 
Name</t>
  </si>
  <si>
    <t xml:space="preserve"> District Office 
Location</t>
  </si>
  <si>
    <t xml:space="preserve"> County 
# (CO)</t>
  </si>
  <si>
    <t xml:space="preserve"> County 
Name</t>
  </si>
  <si>
    <t xml:space="preserve"> Municipal
 # (MUN)</t>
  </si>
  <si>
    <t xml:space="preserve"> Municipality 
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</si>
</sst>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5" fontId="20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75"/>
  <sheetViews>
    <sheetView tabSelected="1" workbookViewId="0">
      <selection activeCell="H6" sqref="H6"/>
    </sheetView>
  </sheetViews>
  <sheetFormatPr defaultRowHeight="15" x14ac:dyDescent="0.25"/>
  <cols>
    <col min="1" max="1" width="46.5703125" bestFit="1" customWidth="1"/>
    <col min="2" max="2" width="12.85546875" style="12" bestFit="1" customWidth="1"/>
    <col min="3" max="3" width="14.42578125" bestFit="1" customWidth="1"/>
    <col min="4" max="4" width="25.5703125" bestFit="1" customWidth="1"/>
    <col min="5" max="5" width="11.5703125" style="13" bestFit="1" customWidth="1"/>
    <col min="6" max="6" width="20.28515625" bestFit="1" customWidth="1"/>
    <col min="7" max="7" width="13.42578125" style="14" bestFit="1" customWidth="1"/>
    <col min="8" max="8" width="23.28515625" bestFit="1" customWidth="1"/>
  </cols>
  <sheetData>
    <row r="1" spans="1:8" ht="18.75" x14ac:dyDescent="0.25">
      <c r="A1" s="1" t="s">
        <v>8300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8301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8302</v>
      </c>
      <c r="B3" s="5"/>
      <c r="C3" s="5"/>
      <c r="D3" s="5"/>
      <c r="E3" s="5"/>
      <c r="F3" s="5"/>
      <c r="G3" s="5"/>
      <c r="H3" s="6"/>
    </row>
    <row r="4" spans="1:8" ht="25.5" x14ac:dyDescent="0.25">
      <c r="A4" s="7" t="s">
        <v>0</v>
      </c>
      <c r="B4" s="8" t="s">
        <v>8303</v>
      </c>
      <c r="C4" s="9" t="s">
        <v>8304</v>
      </c>
      <c r="D4" s="9" t="s">
        <v>8305</v>
      </c>
      <c r="E4" s="8" t="s">
        <v>8306</v>
      </c>
      <c r="F4" s="9" t="s">
        <v>8307</v>
      </c>
      <c r="G4" s="10" t="s">
        <v>8308</v>
      </c>
      <c r="H4" s="11" t="s">
        <v>8309</v>
      </c>
    </row>
    <row r="5" spans="1:8" x14ac:dyDescent="0.25">
      <c r="A5" t="s">
        <v>1</v>
      </c>
      <c r="B5" s="12">
        <v>76</v>
      </c>
      <c r="C5" t="s">
        <v>2</v>
      </c>
      <c r="D5" t="s">
        <v>3</v>
      </c>
      <c r="E5" s="13" t="str">
        <f>"22"</f>
        <v>22</v>
      </c>
      <c r="F5" t="s">
        <v>4</v>
      </c>
      <c r="G5" s="14" t="str">
        <f>"271"</f>
        <v>271</v>
      </c>
      <c r="H5" t="s">
        <v>5</v>
      </c>
    </row>
    <row r="6" spans="1:8" x14ac:dyDescent="0.25">
      <c r="A6" t="s">
        <v>6</v>
      </c>
      <c r="B6" s="12">
        <v>81</v>
      </c>
      <c r="C6" t="s">
        <v>7</v>
      </c>
      <c r="D6" t="s">
        <v>8</v>
      </c>
      <c r="E6" s="13" t="str">
        <f>"05"</f>
        <v>05</v>
      </c>
      <c r="F6" t="s">
        <v>9</v>
      </c>
      <c r="G6" s="14" t="str">
        <f>"024"</f>
        <v>024</v>
      </c>
      <c r="H6" t="s">
        <v>10</v>
      </c>
    </row>
    <row r="7" spans="1:8" x14ac:dyDescent="0.25">
      <c r="A7" t="s">
        <v>11</v>
      </c>
      <c r="B7" s="12">
        <v>76</v>
      </c>
      <c r="C7" t="s">
        <v>2</v>
      </c>
      <c r="D7" t="s">
        <v>3</v>
      </c>
      <c r="E7" s="13" t="str">
        <f>"22"</f>
        <v>22</v>
      </c>
      <c r="F7" t="s">
        <v>4</v>
      </c>
      <c r="G7" s="14" t="str">
        <f>"116"</f>
        <v>116</v>
      </c>
      <c r="H7" t="s">
        <v>12</v>
      </c>
    </row>
    <row r="8" spans="1:8" x14ac:dyDescent="0.25">
      <c r="A8" t="s">
        <v>13</v>
      </c>
      <c r="B8" s="12">
        <v>76</v>
      </c>
      <c r="C8" t="s">
        <v>2</v>
      </c>
      <c r="D8" t="s">
        <v>3</v>
      </c>
      <c r="E8" s="13" t="str">
        <f>"13"</f>
        <v>13</v>
      </c>
      <c r="F8" t="s">
        <v>14</v>
      </c>
      <c r="G8" s="14" t="str">
        <f>"282"</f>
        <v>282</v>
      </c>
      <c r="H8" t="s">
        <v>15</v>
      </c>
    </row>
    <row r="9" spans="1:8" x14ac:dyDescent="0.25">
      <c r="A9" t="s">
        <v>16</v>
      </c>
      <c r="B9" s="12">
        <v>77</v>
      </c>
      <c r="C9" t="s">
        <v>17</v>
      </c>
      <c r="D9" t="s">
        <v>18</v>
      </c>
      <c r="E9" s="13" t="str">
        <f>"40"</f>
        <v>40</v>
      </c>
      <c r="F9" t="s">
        <v>19</v>
      </c>
      <c r="G9" s="14" t="str">
        <f>"251"</f>
        <v>251</v>
      </c>
      <c r="H9" t="s">
        <v>20</v>
      </c>
    </row>
    <row r="10" spans="1:8" x14ac:dyDescent="0.25">
      <c r="A10" t="s">
        <v>21</v>
      </c>
      <c r="B10" s="12">
        <v>77</v>
      </c>
      <c r="C10" t="s">
        <v>17</v>
      </c>
      <c r="D10" t="s">
        <v>18</v>
      </c>
      <c r="E10" s="13" t="str">
        <f>"66"</f>
        <v>66</v>
      </c>
      <c r="F10" t="s">
        <v>22</v>
      </c>
      <c r="G10" s="14" t="str">
        <f>"131"</f>
        <v>131</v>
      </c>
      <c r="H10" t="s">
        <v>23</v>
      </c>
    </row>
    <row r="11" spans="1:8" x14ac:dyDescent="0.25">
      <c r="A11" t="s">
        <v>24</v>
      </c>
      <c r="B11" s="12">
        <v>76</v>
      </c>
      <c r="C11" t="s">
        <v>2</v>
      </c>
      <c r="D11" t="s">
        <v>3</v>
      </c>
      <c r="E11" s="13" t="str">
        <f>"12"</f>
        <v>12</v>
      </c>
      <c r="F11" t="s">
        <v>25</v>
      </c>
      <c r="G11" s="14" t="str">
        <f>"014"</f>
        <v>014</v>
      </c>
      <c r="H11" t="s">
        <v>26</v>
      </c>
    </row>
    <row r="12" spans="1:8" x14ac:dyDescent="0.25">
      <c r="A12" t="s">
        <v>24</v>
      </c>
      <c r="B12" s="12">
        <v>76</v>
      </c>
      <c r="C12" t="s">
        <v>2</v>
      </c>
      <c r="D12" t="s">
        <v>3</v>
      </c>
      <c r="E12" s="13" t="str">
        <f>"12"</f>
        <v>12</v>
      </c>
      <c r="F12" t="s">
        <v>25</v>
      </c>
      <c r="G12" s="14" t="str">
        <f>"271"</f>
        <v>271</v>
      </c>
      <c r="H12" t="s">
        <v>27</v>
      </c>
    </row>
    <row r="13" spans="1:8" x14ac:dyDescent="0.25">
      <c r="A13" t="s">
        <v>24</v>
      </c>
      <c r="B13" s="12">
        <v>79</v>
      </c>
      <c r="C13" t="s">
        <v>28</v>
      </c>
      <c r="D13" t="s">
        <v>29</v>
      </c>
      <c r="E13" s="13" t="str">
        <f>"03"</f>
        <v>03</v>
      </c>
      <c r="F13" t="s">
        <v>30</v>
      </c>
      <c r="G13" s="14" t="str">
        <f>"212"</f>
        <v>212</v>
      </c>
      <c r="H13" t="s">
        <v>31</v>
      </c>
    </row>
    <row r="14" spans="1:8" x14ac:dyDescent="0.25">
      <c r="A14" t="s">
        <v>24</v>
      </c>
      <c r="B14" s="12">
        <v>79</v>
      </c>
      <c r="C14" t="s">
        <v>28</v>
      </c>
      <c r="D14" t="s">
        <v>29</v>
      </c>
      <c r="E14" s="13" t="str">
        <f>"17"</f>
        <v>17</v>
      </c>
      <c r="F14" t="s">
        <v>32</v>
      </c>
      <c r="G14" s="14" t="str">
        <f>"251"</f>
        <v>251</v>
      </c>
      <c r="H14" t="s">
        <v>33</v>
      </c>
    </row>
    <row r="15" spans="1:8" x14ac:dyDescent="0.25">
      <c r="A15" t="s">
        <v>24</v>
      </c>
      <c r="B15" s="12">
        <v>79</v>
      </c>
      <c r="C15" t="s">
        <v>28</v>
      </c>
      <c r="D15" t="s">
        <v>29</v>
      </c>
      <c r="E15" s="13" t="str">
        <f>"37"</f>
        <v>37</v>
      </c>
      <c r="F15" t="s">
        <v>34</v>
      </c>
      <c r="G15" s="14" t="str">
        <f>"146"</f>
        <v>146</v>
      </c>
      <c r="H15" t="s">
        <v>35</v>
      </c>
    </row>
    <row r="16" spans="1:8" x14ac:dyDescent="0.25">
      <c r="A16" t="s">
        <v>24</v>
      </c>
      <c r="B16" s="12">
        <v>79</v>
      </c>
      <c r="C16" t="s">
        <v>28</v>
      </c>
      <c r="D16" t="s">
        <v>29</v>
      </c>
      <c r="E16" s="13" t="str">
        <f>"37"</f>
        <v>37</v>
      </c>
      <c r="F16" t="s">
        <v>34</v>
      </c>
      <c r="G16" s="14" t="str">
        <f>"291"</f>
        <v>291</v>
      </c>
      <c r="H16" t="s">
        <v>36</v>
      </c>
    </row>
    <row r="17" spans="1:8" x14ac:dyDescent="0.25">
      <c r="A17" t="s">
        <v>24</v>
      </c>
      <c r="B17" s="12">
        <v>79</v>
      </c>
      <c r="C17" t="s">
        <v>28</v>
      </c>
      <c r="D17" t="s">
        <v>29</v>
      </c>
      <c r="E17" s="13" t="str">
        <f>"48"</f>
        <v>48</v>
      </c>
      <c r="F17" t="s">
        <v>37</v>
      </c>
      <c r="G17" s="14" t="str">
        <f>"201"</f>
        <v>201</v>
      </c>
      <c r="H17" t="s">
        <v>38</v>
      </c>
    </row>
    <row r="18" spans="1:8" x14ac:dyDescent="0.25">
      <c r="A18" t="s">
        <v>39</v>
      </c>
      <c r="B18" s="12">
        <v>81</v>
      </c>
      <c r="C18" t="s">
        <v>7</v>
      </c>
      <c r="D18" t="s">
        <v>8</v>
      </c>
      <c r="E18" s="13" t="str">
        <f>"44"</f>
        <v>44</v>
      </c>
      <c r="F18" t="s">
        <v>40</v>
      </c>
      <c r="G18" s="14" t="str">
        <f>"241"</f>
        <v>241</v>
      </c>
      <c r="H18" t="s">
        <v>41</v>
      </c>
    </row>
    <row r="19" spans="1:8" x14ac:dyDescent="0.25">
      <c r="A19" t="s">
        <v>42</v>
      </c>
      <c r="B19" s="12">
        <v>77</v>
      </c>
      <c r="C19" t="s">
        <v>17</v>
      </c>
      <c r="D19" t="s">
        <v>18</v>
      </c>
      <c r="E19" s="13" t="str">
        <f>"40"</f>
        <v>40</v>
      </c>
      <c r="F19" t="s">
        <v>19</v>
      </c>
      <c r="G19" s="14" t="str">
        <f>"251"</f>
        <v>251</v>
      </c>
      <c r="H19" t="s">
        <v>20</v>
      </c>
    </row>
    <row r="20" spans="1:8" x14ac:dyDescent="0.25">
      <c r="A20" t="s">
        <v>43</v>
      </c>
      <c r="B20" s="12">
        <v>77</v>
      </c>
      <c r="C20" t="s">
        <v>17</v>
      </c>
      <c r="D20" t="s">
        <v>18</v>
      </c>
      <c r="E20" s="13" t="str">
        <f>"67"</f>
        <v>67</v>
      </c>
      <c r="F20" t="s">
        <v>44</v>
      </c>
      <c r="G20" s="14" t="str">
        <f>"251"</f>
        <v>251</v>
      </c>
      <c r="H20" t="s">
        <v>45</v>
      </c>
    </row>
    <row r="21" spans="1:8" x14ac:dyDescent="0.25">
      <c r="A21" t="s">
        <v>46</v>
      </c>
      <c r="B21" s="12">
        <v>81</v>
      </c>
      <c r="C21" t="s">
        <v>7</v>
      </c>
      <c r="D21" t="s">
        <v>8</v>
      </c>
      <c r="E21" s="13" t="str">
        <f>"39"</f>
        <v>39</v>
      </c>
      <c r="F21" t="s">
        <v>47</v>
      </c>
      <c r="G21" s="14" t="str">
        <f>"121"</f>
        <v>121</v>
      </c>
      <c r="H21" t="s">
        <v>48</v>
      </c>
    </row>
    <row r="22" spans="1:8" x14ac:dyDescent="0.25">
      <c r="A22" t="s">
        <v>49</v>
      </c>
      <c r="B22" s="12">
        <v>81</v>
      </c>
      <c r="C22" t="s">
        <v>7</v>
      </c>
      <c r="D22" t="s">
        <v>8</v>
      </c>
      <c r="E22" s="13" t="str">
        <f>"70"</f>
        <v>70</v>
      </c>
      <c r="F22" t="s">
        <v>50</v>
      </c>
      <c r="G22" s="14" t="str">
        <f>"266"</f>
        <v>266</v>
      </c>
      <c r="H22" t="s">
        <v>51</v>
      </c>
    </row>
    <row r="23" spans="1:8" x14ac:dyDescent="0.25">
      <c r="A23" t="s">
        <v>52</v>
      </c>
      <c r="B23" s="12">
        <v>81</v>
      </c>
      <c r="C23" t="s">
        <v>7</v>
      </c>
      <c r="D23" t="s">
        <v>8</v>
      </c>
      <c r="E23" s="13" t="str">
        <f>"05"</f>
        <v>05</v>
      </c>
      <c r="F23" t="s">
        <v>9</v>
      </c>
      <c r="G23" s="14" t="str">
        <f>"136"</f>
        <v>136</v>
      </c>
      <c r="H23" t="s">
        <v>53</v>
      </c>
    </row>
    <row r="24" spans="1:8" x14ac:dyDescent="0.25">
      <c r="A24" t="s">
        <v>54</v>
      </c>
      <c r="B24" s="12">
        <v>77</v>
      </c>
      <c r="C24" t="s">
        <v>17</v>
      </c>
      <c r="D24" t="s">
        <v>18</v>
      </c>
      <c r="E24" s="13" t="str">
        <f>"51"</f>
        <v>51</v>
      </c>
      <c r="F24" t="s">
        <v>55</v>
      </c>
      <c r="G24" s="14" t="str">
        <f>"168"</f>
        <v>168</v>
      </c>
      <c r="H24" t="s">
        <v>56</v>
      </c>
    </row>
    <row r="25" spans="1:8" x14ac:dyDescent="0.25">
      <c r="A25" t="s">
        <v>57</v>
      </c>
      <c r="B25" s="12">
        <v>76</v>
      </c>
      <c r="C25" t="s">
        <v>2</v>
      </c>
      <c r="D25" t="s">
        <v>3</v>
      </c>
      <c r="E25" s="13" t="str">
        <f>"64"</f>
        <v>64</v>
      </c>
      <c r="F25" t="s">
        <v>58</v>
      </c>
      <c r="G25" s="14" t="str">
        <f>"291"</f>
        <v>291</v>
      </c>
      <c r="H25" t="s">
        <v>59</v>
      </c>
    </row>
    <row r="26" spans="1:8" x14ac:dyDescent="0.25">
      <c r="A26" t="s">
        <v>60</v>
      </c>
      <c r="B26" s="12">
        <v>79</v>
      </c>
      <c r="C26" t="s">
        <v>28</v>
      </c>
      <c r="D26" t="s">
        <v>29</v>
      </c>
      <c r="E26" s="13" t="str">
        <f>"32"</f>
        <v>32</v>
      </c>
      <c r="F26" t="s">
        <v>61</v>
      </c>
      <c r="G26" s="14" t="str">
        <f>"246"</f>
        <v>246</v>
      </c>
      <c r="H26" t="s">
        <v>62</v>
      </c>
    </row>
    <row r="27" spans="1:8" x14ac:dyDescent="0.25">
      <c r="A27" t="s">
        <v>63</v>
      </c>
      <c r="B27" s="12">
        <v>79</v>
      </c>
      <c r="C27" t="s">
        <v>28</v>
      </c>
      <c r="D27" t="s">
        <v>29</v>
      </c>
      <c r="E27" s="13" t="str">
        <f>"18"</f>
        <v>18</v>
      </c>
      <c r="F27" t="s">
        <v>64</v>
      </c>
      <c r="G27" s="14" t="str">
        <f>"221"</f>
        <v>221</v>
      </c>
      <c r="H27" t="s">
        <v>65</v>
      </c>
    </row>
    <row r="28" spans="1:8" x14ac:dyDescent="0.25">
      <c r="A28" t="s">
        <v>66</v>
      </c>
      <c r="B28" s="12">
        <v>76</v>
      </c>
      <c r="C28" t="s">
        <v>2</v>
      </c>
      <c r="D28" t="s">
        <v>3</v>
      </c>
      <c r="E28" s="13" t="str">
        <f>"53"</f>
        <v>53</v>
      </c>
      <c r="F28" t="s">
        <v>67</v>
      </c>
      <c r="G28" s="14" t="str">
        <f>"241"</f>
        <v>241</v>
      </c>
      <c r="H28" t="s">
        <v>68</v>
      </c>
    </row>
    <row r="29" spans="1:8" x14ac:dyDescent="0.25">
      <c r="A29" t="s">
        <v>69</v>
      </c>
      <c r="B29" s="12">
        <v>77</v>
      </c>
      <c r="C29" t="s">
        <v>17</v>
      </c>
      <c r="D29" t="s">
        <v>18</v>
      </c>
      <c r="E29" s="13" t="str">
        <f>"67"</f>
        <v>67</v>
      </c>
      <c r="F29" t="s">
        <v>44</v>
      </c>
      <c r="G29" s="14" t="str">
        <f>"261"</f>
        <v>261</v>
      </c>
      <c r="H29" t="s">
        <v>70</v>
      </c>
    </row>
    <row r="30" spans="1:8" x14ac:dyDescent="0.25">
      <c r="A30" t="s">
        <v>71</v>
      </c>
      <c r="B30" s="12">
        <v>79</v>
      </c>
      <c r="C30" t="s">
        <v>28</v>
      </c>
      <c r="D30" t="s">
        <v>29</v>
      </c>
      <c r="E30" s="13" t="str">
        <f>"37"</f>
        <v>37</v>
      </c>
      <c r="F30" t="s">
        <v>34</v>
      </c>
      <c r="G30" s="14" t="str">
        <f>"016"</f>
        <v>016</v>
      </c>
      <c r="H30" t="s">
        <v>72</v>
      </c>
    </row>
    <row r="31" spans="1:8" x14ac:dyDescent="0.25">
      <c r="A31" t="s">
        <v>71</v>
      </c>
      <c r="B31" s="12">
        <v>79</v>
      </c>
      <c r="C31" t="s">
        <v>28</v>
      </c>
      <c r="D31" t="s">
        <v>29</v>
      </c>
      <c r="E31" s="13" t="str">
        <f>"37"</f>
        <v>37</v>
      </c>
      <c r="F31" t="s">
        <v>34</v>
      </c>
      <c r="G31" s="14" t="str">
        <f>"182"</f>
        <v>182</v>
      </c>
      <c r="H31" t="s">
        <v>73</v>
      </c>
    </row>
    <row r="32" spans="1:8" x14ac:dyDescent="0.25">
      <c r="A32" t="s">
        <v>74</v>
      </c>
      <c r="B32" s="12">
        <v>81</v>
      </c>
      <c r="C32" t="s">
        <v>7</v>
      </c>
      <c r="D32" t="s">
        <v>8</v>
      </c>
      <c r="E32" s="13" t="str">
        <f>"68"</f>
        <v>68</v>
      </c>
      <c r="F32" t="s">
        <v>75</v>
      </c>
      <c r="G32" s="14" t="str">
        <f>"211"</f>
        <v>211</v>
      </c>
      <c r="H32" t="s">
        <v>76</v>
      </c>
    </row>
    <row r="33" spans="1:8" x14ac:dyDescent="0.25">
      <c r="A33" t="s">
        <v>77</v>
      </c>
      <c r="B33" s="12">
        <v>77</v>
      </c>
      <c r="C33" t="s">
        <v>17</v>
      </c>
      <c r="D33" t="s">
        <v>18</v>
      </c>
      <c r="E33" s="13" t="str">
        <f>"40"</f>
        <v>40</v>
      </c>
      <c r="F33" t="s">
        <v>19</v>
      </c>
      <c r="G33" s="14" t="str">
        <f>"265"</f>
        <v>265</v>
      </c>
      <c r="H33" t="s">
        <v>78</v>
      </c>
    </row>
    <row r="34" spans="1:8" x14ac:dyDescent="0.25">
      <c r="A34" t="s">
        <v>79</v>
      </c>
      <c r="B34" s="12">
        <v>77</v>
      </c>
      <c r="C34" t="s">
        <v>17</v>
      </c>
      <c r="D34" t="s">
        <v>18</v>
      </c>
      <c r="E34" s="13" t="str">
        <f>"51"</f>
        <v>51</v>
      </c>
      <c r="F34" t="s">
        <v>55</v>
      </c>
      <c r="G34" s="14" t="str">
        <f>"276"</f>
        <v>276</v>
      </c>
      <c r="H34" t="s">
        <v>80</v>
      </c>
    </row>
    <row r="35" spans="1:8" x14ac:dyDescent="0.25">
      <c r="A35" t="s">
        <v>81</v>
      </c>
      <c r="B35" s="12">
        <v>77</v>
      </c>
      <c r="C35" t="s">
        <v>17</v>
      </c>
      <c r="D35" t="s">
        <v>18</v>
      </c>
      <c r="E35" s="13" t="str">
        <f>"40"</f>
        <v>40</v>
      </c>
      <c r="F35" t="s">
        <v>19</v>
      </c>
      <c r="G35" s="14" t="str">
        <f>"282"</f>
        <v>282</v>
      </c>
      <c r="H35" t="s">
        <v>82</v>
      </c>
    </row>
    <row r="36" spans="1:8" x14ac:dyDescent="0.25">
      <c r="A36" t="s">
        <v>83</v>
      </c>
      <c r="B36" s="12">
        <v>81</v>
      </c>
      <c r="C36" t="s">
        <v>7</v>
      </c>
      <c r="D36" t="s">
        <v>8</v>
      </c>
      <c r="E36" s="13" t="str">
        <f>"36"</f>
        <v>36</v>
      </c>
      <c r="F36" t="s">
        <v>84</v>
      </c>
      <c r="G36" s="14" t="str">
        <f>"186"</f>
        <v>186</v>
      </c>
      <c r="H36" t="s">
        <v>85</v>
      </c>
    </row>
    <row r="37" spans="1:8" x14ac:dyDescent="0.25">
      <c r="A37" t="s">
        <v>86</v>
      </c>
      <c r="B37" s="12">
        <v>77</v>
      </c>
      <c r="C37" t="s">
        <v>17</v>
      </c>
      <c r="D37" t="s">
        <v>18</v>
      </c>
      <c r="E37" s="13" t="str">
        <f>"66"</f>
        <v>66</v>
      </c>
      <c r="F37" t="s">
        <v>22</v>
      </c>
      <c r="G37" s="14" t="str">
        <f>"004"</f>
        <v>004</v>
      </c>
      <c r="H37" t="s">
        <v>87</v>
      </c>
    </row>
    <row r="38" spans="1:8" x14ac:dyDescent="0.25">
      <c r="A38" t="s">
        <v>88</v>
      </c>
      <c r="B38" s="12">
        <v>76</v>
      </c>
      <c r="C38" t="s">
        <v>2</v>
      </c>
      <c r="D38" t="s">
        <v>3</v>
      </c>
      <c r="E38" s="13" t="str">
        <f>"28"</f>
        <v>28</v>
      </c>
      <c r="F38" t="s">
        <v>89</v>
      </c>
      <c r="G38" s="14" t="str">
        <f>"171"</f>
        <v>171</v>
      </c>
      <c r="H38" t="s">
        <v>90</v>
      </c>
    </row>
    <row r="39" spans="1:8" x14ac:dyDescent="0.25">
      <c r="A39" t="s">
        <v>91</v>
      </c>
      <c r="B39" s="12">
        <v>77</v>
      </c>
      <c r="C39" t="s">
        <v>17</v>
      </c>
      <c r="D39" t="s">
        <v>18</v>
      </c>
      <c r="E39" s="13" t="str">
        <f>"40"</f>
        <v>40</v>
      </c>
      <c r="F39" t="s">
        <v>19</v>
      </c>
      <c r="G39" s="14" t="str">
        <f>"251"</f>
        <v>251</v>
      </c>
      <c r="H39" t="s">
        <v>20</v>
      </c>
    </row>
    <row r="40" spans="1:8" x14ac:dyDescent="0.25">
      <c r="A40" t="s">
        <v>92</v>
      </c>
      <c r="B40" s="12">
        <v>76</v>
      </c>
      <c r="C40" t="s">
        <v>2</v>
      </c>
      <c r="D40" t="s">
        <v>3</v>
      </c>
      <c r="E40" s="13" t="str">
        <f>"22"</f>
        <v>22</v>
      </c>
      <c r="F40" t="s">
        <v>4</v>
      </c>
      <c r="G40" s="14" t="str">
        <f>"153"</f>
        <v>153</v>
      </c>
      <c r="H40" t="s">
        <v>93</v>
      </c>
    </row>
    <row r="41" spans="1:8" x14ac:dyDescent="0.25">
      <c r="A41" t="s">
        <v>94</v>
      </c>
      <c r="B41" s="12">
        <v>77</v>
      </c>
      <c r="C41" t="s">
        <v>17</v>
      </c>
      <c r="D41" t="s">
        <v>18</v>
      </c>
      <c r="E41" s="13" t="str">
        <f>"40"</f>
        <v>40</v>
      </c>
      <c r="F41" t="s">
        <v>19</v>
      </c>
      <c r="G41" s="14" t="str">
        <f>"251"</f>
        <v>251</v>
      </c>
      <c r="H41" t="s">
        <v>20</v>
      </c>
    </row>
    <row r="42" spans="1:8" x14ac:dyDescent="0.25">
      <c r="A42" t="s">
        <v>95</v>
      </c>
      <c r="B42" s="12">
        <v>77</v>
      </c>
      <c r="C42" t="s">
        <v>17</v>
      </c>
      <c r="D42" t="s">
        <v>18</v>
      </c>
      <c r="E42" s="13" t="str">
        <f>"67"</f>
        <v>67</v>
      </c>
      <c r="F42" t="s">
        <v>44</v>
      </c>
      <c r="G42" s="14" t="str">
        <f>"261"</f>
        <v>261</v>
      </c>
      <c r="H42" t="s">
        <v>70</v>
      </c>
    </row>
    <row r="43" spans="1:8" x14ac:dyDescent="0.25">
      <c r="A43" t="s">
        <v>96</v>
      </c>
      <c r="B43" s="12">
        <v>77</v>
      </c>
      <c r="C43" t="s">
        <v>17</v>
      </c>
      <c r="D43" t="s">
        <v>18</v>
      </c>
      <c r="E43" s="13" t="str">
        <f>"67"</f>
        <v>67</v>
      </c>
      <c r="F43" t="s">
        <v>44</v>
      </c>
      <c r="G43" s="14" t="str">
        <f>"206"</f>
        <v>206</v>
      </c>
      <c r="H43" t="s">
        <v>97</v>
      </c>
    </row>
    <row r="44" spans="1:8" x14ac:dyDescent="0.25">
      <c r="A44" t="s">
        <v>98</v>
      </c>
      <c r="B44" s="12">
        <v>77</v>
      </c>
      <c r="C44" t="s">
        <v>17</v>
      </c>
      <c r="D44" t="s">
        <v>18</v>
      </c>
      <c r="E44" s="13" t="str">
        <f>"40"</f>
        <v>40</v>
      </c>
      <c r="F44" t="s">
        <v>19</v>
      </c>
      <c r="G44" s="14" t="str">
        <f>"265"</f>
        <v>265</v>
      </c>
      <c r="H44" t="s">
        <v>78</v>
      </c>
    </row>
    <row r="45" spans="1:8" x14ac:dyDescent="0.25">
      <c r="A45" t="s">
        <v>99</v>
      </c>
      <c r="B45" s="12">
        <v>77</v>
      </c>
      <c r="C45" t="s">
        <v>17</v>
      </c>
      <c r="D45" t="s">
        <v>18</v>
      </c>
      <c r="E45" s="13" t="str">
        <f>"40"</f>
        <v>40</v>
      </c>
      <c r="F45" t="s">
        <v>19</v>
      </c>
      <c r="G45" s="14" t="str">
        <f>"292"</f>
        <v>292</v>
      </c>
      <c r="H45" t="s">
        <v>100</v>
      </c>
    </row>
    <row r="46" spans="1:8" x14ac:dyDescent="0.25">
      <c r="A46" t="s">
        <v>101</v>
      </c>
      <c r="B46" s="12">
        <v>77</v>
      </c>
      <c r="C46" t="s">
        <v>17</v>
      </c>
      <c r="D46" t="s">
        <v>18</v>
      </c>
      <c r="E46" s="13" t="str">
        <f>"66"</f>
        <v>66</v>
      </c>
      <c r="F46" t="s">
        <v>22</v>
      </c>
      <c r="G46" s="14" t="str">
        <f>"131"</f>
        <v>131</v>
      </c>
      <c r="H46" t="s">
        <v>23</v>
      </c>
    </row>
    <row r="47" spans="1:8" x14ac:dyDescent="0.25">
      <c r="A47" t="s">
        <v>102</v>
      </c>
      <c r="B47" s="12">
        <v>77</v>
      </c>
      <c r="C47" t="s">
        <v>17</v>
      </c>
      <c r="D47" t="s">
        <v>18</v>
      </c>
      <c r="E47" s="13" t="str">
        <f>"40"</f>
        <v>40</v>
      </c>
      <c r="F47" t="s">
        <v>19</v>
      </c>
      <c r="G47" s="14" t="str">
        <f>"251"</f>
        <v>251</v>
      </c>
      <c r="H47" t="s">
        <v>20</v>
      </c>
    </row>
    <row r="48" spans="1:8" x14ac:dyDescent="0.25">
      <c r="A48" t="s">
        <v>103</v>
      </c>
      <c r="B48" s="12">
        <v>81</v>
      </c>
      <c r="C48" t="s">
        <v>7</v>
      </c>
      <c r="D48" t="s">
        <v>8</v>
      </c>
      <c r="E48" s="13" t="str">
        <f>"68"</f>
        <v>68</v>
      </c>
      <c r="F48" t="s">
        <v>75</v>
      </c>
      <c r="G48" s="14" t="str">
        <f>"141"</f>
        <v>141</v>
      </c>
      <c r="H48" t="s">
        <v>104</v>
      </c>
    </row>
    <row r="49" spans="1:8" x14ac:dyDescent="0.25">
      <c r="A49" t="s">
        <v>105</v>
      </c>
      <c r="B49" s="12">
        <v>77</v>
      </c>
      <c r="C49" t="s">
        <v>17</v>
      </c>
      <c r="D49" t="s">
        <v>18</v>
      </c>
      <c r="E49" s="13" t="str">
        <f>"40"</f>
        <v>40</v>
      </c>
      <c r="F49" t="s">
        <v>19</v>
      </c>
      <c r="G49" s="14" t="str">
        <f>"236"</f>
        <v>236</v>
      </c>
      <c r="H49" t="s">
        <v>106</v>
      </c>
    </row>
    <row r="50" spans="1:8" x14ac:dyDescent="0.25">
      <c r="A50" t="s">
        <v>107</v>
      </c>
      <c r="B50" s="12">
        <v>81</v>
      </c>
      <c r="C50" t="s">
        <v>7</v>
      </c>
      <c r="D50" t="s">
        <v>8</v>
      </c>
      <c r="E50" s="13" t="str">
        <f>"24"</f>
        <v>24</v>
      </c>
      <c r="F50" t="s">
        <v>108</v>
      </c>
      <c r="G50" s="14" t="str">
        <f>"010"</f>
        <v>010</v>
      </c>
      <c r="H50" t="s">
        <v>109</v>
      </c>
    </row>
    <row r="51" spans="1:8" x14ac:dyDescent="0.25">
      <c r="A51" t="s">
        <v>110</v>
      </c>
      <c r="B51" s="12">
        <v>81</v>
      </c>
      <c r="C51" t="s">
        <v>7</v>
      </c>
      <c r="D51" t="s">
        <v>8</v>
      </c>
      <c r="E51" s="13" t="str">
        <f>"20"</f>
        <v>20</v>
      </c>
      <c r="F51" t="s">
        <v>111</v>
      </c>
      <c r="G51" s="14" t="str">
        <f>"276"</f>
        <v>276</v>
      </c>
      <c r="H51" t="s">
        <v>112</v>
      </c>
    </row>
    <row r="52" spans="1:8" x14ac:dyDescent="0.25">
      <c r="A52" t="s">
        <v>113</v>
      </c>
      <c r="B52" s="12">
        <v>77</v>
      </c>
      <c r="C52" t="s">
        <v>17</v>
      </c>
      <c r="D52" t="s">
        <v>18</v>
      </c>
      <c r="E52" s="13" t="str">
        <f>"40"</f>
        <v>40</v>
      </c>
      <c r="F52" t="s">
        <v>19</v>
      </c>
      <c r="G52" s="14" t="str">
        <f>"251"</f>
        <v>251</v>
      </c>
      <c r="H52" t="s">
        <v>20</v>
      </c>
    </row>
    <row r="53" spans="1:8" x14ac:dyDescent="0.25">
      <c r="A53" t="s">
        <v>114</v>
      </c>
      <c r="B53" s="12">
        <v>81</v>
      </c>
      <c r="C53" t="s">
        <v>7</v>
      </c>
      <c r="D53" t="s">
        <v>8</v>
      </c>
      <c r="E53" s="13" t="str">
        <f>"36"</f>
        <v>36</v>
      </c>
      <c r="F53" t="s">
        <v>84</v>
      </c>
      <c r="G53" s="14" t="str">
        <f>"028"</f>
        <v>028</v>
      </c>
      <c r="H53" t="s">
        <v>115</v>
      </c>
    </row>
    <row r="54" spans="1:8" x14ac:dyDescent="0.25">
      <c r="A54" t="s">
        <v>116</v>
      </c>
      <c r="B54" s="12">
        <v>79</v>
      </c>
      <c r="C54" t="s">
        <v>28</v>
      </c>
      <c r="D54" t="s">
        <v>29</v>
      </c>
      <c r="E54" s="13" t="str">
        <f>"09"</f>
        <v>09</v>
      </c>
      <c r="F54" t="s">
        <v>117</v>
      </c>
      <c r="G54" s="14" t="str">
        <f>"206"</f>
        <v>206</v>
      </c>
      <c r="H54" t="s">
        <v>118</v>
      </c>
    </row>
    <row r="55" spans="1:8" x14ac:dyDescent="0.25">
      <c r="A55" t="s">
        <v>119</v>
      </c>
      <c r="B55" s="12">
        <v>77</v>
      </c>
      <c r="C55" t="s">
        <v>17</v>
      </c>
      <c r="D55" t="s">
        <v>18</v>
      </c>
      <c r="E55" s="13" t="str">
        <f>"40"</f>
        <v>40</v>
      </c>
      <c r="F55" t="s">
        <v>19</v>
      </c>
      <c r="G55" s="14" t="str">
        <f>"251"</f>
        <v>251</v>
      </c>
      <c r="H55" t="s">
        <v>20</v>
      </c>
    </row>
    <row r="56" spans="1:8" x14ac:dyDescent="0.25">
      <c r="A56" t="s">
        <v>120</v>
      </c>
      <c r="B56" s="12">
        <v>81</v>
      </c>
      <c r="C56" t="s">
        <v>7</v>
      </c>
      <c r="D56" t="s">
        <v>8</v>
      </c>
      <c r="E56" s="13" t="str">
        <f>"38"</f>
        <v>38</v>
      </c>
      <c r="F56" t="s">
        <v>121</v>
      </c>
      <c r="G56" s="14" t="str">
        <f>"271"</f>
        <v>271</v>
      </c>
      <c r="H56" t="s">
        <v>122</v>
      </c>
    </row>
    <row r="57" spans="1:8" x14ac:dyDescent="0.25">
      <c r="A57" t="s">
        <v>123</v>
      </c>
      <c r="B57" s="12">
        <v>76</v>
      </c>
      <c r="C57" t="s">
        <v>2</v>
      </c>
      <c r="D57" t="s">
        <v>3</v>
      </c>
      <c r="E57" s="13" t="str">
        <f>"14"</f>
        <v>14</v>
      </c>
      <c r="F57" t="s">
        <v>124</v>
      </c>
      <c r="G57" s="14" t="str">
        <f>"177"</f>
        <v>177</v>
      </c>
      <c r="H57" t="s">
        <v>125</v>
      </c>
    </row>
    <row r="58" spans="1:8" x14ac:dyDescent="0.25">
      <c r="A58" t="s">
        <v>126</v>
      </c>
      <c r="B58" s="12">
        <v>81</v>
      </c>
      <c r="C58" t="s">
        <v>7</v>
      </c>
      <c r="D58" t="s">
        <v>8</v>
      </c>
      <c r="E58" s="13" t="str">
        <f>"70"</f>
        <v>70</v>
      </c>
      <c r="F58" t="s">
        <v>50</v>
      </c>
      <c r="G58" s="14" t="str">
        <f>"266"</f>
        <v>266</v>
      </c>
      <c r="H58" t="s">
        <v>51</v>
      </c>
    </row>
    <row r="59" spans="1:8" x14ac:dyDescent="0.25">
      <c r="A59" t="s">
        <v>127</v>
      </c>
      <c r="B59" s="12">
        <v>81</v>
      </c>
      <c r="C59" t="s">
        <v>7</v>
      </c>
      <c r="D59" t="s">
        <v>8</v>
      </c>
      <c r="E59" s="13" t="str">
        <f>"58"</f>
        <v>58</v>
      </c>
      <c r="F59" t="s">
        <v>128</v>
      </c>
      <c r="G59" s="14" t="str">
        <f>"101"</f>
        <v>101</v>
      </c>
      <c r="H59" t="s">
        <v>129</v>
      </c>
    </row>
    <row r="60" spans="1:8" x14ac:dyDescent="0.25">
      <c r="A60" t="s">
        <v>130</v>
      </c>
      <c r="B60" s="12">
        <v>76</v>
      </c>
      <c r="C60" t="s">
        <v>2</v>
      </c>
      <c r="D60" t="s">
        <v>3</v>
      </c>
      <c r="E60" s="13" t="str">
        <f>"13"</f>
        <v>13</v>
      </c>
      <c r="F60" t="s">
        <v>14</v>
      </c>
      <c r="G60" s="14" t="str">
        <f>"255"</f>
        <v>255</v>
      </c>
      <c r="H60" t="s">
        <v>131</v>
      </c>
    </row>
    <row r="61" spans="1:8" x14ac:dyDescent="0.25">
      <c r="A61" t="s">
        <v>132</v>
      </c>
      <c r="B61" s="12">
        <v>77</v>
      </c>
      <c r="C61" t="s">
        <v>17</v>
      </c>
      <c r="D61" t="s">
        <v>18</v>
      </c>
      <c r="E61" s="13" t="str">
        <f>"40"</f>
        <v>40</v>
      </c>
      <c r="F61" t="s">
        <v>19</v>
      </c>
      <c r="G61" s="14" t="str">
        <f>"251"</f>
        <v>251</v>
      </c>
      <c r="H61" t="s">
        <v>20</v>
      </c>
    </row>
    <row r="62" spans="1:8" x14ac:dyDescent="0.25">
      <c r="A62" t="s">
        <v>133</v>
      </c>
      <c r="B62" s="12">
        <v>79</v>
      </c>
      <c r="C62" t="s">
        <v>28</v>
      </c>
      <c r="D62" t="s">
        <v>29</v>
      </c>
      <c r="E62" s="13" t="str">
        <f>"37"</f>
        <v>37</v>
      </c>
      <c r="F62" t="s">
        <v>34</v>
      </c>
      <c r="G62" s="14" t="str">
        <f>"201"</f>
        <v>201</v>
      </c>
      <c r="H62" t="s">
        <v>134</v>
      </c>
    </row>
    <row r="63" spans="1:8" x14ac:dyDescent="0.25">
      <c r="A63" t="s">
        <v>135</v>
      </c>
      <c r="B63" s="12">
        <v>81</v>
      </c>
      <c r="C63" t="s">
        <v>7</v>
      </c>
      <c r="D63" t="s">
        <v>8</v>
      </c>
      <c r="E63" s="13" t="str">
        <f>"20"</f>
        <v>20</v>
      </c>
      <c r="F63" t="s">
        <v>111</v>
      </c>
      <c r="G63" s="14" t="str">
        <f>"024"</f>
        <v>024</v>
      </c>
      <c r="H63" t="s">
        <v>136</v>
      </c>
    </row>
    <row r="64" spans="1:8" x14ac:dyDescent="0.25">
      <c r="A64" t="s">
        <v>137</v>
      </c>
      <c r="B64" s="12">
        <v>81</v>
      </c>
      <c r="C64" t="s">
        <v>7</v>
      </c>
      <c r="D64" t="s">
        <v>8</v>
      </c>
      <c r="E64" s="13" t="str">
        <f>"44"</f>
        <v>44</v>
      </c>
      <c r="F64" t="s">
        <v>40</v>
      </c>
      <c r="G64" s="14" t="str">
        <f>"201"</f>
        <v>201</v>
      </c>
      <c r="H64" t="s">
        <v>138</v>
      </c>
    </row>
    <row r="65" spans="1:8" x14ac:dyDescent="0.25">
      <c r="A65" t="s">
        <v>139</v>
      </c>
      <c r="B65" s="12">
        <v>81</v>
      </c>
      <c r="C65" t="s">
        <v>7</v>
      </c>
      <c r="D65" t="s">
        <v>8</v>
      </c>
      <c r="E65" s="13" t="str">
        <f>"69"</f>
        <v>69</v>
      </c>
      <c r="F65" t="s">
        <v>140</v>
      </c>
      <c r="G65" s="14" t="str">
        <f>"176"</f>
        <v>176</v>
      </c>
      <c r="H65" t="s">
        <v>141</v>
      </c>
    </row>
    <row r="66" spans="1:8" x14ac:dyDescent="0.25">
      <c r="A66" t="s">
        <v>142</v>
      </c>
      <c r="B66" s="12">
        <v>81</v>
      </c>
      <c r="C66" t="s">
        <v>7</v>
      </c>
      <c r="D66" t="s">
        <v>8</v>
      </c>
      <c r="E66" s="13" t="str">
        <f>"70"</f>
        <v>70</v>
      </c>
      <c r="F66" t="s">
        <v>50</v>
      </c>
      <c r="G66" s="14" t="str">
        <f>"266"</f>
        <v>266</v>
      </c>
      <c r="H66" t="s">
        <v>51</v>
      </c>
    </row>
    <row r="67" spans="1:8" x14ac:dyDescent="0.25">
      <c r="A67" t="s">
        <v>143</v>
      </c>
      <c r="B67" s="12">
        <v>81</v>
      </c>
      <c r="C67" t="s">
        <v>7</v>
      </c>
      <c r="D67" t="s">
        <v>8</v>
      </c>
      <c r="E67" s="13" t="str">
        <f>"44"</f>
        <v>44</v>
      </c>
      <c r="F67" t="s">
        <v>40</v>
      </c>
      <c r="G67" s="14" t="str">
        <f>"020"</f>
        <v>020</v>
      </c>
      <c r="H67" t="s">
        <v>144</v>
      </c>
    </row>
    <row r="68" spans="1:8" x14ac:dyDescent="0.25">
      <c r="A68" t="s">
        <v>145</v>
      </c>
      <c r="B68" s="12">
        <v>77</v>
      </c>
      <c r="C68" t="s">
        <v>17</v>
      </c>
      <c r="D68" t="s">
        <v>18</v>
      </c>
      <c r="E68" s="13" t="str">
        <f>"40"</f>
        <v>40</v>
      </c>
      <c r="F68" t="s">
        <v>19</v>
      </c>
      <c r="G68" s="14" t="str">
        <f>"251"</f>
        <v>251</v>
      </c>
      <c r="H68" t="s">
        <v>20</v>
      </c>
    </row>
    <row r="69" spans="1:8" x14ac:dyDescent="0.25">
      <c r="A69" t="s">
        <v>146</v>
      </c>
      <c r="B69" s="12">
        <v>79</v>
      </c>
      <c r="C69" t="s">
        <v>28</v>
      </c>
      <c r="D69" t="s">
        <v>29</v>
      </c>
      <c r="E69" s="13" t="str">
        <f>"09"</f>
        <v>09</v>
      </c>
      <c r="F69" t="s">
        <v>117</v>
      </c>
      <c r="G69" s="14" t="str">
        <f>"012"</f>
        <v>012</v>
      </c>
      <c r="H69" t="s">
        <v>147</v>
      </c>
    </row>
    <row r="70" spans="1:8" x14ac:dyDescent="0.25">
      <c r="A70" t="s">
        <v>148</v>
      </c>
      <c r="B70" s="12">
        <v>77</v>
      </c>
      <c r="C70" t="s">
        <v>17</v>
      </c>
      <c r="D70" t="s">
        <v>18</v>
      </c>
      <c r="E70" s="13" t="str">
        <f>"40"</f>
        <v>40</v>
      </c>
      <c r="F70" t="s">
        <v>19</v>
      </c>
      <c r="G70" s="14" t="str">
        <f>"251"</f>
        <v>251</v>
      </c>
      <c r="H70" t="s">
        <v>20</v>
      </c>
    </row>
    <row r="71" spans="1:8" x14ac:dyDescent="0.25">
      <c r="A71" t="s">
        <v>149</v>
      </c>
      <c r="B71" s="12">
        <v>77</v>
      </c>
      <c r="C71" t="s">
        <v>17</v>
      </c>
      <c r="D71" t="s">
        <v>18</v>
      </c>
      <c r="E71" s="13" t="str">
        <f>"67"</f>
        <v>67</v>
      </c>
      <c r="F71" t="s">
        <v>44</v>
      </c>
      <c r="G71" s="14" t="str">
        <f>"206"</f>
        <v>206</v>
      </c>
      <c r="H71" t="s">
        <v>97</v>
      </c>
    </row>
    <row r="72" spans="1:8" x14ac:dyDescent="0.25">
      <c r="A72" t="s">
        <v>150</v>
      </c>
      <c r="B72" s="12">
        <v>81</v>
      </c>
      <c r="C72" t="s">
        <v>7</v>
      </c>
      <c r="D72" t="s">
        <v>8</v>
      </c>
      <c r="E72" s="13" t="str">
        <f>"70"</f>
        <v>70</v>
      </c>
      <c r="F72" t="s">
        <v>50</v>
      </c>
      <c r="G72" s="14" t="str">
        <f>"028"</f>
        <v>028</v>
      </c>
      <c r="H72" t="s">
        <v>151</v>
      </c>
    </row>
    <row r="73" spans="1:8" x14ac:dyDescent="0.25">
      <c r="A73" t="s">
        <v>152</v>
      </c>
      <c r="B73" s="12">
        <v>81</v>
      </c>
      <c r="C73" t="s">
        <v>7</v>
      </c>
      <c r="D73" t="s">
        <v>8</v>
      </c>
      <c r="E73" s="13" t="str">
        <f>"44"</f>
        <v>44</v>
      </c>
      <c r="F73" t="s">
        <v>40</v>
      </c>
      <c r="G73" s="14" t="str">
        <f>"020"</f>
        <v>020</v>
      </c>
      <c r="H73" t="s">
        <v>144</v>
      </c>
    </row>
    <row r="74" spans="1:8" x14ac:dyDescent="0.25">
      <c r="A74" t="s">
        <v>153</v>
      </c>
      <c r="B74" s="12">
        <v>81</v>
      </c>
      <c r="C74" t="s">
        <v>7</v>
      </c>
      <c r="D74" t="s">
        <v>8</v>
      </c>
      <c r="E74" s="13" t="str">
        <f>"08"</f>
        <v>08</v>
      </c>
      <c r="F74" t="s">
        <v>154</v>
      </c>
      <c r="G74" s="14" t="str">
        <f>"261"</f>
        <v>261</v>
      </c>
      <c r="H74" t="s">
        <v>155</v>
      </c>
    </row>
    <row r="75" spans="1:8" x14ac:dyDescent="0.25">
      <c r="A75" t="s">
        <v>156</v>
      </c>
      <c r="B75" s="12">
        <v>77</v>
      </c>
      <c r="C75" t="s">
        <v>17</v>
      </c>
      <c r="D75" t="s">
        <v>18</v>
      </c>
      <c r="E75" s="13" t="str">
        <f>"40"</f>
        <v>40</v>
      </c>
      <c r="F75" t="s">
        <v>19</v>
      </c>
      <c r="G75" s="14" t="str">
        <f>"251"</f>
        <v>251</v>
      </c>
      <c r="H75" t="s">
        <v>20</v>
      </c>
    </row>
    <row r="76" spans="1:8" x14ac:dyDescent="0.25">
      <c r="A76" t="s">
        <v>157</v>
      </c>
      <c r="B76" s="12">
        <v>81</v>
      </c>
      <c r="C76" t="s">
        <v>7</v>
      </c>
      <c r="D76" t="s">
        <v>8</v>
      </c>
      <c r="E76" s="13" t="str">
        <f>"58"</f>
        <v>58</v>
      </c>
      <c r="F76" t="s">
        <v>128</v>
      </c>
      <c r="G76" s="14" t="str">
        <f>"281"</f>
        <v>281</v>
      </c>
      <c r="H76" t="s">
        <v>158</v>
      </c>
    </row>
    <row r="77" spans="1:8" x14ac:dyDescent="0.25">
      <c r="A77" t="s">
        <v>159</v>
      </c>
      <c r="B77" s="12">
        <v>77</v>
      </c>
      <c r="C77" t="s">
        <v>17</v>
      </c>
      <c r="D77" t="s">
        <v>18</v>
      </c>
      <c r="E77" s="13" t="str">
        <f>"66"</f>
        <v>66</v>
      </c>
      <c r="F77" t="s">
        <v>22</v>
      </c>
      <c r="G77" s="14" t="str">
        <f>"002"</f>
        <v>002</v>
      </c>
      <c r="H77" t="s">
        <v>160</v>
      </c>
    </row>
    <row r="78" spans="1:8" x14ac:dyDescent="0.25">
      <c r="A78" t="s">
        <v>161</v>
      </c>
      <c r="B78" s="12">
        <v>81</v>
      </c>
      <c r="C78" t="s">
        <v>7</v>
      </c>
      <c r="D78" t="s">
        <v>8</v>
      </c>
      <c r="E78" s="13" t="str">
        <f>"05"</f>
        <v>05</v>
      </c>
      <c r="F78" t="s">
        <v>9</v>
      </c>
      <c r="G78" s="14" t="str">
        <f>"191"</f>
        <v>191</v>
      </c>
      <c r="H78" t="s">
        <v>162</v>
      </c>
    </row>
    <row r="79" spans="1:8" x14ac:dyDescent="0.25">
      <c r="A79" t="s">
        <v>163</v>
      </c>
      <c r="B79" s="12">
        <v>76</v>
      </c>
      <c r="C79" t="s">
        <v>2</v>
      </c>
      <c r="D79" t="s">
        <v>3</v>
      </c>
      <c r="E79" s="13" t="str">
        <f>"28"</f>
        <v>28</v>
      </c>
      <c r="F79" t="s">
        <v>89</v>
      </c>
      <c r="G79" s="14" t="str">
        <f>"290"</f>
        <v>290</v>
      </c>
      <c r="H79" t="s">
        <v>164</v>
      </c>
    </row>
    <row r="80" spans="1:8" x14ac:dyDescent="0.25">
      <c r="A80" t="s">
        <v>165</v>
      </c>
      <c r="B80" s="12">
        <v>76</v>
      </c>
      <c r="C80" t="s">
        <v>2</v>
      </c>
      <c r="D80" t="s">
        <v>3</v>
      </c>
      <c r="E80" s="13" t="str">
        <f>"14"</f>
        <v>14</v>
      </c>
      <c r="F80" t="s">
        <v>124</v>
      </c>
      <c r="G80" s="14" t="str">
        <f>"004"</f>
        <v>004</v>
      </c>
      <c r="H80" t="s">
        <v>166</v>
      </c>
    </row>
    <row r="81" spans="1:8" x14ac:dyDescent="0.25">
      <c r="A81" t="s">
        <v>167</v>
      </c>
      <c r="B81" s="12">
        <v>77</v>
      </c>
      <c r="C81" t="s">
        <v>17</v>
      </c>
      <c r="D81" t="s">
        <v>18</v>
      </c>
      <c r="E81" s="13" t="str">
        <f>"45"</f>
        <v>45</v>
      </c>
      <c r="F81" t="s">
        <v>168</v>
      </c>
      <c r="G81" s="14" t="str">
        <f>"126"</f>
        <v>126</v>
      </c>
      <c r="H81" t="s">
        <v>169</v>
      </c>
    </row>
    <row r="82" spans="1:8" x14ac:dyDescent="0.25">
      <c r="A82" t="s">
        <v>170</v>
      </c>
      <c r="B82" s="12">
        <v>79</v>
      </c>
      <c r="C82" t="s">
        <v>28</v>
      </c>
      <c r="D82" t="s">
        <v>29</v>
      </c>
      <c r="E82" s="13" t="str">
        <f>"10"</f>
        <v>10</v>
      </c>
      <c r="F82" t="s">
        <v>171</v>
      </c>
      <c r="G82" s="14" t="str">
        <f>"111"</f>
        <v>111</v>
      </c>
      <c r="H82" t="s">
        <v>172</v>
      </c>
    </row>
    <row r="83" spans="1:8" x14ac:dyDescent="0.25">
      <c r="A83" t="s">
        <v>170</v>
      </c>
      <c r="B83" s="12">
        <v>79</v>
      </c>
      <c r="C83" t="s">
        <v>28</v>
      </c>
      <c r="D83" t="s">
        <v>29</v>
      </c>
      <c r="E83" s="13" t="str">
        <f>"37"</f>
        <v>37</v>
      </c>
      <c r="F83" t="s">
        <v>34</v>
      </c>
      <c r="G83" s="14" t="str">
        <f>"201"</f>
        <v>201</v>
      </c>
      <c r="H83" t="s">
        <v>134</v>
      </c>
    </row>
    <row r="84" spans="1:8" x14ac:dyDescent="0.25">
      <c r="A84" t="s">
        <v>173</v>
      </c>
      <c r="B84" s="12">
        <v>79</v>
      </c>
      <c r="C84" t="s">
        <v>28</v>
      </c>
      <c r="D84" t="s">
        <v>29</v>
      </c>
      <c r="E84" s="13" t="str">
        <f>"10"</f>
        <v>10</v>
      </c>
      <c r="F84" t="s">
        <v>171</v>
      </c>
      <c r="G84" s="14" t="str">
        <f>"111"</f>
        <v>111</v>
      </c>
      <c r="H84" t="s">
        <v>172</v>
      </c>
    </row>
    <row r="85" spans="1:8" x14ac:dyDescent="0.25">
      <c r="A85" t="s">
        <v>174</v>
      </c>
      <c r="B85" s="12">
        <v>79</v>
      </c>
      <c r="C85" t="s">
        <v>28</v>
      </c>
      <c r="D85" t="s">
        <v>29</v>
      </c>
      <c r="E85" s="13" t="str">
        <f>"09"</f>
        <v>09</v>
      </c>
      <c r="F85" t="s">
        <v>117</v>
      </c>
      <c r="G85" s="14" t="str">
        <f>"281"</f>
        <v>281</v>
      </c>
      <c r="H85" t="s">
        <v>175</v>
      </c>
    </row>
    <row r="86" spans="1:8" x14ac:dyDescent="0.25">
      <c r="A86" t="s">
        <v>176</v>
      </c>
      <c r="B86" s="12">
        <v>81</v>
      </c>
      <c r="C86" t="s">
        <v>7</v>
      </c>
      <c r="D86" t="s">
        <v>8</v>
      </c>
      <c r="E86" s="13" t="str">
        <f>"44"</f>
        <v>44</v>
      </c>
      <c r="F86" t="s">
        <v>40</v>
      </c>
      <c r="G86" s="14" t="str">
        <f>"020"</f>
        <v>020</v>
      </c>
      <c r="H86" t="s">
        <v>144</v>
      </c>
    </row>
    <row r="87" spans="1:8" x14ac:dyDescent="0.25">
      <c r="A87" t="s">
        <v>177</v>
      </c>
      <c r="B87" s="12">
        <v>81</v>
      </c>
      <c r="C87" t="s">
        <v>7</v>
      </c>
      <c r="D87" t="s">
        <v>8</v>
      </c>
      <c r="E87" s="13" t="str">
        <f>"44"</f>
        <v>44</v>
      </c>
      <c r="F87" t="s">
        <v>40</v>
      </c>
      <c r="G87" s="14" t="str">
        <f>"020"</f>
        <v>020</v>
      </c>
      <c r="H87" t="s">
        <v>144</v>
      </c>
    </row>
    <row r="88" spans="1:8" x14ac:dyDescent="0.25">
      <c r="A88" t="s">
        <v>178</v>
      </c>
      <c r="B88" s="12">
        <v>77</v>
      </c>
      <c r="C88" t="s">
        <v>17</v>
      </c>
      <c r="D88" t="s">
        <v>18</v>
      </c>
      <c r="E88" s="13" t="str">
        <f>"51"</f>
        <v>51</v>
      </c>
      <c r="F88" t="s">
        <v>55</v>
      </c>
      <c r="G88" s="14" t="str">
        <f>"191"</f>
        <v>191</v>
      </c>
      <c r="H88" t="s">
        <v>179</v>
      </c>
    </row>
    <row r="89" spans="1:8" x14ac:dyDescent="0.25">
      <c r="A89" t="s">
        <v>180</v>
      </c>
      <c r="B89" s="12">
        <v>81</v>
      </c>
      <c r="C89" t="s">
        <v>7</v>
      </c>
      <c r="D89" t="s">
        <v>8</v>
      </c>
      <c r="E89" s="13" t="str">
        <f>"05"</f>
        <v>05</v>
      </c>
      <c r="F89" t="s">
        <v>9</v>
      </c>
      <c r="G89" s="14" t="str">
        <f>"106"</f>
        <v>106</v>
      </c>
      <c r="H89" t="s">
        <v>181</v>
      </c>
    </row>
    <row r="90" spans="1:8" x14ac:dyDescent="0.25">
      <c r="A90" t="s">
        <v>182</v>
      </c>
      <c r="B90" s="12">
        <v>76</v>
      </c>
      <c r="C90" t="s">
        <v>2</v>
      </c>
      <c r="D90" t="s">
        <v>3</v>
      </c>
      <c r="E90" s="13" t="str">
        <f>"53"</f>
        <v>53</v>
      </c>
      <c r="F90" t="s">
        <v>67</v>
      </c>
      <c r="G90" s="14" t="str">
        <f>"241"</f>
        <v>241</v>
      </c>
      <c r="H90" t="s">
        <v>68</v>
      </c>
    </row>
    <row r="91" spans="1:8" x14ac:dyDescent="0.25">
      <c r="A91" t="s">
        <v>183</v>
      </c>
      <c r="B91" s="12">
        <v>79</v>
      </c>
      <c r="C91" t="s">
        <v>28</v>
      </c>
      <c r="D91" t="s">
        <v>29</v>
      </c>
      <c r="E91" s="13" t="str">
        <f>"37"</f>
        <v>37</v>
      </c>
      <c r="F91" t="s">
        <v>34</v>
      </c>
      <c r="G91" s="14" t="str">
        <f>"251"</f>
        <v>251</v>
      </c>
      <c r="H91" t="s">
        <v>184</v>
      </c>
    </row>
    <row r="92" spans="1:8" x14ac:dyDescent="0.25">
      <c r="A92" t="s">
        <v>185</v>
      </c>
      <c r="B92" s="12">
        <v>79</v>
      </c>
      <c r="C92" t="s">
        <v>28</v>
      </c>
      <c r="D92" t="s">
        <v>29</v>
      </c>
      <c r="E92" s="13" t="str">
        <f>"61"</f>
        <v>61</v>
      </c>
      <c r="F92" t="s">
        <v>186</v>
      </c>
      <c r="G92" s="14" t="str">
        <f>"231"</f>
        <v>231</v>
      </c>
      <c r="H92" t="s">
        <v>187</v>
      </c>
    </row>
    <row r="93" spans="1:8" x14ac:dyDescent="0.25">
      <c r="A93" t="s">
        <v>188</v>
      </c>
      <c r="B93" s="12">
        <v>77</v>
      </c>
      <c r="C93" t="s">
        <v>17</v>
      </c>
      <c r="D93" t="s">
        <v>18</v>
      </c>
      <c r="E93" s="13" t="str">
        <f>"40"</f>
        <v>40</v>
      </c>
      <c r="F93" t="s">
        <v>19</v>
      </c>
      <c r="G93" s="14" t="str">
        <f>"251"</f>
        <v>251</v>
      </c>
      <c r="H93" t="s">
        <v>20</v>
      </c>
    </row>
    <row r="94" spans="1:8" x14ac:dyDescent="0.25">
      <c r="A94" t="s">
        <v>189</v>
      </c>
      <c r="B94" s="12">
        <v>81</v>
      </c>
      <c r="C94" t="s">
        <v>7</v>
      </c>
      <c r="D94" t="s">
        <v>8</v>
      </c>
      <c r="E94" s="13" t="str">
        <f>"68"</f>
        <v>68</v>
      </c>
      <c r="F94" t="s">
        <v>75</v>
      </c>
      <c r="G94" s="14" t="str">
        <f>"026"</f>
        <v>026</v>
      </c>
      <c r="H94" t="s">
        <v>190</v>
      </c>
    </row>
    <row r="95" spans="1:8" x14ac:dyDescent="0.25">
      <c r="A95" t="s">
        <v>191</v>
      </c>
      <c r="B95" s="12">
        <v>76</v>
      </c>
      <c r="C95" t="s">
        <v>2</v>
      </c>
      <c r="D95" t="s">
        <v>3</v>
      </c>
      <c r="E95" s="13" t="str">
        <f>"67"</f>
        <v>67</v>
      </c>
      <c r="F95" t="s">
        <v>44</v>
      </c>
      <c r="G95" s="14" t="str">
        <f>"014"</f>
        <v>014</v>
      </c>
      <c r="H95" t="s">
        <v>192</v>
      </c>
    </row>
    <row r="96" spans="1:8" x14ac:dyDescent="0.25">
      <c r="A96" t="s">
        <v>193</v>
      </c>
      <c r="B96" s="12">
        <v>77</v>
      </c>
      <c r="C96" t="s">
        <v>17</v>
      </c>
      <c r="D96" t="s">
        <v>18</v>
      </c>
      <c r="E96" s="13" t="str">
        <f>"66"</f>
        <v>66</v>
      </c>
      <c r="F96" t="s">
        <v>22</v>
      </c>
      <c r="G96" s="14" t="str">
        <f>"181"</f>
        <v>181</v>
      </c>
      <c r="H96" t="s">
        <v>194</v>
      </c>
    </row>
    <row r="97" spans="1:8" x14ac:dyDescent="0.25">
      <c r="A97" t="s">
        <v>195</v>
      </c>
      <c r="B97" s="12">
        <v>79</v>
      </c>
      <c r="C97" t="s">
        <v>28</v>
      </c>
      <c r="D97" t="s">
        <v>29</v>
      </c>
      <c r="E97" s="13" t="str">
        <f>"04"</f>
        <v>04</v>
      </c>
      <c r="F97" t="s">
        <v>196</v>
      </c>
      <c r="G97" s="14" t="str">
        <f>"024"</f>
        <v>024</v>
      </c>
      <c r="H97" t="s">
        <v>197</v>
      </c>
    </row>
    <row r="98" spans="1:8" x14ac:dyDescent="0.25">
      <c r="A98" t="s">
        <v>198</v>
      </c>
      <c r="B98" s="12">
        <v>77</v>
      </c>
      <c r="C98" t="s">
        <v>17</v>
      </c>
      <c r="D98" t="s">
        <v>18</v>
      </c>
      <c r="E98" s="13" t="str">
        <f>"40"</f>
        <v>40</v>
      </c>
      <c r="F98" t="s">
        <v>19</v>
      </c>
      <c r="G98" s="14" t="str">
        <f>"251"</f>
        <v>251</v>
      </c>
      <c r="H98" t="s">
        <v>20</v>
      </c>
    </row>
    <row r="99" spans="1:8" x14ac:dyDescent="0.25">
      <c r="A99" t="s">
        <v>199</v>
      </c>
      <c r="B99" s="12">
        <v>77</v>
      </c>
      <c r="C99" t="s">
        <v>17</v>
      </c>
      <c r="D99" t="s">
        <v>18</v>
      </c>
      <c r="E99" s="13" t="str">
        <f>"67"</f>
        <v>67</v>
      </c>
      <c r="F99" t="s">
        <v>44</v>
      </c>
      <c r="G99" s="14" t="str">
        <f>"151"</f>
        <v>151</v>
      </c>
      <c r="H99" t="s">
        <v>200</v>
      </c>
    </row>
    <row r="100" spans="1:8" x14ac:dyDescent="0.25">
      <c r="A100" t="s">
        <v>201</v>
      </c>
      <c r="B100" s="12">
        <v>81</v>
      </c>
      <c r="C100" t="s">
        <v>7</v>
      </c>
      <c r="D100" t="s">
        <v>8</v>
      </c>
      <c r="E100" s="13" t="str">
        <f>"44"</f>
        <v>44</v>
      </c>
      <c r="F100" t="s">
        <v>40</v>
      </c>
      <c r="G100" s="14" t="str">
        <f>"201"</f>
        <v>201</v>
      </c>
      <c r="H100" t="s">
        <v>138</v>
      </c>
    </row>
    <row r="101" spans="1:8" x14ac:dyDescent="0.25">
      <c r="A101" t="s">
        <v>202</v>
      </c>
      <c r="B101" s="12">
        <v>81</v>
      </c>
      <c r="C101" t="s">
        <v>7</v>
      </c>
      <c r="D101" t="s">
        <v>8</v>
      </c>
      <c r="E101" s="13" t="str">
        <f>"44"</f>
        <v>44</v>
      </c>
      <c r="F101" t="s">
        <v>40</v>
      </c>
      <c r="G101" s="14" t="str">
        <f>"146"</f>
        <v>146</v>
      </c>
      <c r="H101" t="s">
        <v>203</v>
      </c>
    </row>
    <row r="102" spans="1:8" x14ac:dyDescent="0.25">
      <c r="A102" t="s">
        <v>204</v>
      </c>
      <c r="B102" s="12">
        <v>81</v>
      </c>
      <c r="C102" t="s">
        <v>7</v>
      </c>
      <c r="D102" t="s">
        <v>8</v>
      </c>
      <c r="E102" s="13" t="str">
        <f>"05"</f>
        <v>05</v>
      </c>
      <c r="F102" t="s">
        <v>9</v>
      </c>
      <c r="G102" s="14" t="str">
        <f>"014"</f>
        <v>014</v>
      </c>
      <c r="H102" t="s">
        <v>205</v>
      </c>
    </row>
    <row r="103" spans="1:8" x14ac:dyDescent="0.25">
      <c r="A103" t="s">
        <v>206</v>
      </c>
      <c r="B103" s="12">
        <v>79</v>
      </c>
      <c r="C103" t="s">
        <v>28</v>
      </c>
      <c r="D103" t="s">
        <v>29</v>
      </c>
      <c r="E103" s="13" t="str">
        <f>"55"</f>
        <v>55</v>
      </c>
      <c r="F103" t="s">
        <v>207</v>
      </c>
      <c r="G103" s="14" t="str">
        <f>"261"</f>
        <v>261</v>
      </c>
      <c r="H103" t="s">
        <v>208</v>
      </c>
    </row>
    <row r="104" spans="1:8" x14ac:dyDescent="0.25">
      <c r="A104" t="s">
        <v>209</v>
      </c>
      <c r="B104" s="12">
        <v>77</v>
      </c>
      <c r="C104" t="s">
        <v>17</v>
      </c>
      <c r="D104" t="s">
        <v>18</v>
      </c>
      <c r="E104" s="13" t="str">
        <f>"30"</f>
        <v>30</v>
      </c>
      <c r="F104" t="s">
        <v>210</v>
      </c>
      <c r="G104" s="14" t="str">
        <f>"241"</f>
        <v>241</v>
      </c>
      <c r="H104" t="s">
        <v>211</v>
      </c>
    </row>
    <row r="105" spans="1:8" x14ac:dyDescent="0.25">
      <c r="A105" t="s">
        <v>212</v>
      </c>
      <c r="B105" s="12">
        <v>77</v>
      </c>
      <c r="C105" t="s">
        <v>17</v>
      </c>
      <c r="D105" t="s">
        <v>18</v>
      </c>
      <c r="E105" s="13" t="str">
        <f>"40"</f>
        <v>40</v>
      </c>
      <c r="F105" t="s">
        <v>19</v>
      </c>
      <c r="G105" s="14" t="str">
        <f>"251"</f>
        <v>251</v>
      </c>
      <c r="H105" t="s">
        <v>20</v>
      </c>
    </row>
    <row r="106" spans="1:8" x14ac:dyDescent="0.25">
      <c r="A106" t="s">
        <v>213</v>
      </c>
      <c r="B106" s="12">
        <v>77</v>
      </c>
      <c r="C106" t="s">
        <v>17</v>
      </c>
      <c r="D106" t="s">
        <v>18</v>
      </c>
      <c r="E106" s="13" t="str">
        <f>"40"</f>
        <v>40</v>
      </c>
      <c r="F106" t="s">
        <v>19</v>
      </c>
      <c r="G106" s="14" t="str">
        <f>"291"</f>
        <v>291</v>
      </c>
      <c r="H106" t="s">
        <v>214</v>
      </c>
    </row>
    <row r="107" spans="1:8" x14ac:dyDescent="0.25">
      <c r="A107" t="s">
        <v>215</v>
      </c>
      <c r="B107" s="12">
        <v>77</v>
      </c>
      <c r="C107" t="s">
        <v>17</v>
      </c>
      <c r="D107" t="s">
        <v>18</v>
      </c>
      <c r="E107" s="13" t="str">
        <f>"30"</f>
        <v>30</v>
      </c>
      <c r="F107" t="s">
        <v>210</v>
      </c>
      <c r="G107" s="14" t="str">
        <f>"174"</f>
        <v>174</v>
      </c>
      <c r="H107" t="s">
        <v>216</v>
      </c>
    </row>
    <row r="108" spans="1:8" x14ac:dyDescent="0.25">
      <c r="A108" t="s">
        <v>217</v>
      </c>
      <c r="B108" s="12">
        <v>77</v>
      </c>
      <c r="C108" t="s">
        <v>17</v>
      </c>
      <c r="D108" t="s">
        <v>18</v>
      </c>
      <c r="E108" s="13" t="str">
        <f>"66"</f>
        <v>66</v>
      </c>
      <c r="F108" t="s">
        <v>22</v>
      </c>
      <c r="G108" s="14" t="str">
        <f>"141"</f>
        <v>141</v>
      </c>
      <c r="H108" t="s">
        <v>218</v>
      </c>
    </row>
    <row r="109" spans="1:8" x14ac:dyDescent="0.25">
      <c r="A109" t="s">
        <v>219</v>
      </c>
      <c r="B109" s="12">
        <v>79</v>
      </c>
      <c r="C109" t="s">
        <v>28</v>
      </c>
      <c r="D109" t="s">
        <v>29</v>
      </c>
      <c r="E109" s="13" t="str">
        <f>"29"</f>
        <v>29</v>
      </c>
      <c r="F109" t="s">
        <v>220</v>
      </c>
      <c r="G109" s="14" t="str">
        <f>"012"</f>
        <v>012</v>
      </c>
      <c r="H109" t="s">
        <v>221</v>
      </c>
    </row>
    <row r="110" spans="1:8" x14ac:dyDescent="0.25">
      <c r="A110" t="s">
        <v>222</v>
      </c>
      <c r="B110" s="12">
        <v>77</v>
      </c>
      <c r="C110" t="s">
        <v>17</v>
      </c>
      <c r="D110" t="s">
        <v>18</v>
      </c>
      <c r="E110" s="13" t="str">
        <f>"51"</f>
        <v>51</v>
      </c>
      <c r="F110" t="s">
        <v>55</v>
      </c>
      <c r="G110" s="14" t="str">
        <f>"206"</f>
        <v>206</v>
      </c>
      <c r="H110" t="s">
        <v>223</v>
      </c>
    </row>
    <row r="111" spans="1:8" x14ac:dyDescent="0.25">
      <c r="A111" t="s">
        <v>224</v>
      </c>
      <c r="B111" s="12">
        <v>77</v>
      </c>
      <c r="C111" t="s">
        <v>17</v>
      </c>
      <c r="D111" t="s">
        <v>18</v>
      </c>
      <c r="E111" s="13" t="str">
        <f>"67"</f>
        <v>67</v>
      </c>
      <c r="F111" t="s">
        <v>44</v>
      </c>
      <c r="G111" s="14" t="str">
        <f>"251"</f>
        <v>251</v>
      </c>
      <c r="H111" t="s">
        <v>45</v>
      </c>
    </row>
    <row r="112" spans="1:8" x14ac:dyDescent="0.25">
      <c r="A112" t="s">
        <v>225</v>
      </c>
      <c r="B112" s="12">
        <v>81</v>
      </c>
      <c r="C112" t="s">
        <v>7</v>
      </c>
      <c r="D112" t="s">
        <v>8</v>
      </c>
      <c r="E112" s="13" t="str">
        <f>"70"</f>
        <v>70</v>
      </c>
      <c r="F112" t="s">
        <v>50</v>
      </c>
      <c r="G112" s="14" t="str">
        <f>"266"</f>
        <v>266</v>
      </c>
      <c r="H112" t="s">
        <v>51</v>
      </c>
    </row>
    <row r="113" spans="1:8" x14ac:dyDescent="0.25">
      <c r="A113" t="s">
        <v>226</v>
      </c>
      <c r="B113" s="12">
        <v>76</v>
      </c>
      <c r="C113" t="s">
        <v>2</v>
      </c>
      <c r="D113" t="s">
        <v>3</v>
      </c>
      <c r="E113" s="13" t="str">
        <f>"13"</f>
        <v>13</v>
      </c>
      <c r="F113" t="s">
        <v>14</v>
      </c>
      <c r="G113" s="14" t="str">
        <f>"191"</f>
        <v>191</v>
      </c>
      <c r="H113" t="s">
        <v>227</v>
      </c>
    </row>
    <row r="114" spans="1:8" x14ac:dyDescent="0.25">
      <c r="A114" t="s">
        <v>228</v>
      </c>
      <c r="B114" s="12">
        <v>79</v>
      </c>
      <c r="C114" t="s">
        <v>28</v>
      </c>
      <c r="D114" t="s">
        <v>29</v>
      </c>
      <c r="E114" s="13" t="str">
        <f>"55"</f>
        <v>55</v>
      </c>
      <c r="F114" t="s">
        <v>207</v>
      </c>
      <c r="G114" s="14" t="str">
        <f>"236"</f>
        <v>236</v>
      </c>
      <c r="H114" t="s">
        <v>229</v>
      </c>
    </row>
    <row r="115" spans="1:8" x14ac:dyDescent="0.25">
      <c r="A115" t="s">
        <v>230</v>
      </c>
      <c r="B115" s="12">
        <v>79</v>
      </c>
      <c r="C115" t="s">
        <v>28</v>
      </c>
      <c r="D115" t="s">
        <v>29</v>
      </c>
      <c r="E115" s="13" t="str">
        <f>"37"</f>
        <v>37</v>
      </c>
      <c r="F115" t="s">
        <v>34</v>
      </c>
      <c r="G115" s="14" t="str">
        <f>"291"</f>
        <v>291</v>
      </c>
      <c r="H115" t="s">
        <v>36</v>
      </c>
    </row>
    <row r="116" spans="1:8" x14ac:dyDescent="0.25">
      <c r="A116" t="s">
        <v>231</v>
      </c>
      <c r="B116" s="12">
        <v>76</v>
      </c>
      <c r="C116" t="s">
        <v>2</v>
      </c>
      <c r="D116" t="s">
        <v>3</v>
      </c>
      <c r="E116" s="13" t="str">
        <f>"28"</f>
        <v>28</v>
      </c>
      <c r="F116" t="s">
        <v>89</v>
      </c>
      <c r="G116" s="14" t="str">
        <f>"014"</f>
        <v>014</v>
      </c>
      <c r="H116" t="s">
        <v>232</v>
      </c>
    </row>
    <row r="117" spans="1:8" x14ac:dyDescent="0.25">
      <c r="A117" t="s">
        <v>233</v>
      </c>
      <c r="B117" s="12">
        <v>81</v>
      </c>
      <c r="C117" t="s">
        <v>7</v>
      </c>
      <c r="D117" t="s">
        <v>8</v>
      </c>
      <c r="E117" s="13" t="str">
        <f>"05"</f>
        <v>05</v>
      </c>
      <c r="F117" t="s">
        <v>9</v>
      </c>
      <c r="G117" s="14" t="str">
        <f>"136"</f>
        <v>136</v>
      </c>
      <c r="H117" t="s">
        <v>53</v>
      </c>
    </row>
    <row r="118" spans="1:8" x14ac:dyDescent="0.25">
      <c r="A118" t="s">
        <v>234</v>
      </c>
      <c r="B118" s="12">
        <v>81</v>
      </c>
      <c r="C118" t="s">
        <v>7</v>
      </c>
      <c r="D118" t="s">
        <v>8</v>
      </c>
      <c r="E118" s="13" t="str">
        <f>"05"</f>
        <v>05</v>
      </c>
      <c r="F118" t="s">
        <v>9</v>
      </c>
      <c r="G118" s="14" t="str">
        <f>"136"</f>
        <v>136</v>
      </c>
      <c r="H118" t="s">
        <v>53</v>
      </c>
    </row>
    <row r="119" spans="1:8" x14ac:dyDescent="0.25">
      <c r="A119" t="s">
        <v>235</v>
      </c>
      <c r="B119" s="12">
        <v>77</v>
      </c>
      <c r="C119" t="s">
        <v>17</v>
      </c>
      <c r="D119" t="s">
        <v>18</v>
      </c>
      <c r="E119" s="13" t="str">
        <f>"67"</f>
        <v>67</v>
      </c>
      <c r="F119" t="s">
        <v>44</v>
      </c>
      <c r="G119" s="14" t="str">
        <f>"261"</f>
        <v>261</v>
      </c>
      <c r="H119" t="s">
        <v>70</v>
      </c>
    </row>
    <row r="120" spans="1:8" x14ac:dyDescent="0.25">
      <c r="A120" t="s">
        <v>236</v>
      </c>
      <c r="B120" s="12">
        <v>81</v>
      </c>
      <c r="C120" t="s">
        <v>7</v>
      </c>
      <c r="D120" t="s">
        <v>8</v>
      </c>
      <c r="E120" s="13" t="str">
        <f>"05"</f>
        <v>05</v>
      </c>
      <c r="F120" t="s">
        <v>9</v>
      </c>
      <c r="G120" s="14" t="str">
        <f>"136"</f>
        <v>136</v>
      </c>
      <c r="H120" t="s">
        <v>53</v>
      </c>
    </row>
    <row r="121" spans="1:8" x14ac:dyDescent="0.25">
      <c r="A121" t="s">
        <v>237</v>
      </c>
      <c r="B121" s="12">
        <v>76</v>
      </c>
      <c r="C121" t="s">
        <v>2</v>
      </c>
      <c r="D121" t="s">
        <v>3</v>
      </c>
      <c r="E121" s="13" t="str">
        <f>"53"</f>
        <v>53</v>
      </c>
      <c r="F121" t="s">
        <v>67</v>
      </c>
      <c r="G121" s="14" t="str">
        <f>"004"</f>
        <v>004</v>
      </c>
      <c r="H121" t="s">
        <v>238</v>
      </c>
    </row>
    <row r="122" spans="1:8" x14ac:dyDescent="0.25">
      <c r="A122" t="s">
        <v>239</v>
      </c>
      <c r="B122" s="12">
        <v>76</v>
      </c>
      <c r="C122" t="s">
        <v>2</v>
      </c>
      <c r="D122" t="s">
        <v>3</v>
      </c>
      <c r="E122" s="13" t="str">
        <f>"14"</f>
        <v>14</v>
      </c>
      <c r="F122" t="s">
        <v>124</v>
      </c>
      <c r="G122" s="14" t="str">
        <f>"230"</f>
        <v>230</v>
      </c>
      <c r="H122" t="s">
        <v>240</v>
      </c>
    </row>
    <row r="123" spans="1:8" x14ac:dyDescent="0.25">
      <c r="A123" t="s">
        <v>241</v>
      </c>
      <c r="B123" s="12">
        <v>76</v>
      </c>
      <c r="C123" t="s">
        <v>2</v>
      </c>
      <c r="D123" t="s">
        <v>3</v>
      </c>
      <c r="E123" s="13" t="str">
        <f>"67"</f>
        <v>67</v>
      </c>
      <c r="F123" t="s">
        <v>44</v>
      </c>
      <c r="G123" s="14" t="str">
        <f>"116"</f>
        <v>116</v>
      </c>
      <c r="H123" t="s">
        <v>242</v>
      </c>
    </row>
    <row r="124" spans="1:8" x14ac:dyDescent="0.25">
      <c r="A124" t="s">
        <v>243</v>
      </c>
      <c r="B124" s="12">
        <v>76</v>
      </c>
      <c r="C124" t="s">
        <v>2</v>
      </c>
      <c r="D124" t="s">
        <v>3</v>
      </c>
      <c r="E124" s="13" t="str">
        <f>"64"</f>
        <v>64</v>
      </c>
      <c r="F124" t="s">
        <v>58</v>
      </c>
      <c r="G124" s="14" t="str">
        <f>"121"</f>
        <v>121</v>
      </c>
      <c r="H124" t="s">
        <v>244</v>
      </c>
    </row>
    <row r="125" spans="1:8" x14ac:dyDescent="0.25">
      <c r="A125" t="s">
        <v>245</v>
      </c>
      <c r="B125" s="12">
        <v>81</v>
      </c>
      <c r="C125" t="s">
        <v>7</v>
      </c>
      <c r="D125" t="s">
        <v>8</v>
      </c>
      <c r="E125" s="13" t="str">
        <f>"44"</f>
        <v>44</v>
      </c>
      <c r="F125" t="s">
        <v>40</v>
      </c>
      <c r="G125" s="14" t="str">
        <f>"241"</f>
        <v>241</v>
      </c>
      <c r="H125" t="s">
        <v>41</v>
      </c>
    </row>
    <row r="126" spans="1:8" x14ac:dyDescent="0.25">
      <c r="A126" t="s">
        <v>246</v>
      </c>
      <c r="B126" s="12">
        <v>76</v>
      </c>
      <c r="C126" t="s">
        <v>2</v>
      </c>
      <c r="D126" t="s">
        <v>3</v>
      </c>
      <c r="E126" s="13" t="str">
        <f>"53"</f>
        <v>53</v>
      </c>
      <c r="F126" t="s">
        <v>67</v>
      </c>
      <c r="G126" s="14" t="str">
        <f>"241"</f>
        <v>241</v>
      </c>
      <c r="H126" t="s">
        <v>68</v>
      </c>
    </row>
    <row r="127" spans="1:8" x14ac:dyDescent="0.25">
      <c r="A127" t="s">
        <v>247</v>
      </c>
      <c r="B127" s="12">
        <v>81</v>
      </c>
      <c r="C127" t="s">
        <v>7</v>
      </c>
      <c r="D127" t="s">
        <v>8</v>
      </c>
      <c r="E127" s="13" t="str">
        <f>"44"</f>
        <v>44</v>
      </c>
      <c r="F127" t="s">
        <v>40</v>
      </c>
      <c r="G127" s="14" t="str">
        <f>"241"</f>
        <v>241</v>
      </c>
      <c r="H127" t="s">
        <v>41</v>
      </c>
    </row>
    <row r="128" spans="1:8" x14ac:dyDescent="0.25">
      <c r="A128" t="s">
        <v>248</v>
      </c>
      <c r="B128" s="12">
        <v>77</v>
      </c>
      <c r="C128" t="s">
        <v>17</v>
      </c>
      <c r="D128" t="s">
        <v>18</v>
      </c>
      <c r="E128" s="13" t="str">
        <f>"40"</f>
        <v>40</v>
      </c>
      <c r="F128" t="s">
        <v>19</v>
      </c>
      <c r="G128" s="14" t="str">
        <f>"251"</f>
        <v>251</v>
      </c>
      <c r="H128" t="s">
        <v>20</v>
      </c>
    </row>
    <row r="129" spans="1:8" x14ac:dyDescent="0.25">
      <c r="A129" t="s">
        <v>249</v>
      </c>
      <c r="B129" s="12">
        <v>77</v>
      </c>
      <c r="C129" t="s">
        <v>17</v>
      </c>
      <c r="D129" t="s">
        <v>18</v>
      </c>
      <c r="E129" s="13" t="str">
        <f>"67"</f>
        <v>67</v>
      </c>
      <c r="F129" t="s">
        <v>44</v>
      </c>
      <c r="G129" s="14" t="str">
        <f>"107"</f>
        <v>107</v>
      </c>
      <c r="H129" t="s">
        <v>250</v>
      </c>
    </row>
    <row r="130" spans="1:8" x14ac:dyDescent="0.25">
      <c r="A130" t="s">
        <v>251</v>
      </c>
      <c r="B130" s="12">
        <v>77</v>
      </c>
      <c r="C130" t="s">
        <v>17</v>
      </c>
      <c r="D130" t="s">
        <v>18</v>
      </c>
      <c r="E130" s="13" t="str">
        <f>"30"</f>
        <v>30</v>
      </c>
      <c r="F130" t="s">
        <v>210</v>
      </c>
      <c r="G130" s="14" t="str">
        <f>"241"</f>
        <v>241</v>
      </c>
      <c r="H130" t="s">
        <v>211</v>
      </c>
    </row>
    <row r="131" spans="1:8" x14ac:dyDescent="0.25">
      <c r="A131" t="s">
        <v>252</v>
      </c>
      <c r="B131" s="12">
        <v>76</v>
      </c>
      <c r="C131" t="s">
        <v>2</v>
      </c>
      <c r="D131" t="s">
        <v>3</v>
      </c>
      <c r="E131" s="13" t="str">
        <f>"67"</f>
        <v>67</v>
      </c>
      <c r="F131" t="s">
        <v>44</v>
      </c>
      <c r="G131" s="14" t="str">
        <f>"291"</f>
        <v>291</v>
      </c>
      <c r="H131" t="s">
        <v>253</v>
      </c>
    </row>
    <row r="132" spans="1:8" x14ac:dyDescent="0.25">
      <c r="A132" t="s">
        <v>254</v>
      </c>
      <c r="B132" s="12">
        <v>76</v>
      </c>
      <c r="C132" t="s">
        <v>2</v>
      </c>
      <c r="D132" t="s">
        <v>3</v>
      </c>
      <c r="E132" s="13" t="str">
        <f>"13"</f>
        <v>13</v>
      </c>
      <c r="F132" t="s">
        <v>14</v>
      </c>
      <c r="G132" s="14" t="str">
        <f>"251"</f>
        <v>251</v>
      </c>
      <c r="H132" t="s">
        <v>255</v>
      </c>
    </row>
    <row r="133" spans="1:8" x14ac:dyDescent="0.25">
      <c r="A133" t="s">
        <v>256</v>
      </c>
      <c r="B133" s="12">
        <v>77</v>
      </c>
      <c r="C133" t="s">
        <v>17</v>
      </c>
      <c r="D133" t="s">
        <v>18</v>
      </c>
      <c r="E133" s="13" t="str">
        <f>"40"</f>
        <v>40</v>
      </c>
      <c r="F133" t="s">
        <v>19</v>
      </c>
      <c r="G133" s="14" t="str">
        <f>"251"</f>
        <v>251</v>
      </c>
      <c r="H133" t="s">
        <v>20</v>
      </c>
    </row>
    <row r="134" spans="1:8" x14ac:dyDescent="0.25">
      <c r="A134" t="s">
        <v>257</v>
      </c>
      <c r="B134" s="12">
        <v>81</v>
      </c>
      <c r="C134" t="s">
        <v>7</v>
      </c>
      <c r="D134" t="s">
        <v>8</v>
      </c>
      <c r="E134" s="13" t="str">
        <f>"34"</f>
        <v>34</v>
      </c>
      <c r="F134" t="s">
        <v>258</v>
      </c>
      <c r="G134" s="14" t="str">
        <f>"006"</f>
        <v>006</v>
      </c>
      <c r="H134" t="s">
        <v>259</v>
      </c>
    </row>
    <row r="135" spans="1:8" x14ac:dyDescent="0.25">
      <c r="A135" t="s">
        <v>260</v>
      </c>
      <c r="B135" s="12">
        <v>79</v>
      </c>
      <c r="C135" t="s">
        <v>28</v>
      </c>
      <c r="D135" t="s">
        <v>29</v>
      </c>
      <c r="E135" s="13" t="str">
        <f>"09"</f>
        <v>09</v>
      </c>
      <c r="F135" t="s">
        <v>117</v>
      </c>
      <c r="G135" s="14" t="str">
        <f>"281"</f>
        <v>281</v>
      </c>
      <c r="H135" t="s">
        <v>175</v>
      </c>
    </row>
    <row r="136" spans="1:8" x14ac:dyDescent="0.25">
      <c r="A136" t="s">
        <v>261</v>
      </c>
      <c r="B136" s="12">
        <v>77</v>
      </c>
      <c r="C136" t="s">
        <v>17</v>
      </c>
      <c r="D136" t="s">
        <v>18</v>
      </c>
      <c r="E136" s="13" t="str">
        <f>"40"</f>
        <v>40</v>
      </c>
      <c r="F136" t="s">
        <v>19</v>
      </c>
      <c r="G136" s="14" t="str">
        <f>"251"</f>
        <v>251</v>
      </c>
      <c r="H136" t="s">
        <v>20</v>
      </c>
    </row>
    <row r="137" spans="1:8" x14ac:dyDescent="0.25">
      <c r="A137" t="s">
        <v>262</v>
      </c>
      <c r="B137" s="12">
        <v>81</v>
      </c>
      <c r="C137" t="s">
        <v>7</v>
      </c>
      <c r="D137" t="s">
        <v>8</v>
      </c>
      <c r="E137" s="13" t="str">
        <f>"05"</f>
        <v>05</v>
      </c>
      <c r="F137" t="s">
        <v>9</v>
      </c>
      <c r="G137" s="14" t="str">
        <f>"231"</f>
        <v>231</v>
      </c>
      <c r="H137" t="s">
        <v>263</v>
      </c>
    </row>
    <row r="138" spans="1:8" x14ac:dyDescent="0.25">
      <c r="A138" t="s">
        <v>264</v>
      </c>
      <c r="B138" s="12">
        <v>81</v>
      </c>
      <c r="C138" t="s">
        <v>7</v>
      </c>
      <c r="D138" t="s">
        <v>8</v>
      </c>
      <c r="E138" s="13" t="str">
        <f>"05"</f>
        <v>05</v>
      </c>
      <c r="F138" t="s">
        <v>9</v>
      </c>
      <c r="G138" s="14" t="str">
        <f>"136"</f>
        <v>136</v>
      </c>
      <c r="H138" t="s">
        <v>53</v>
      </c>
    </row>
    <row r="139" spans="1:8" x14ac:dyDescent="0.25">
      <c r="A139" t="s">
        <v>265</v>
      </c>
      <c r="B139" s="12">
        <v>76</v>
      </c>
      <c r="C139" t="s">
        <v>2</v>
      </c>
      <c r="D139" t="s">
        <v>3</v>
      </c>
      <c r="E139" s="13" t="str">
        <f>"67"</f>
        <v>67</v>
      </c>
      <c r="F139" t="s">
        <v>44</v>
      </c>
      <c r="G139" s="14" t="str">
        <f>"161"</f>
        <v>161</v>
      </c>
      <c r="H139" t="s">
        <v>266</v>
      </c>
    </row>
    <row r="140" spans="1:8" x14ac:dyDescent="0.25">
      <c r="A140" t="s">
        <v>267</v>
      </c>
      <c r="B140" s="12">
        <v>76</v>
      </c>
      <c r="C140" t="s">
        <v>2</v>
      </c>
      <c r="D140" t="s">
        <v>3</v>
      </c>
      <c r="E140" s="13" t="str">
        <f>"67"</f>
        <v>67</v>
      </c>
      <c r="F140" t="s">
        <v>44</v>
      </c>
      <c r="G140" s="14" t="str">
        <f>"265"</f>
        <v>265</v>
      </c>
      <c r="H140" t="s">
        <v>268</v>
      </c>
    </row>
    <row r="141" spans="1:8" x14ac:dyDescent="0.25">
      <c r="A141" t="s">
        <v>267</v>
      </c>
      <c r="B141" s="12">
        <v>77</v>
      </c>
      <c r="C141" t="s">
        <v>17</v>
      </c>
      <c r="D141" t="s">
        <v>18</v>
      </c>
      <c r="E141" s="13" t="str">
        <f>"67"</f>
        <v>67</v>
      </c>
      <c r="F141" t="s">
        <v>44</v>
      </c>
      <c r="G141" s="14" t="str">
        <f>"151"</f>
        <v>151</v>
      </c>
      <c r="H141" t="s">
        <v>200</v>
      </c>
    </row>
    <row r="142" spans="1:8" x14ac:dyDescent="0.25">
      <c r="A142" t="s">
        <v>269</v>
      </c>
      <c r="B142" s="12">
        <v>76</v>
      </c>
      <c r="C142" t="s">
        <v>2</v>
      </c>
      <c r="D142" t="s">
        <v>3</v>
      </c>
      <c r="E142" s="13" t="str">
        <f>"67"</f>
        <v>67</v>
      </c>
      <c r="F142" t="s">
        <v>44</v>
      </c>
      <c r="G142" s="14" t="str">
        <f>"008"</f>
        <v>008</v>
      </c>
      <c r="H142" t="s">
        <v>270</v>
      </c>
    </row>
    <row r="143" spans="1:8" x14ac:dyDescent="0.25">
      <c r="A143" t="s">
        <v>269</v>
      </c>
      <c r="B143" s="12">
        <v>76</v>
      </c>
      <c r="C143" t="s">
        <v>2</v>
      </c>
      <c r="D143" t="s">
        <v>3</v>
      </c>
      <c r="E143" s="13" t="str">
        <f>"67"</f>
        <v>67</v>
      </c>
      <c r="F143" t="s">
        <v>44</v>
      </c>
      <c r="G143" s="14" t="str">
        <f>"291"</f>
        <v>291</v>
      </c>
      <c r="H143" t="s">
        <v>253</v>
      </c>
    </row>
    <row r="144" spans="1:8" x14ac:dyDescent="0.25">
      <c r="A144" t="s">
        <v>271</v>
      </c>
      <c r="B144" s="12">
        <v>77</v>
      </c>
      <c r="C144" t="s">
        <v>17</v>
      </c>
      <c r="D144" t="s">
        <v>18</v>
      </c>
      <c r="E144" s="13" t="str">
        <f>"51"</f>
        <v>51</v>
      </c>
      <c r="F144" t="s">
        <v>55</v>
      </c>
      <c r="G144" s="14" t="str">
        <f>"276"</f>
        <v>276</v>
      </c>
      <c r="H144" t="s">
        <v>80</v>
      </c>
    </row>
    <row r="145" spans="1:8" x14ac:dyDescent="0.25">
      <c r="A145" t="s">
        <v>272</v>
      </c>
      <c r="B145" s="12">
        <v>77</v>
      </c>
      <c r="C145" t="s">
        <v>17</v>
      </c>
      <c r="D145" t="s">
        <v>18</v>
      </c>
      <c r="E145" s="13" t="str">
        <f>"51"</f>
        <v>51</v>
      </c>
      <c r="F145" t="s">
        <v>55</v>
      </c>
      <c r="G145" s="14" t="str">
        <f>"276"</f>
        <v>276</v>
      </c>
      <c r="H145" t="s">
        <v>80</v>
      </c>
    </row>
    <row r="146" spans="1:8" x14ac:dyDescent="0.25">
      <c r="A146" t="s">
        <v>273</v>
      </c>
      <c r="B146" s="12">
        <v>76</v>
      </c>
      <c r="C146" t="s">
        <v>2</v>
      </c>
      <c r="D146" t="s">
        <v>3</v>
      </c>
      <c r="E146" s="13" t="str">
        <f>"53"</f>
        <v>53</v>
      </c>
      <c r="F146" t="s">
        <v>67</v>
      </c>
      <c r="G146" s="14" t="str">
        <f>"206"</f>
        <v>206</v>
      </c>
      <c r="H146" t="s">
        <v>274</v>
      </c>
    </row>
    <row r="147" spans="1:8" x14ac:dyDescent="0.25">
      <c r="A147" t="s">
        <v>275</v>
      </c>
      <c r="B147" s="12">
        <v>76</v>
      </c>
      <c r="C147" t="s">
        <v>2</v>
      </c>
      <c r="D147" t="s">
        <v>3</v>
      </c>
      <c r="E147" s="13" t="str">
        <f>"22"</f>
        <v>22</v>
      </c>
      <c r="F147" t="s">
        <v>4</v>
      </c>
      <c r="G147" s="14" t="str">
        <f>"206"</f>
        <v>206</v>
      </c>
      <c r="H147" t="s">
        <v>276</v>
      </c>
    </row>
    <row r="148" spans="1:8" x14ac:dyDescent="0.25">
      <c r="A148" t="s">
        <v>277</v>
      </c>
      <c r="B148" s="12">
        <v>77</v>
      </c>
      <c r="C148" t="s">
        <v>17</v>
      </c>
      <c r="D148" t="s">
        <v>18</v>
      </c>
      <c r="E148" s="13" t="str">
        <f>"45"</f>
        <v>45</v>
      </c>
      <c r="F148" t="s">
        <v>168</v>
      </c>
      <c r="G148" s="14" t="str">
        <f>"181"</f>
        <v>181</v>
      </c>
      <c r="H148" t="s">
        <v>278</v>
      </c>
    </row>
    <row r="149" spans="1:8" x14ac:dyDescent="0.25">
      <c r="A149" t="s">
        <v>279</v>
      </c>
      <c r="B149" s="12">
        <v>76</v>
      </c>
      <c r="C149" t="s">
        <v>2</v>
      </c>
      <c r="D149" t="s">
        <v>3</v>
      </c>
      <c r="E149" s="13" t="str">
        <f>"23"</f>
        <v>23</v>
      </c>
      <c r="F149" t="s">
        <v>280</v>
      </c>
      <c r="G149" s="14" t="str">
        <f>"251"</f>
        <v>251</v>
      </c>
      <c r="H149" t="s">
        <v>281</v>
      </c>
    </row>
    <row r="150" spans="1:8" x14ac:dyDescent="0.25">
      <c r="A150" t="s">
        <v>282</v>
      </c>
      <c r="B150" s="12">
        <v>77</v>
      </c>
      <c r="C150" t="s">
        <v>17</v>
      </c>
      <c r="D150" t="s">
        <v>18</v>
      </c>
      <c r="E150" s="13" t="str">
        <f>"40"</f>
        <v>40</v>
      </c>
      <c r="F150" t="s">
        <v>19</v>
      </c>
      <c r="G150" s="14" t="str">
        <f>"251"</f>
        <v>251</v>
      </c>
      <c r="H150" t="s">
        <v>20</v>
      </c>
    </row>
    <row r="151" spans="1:8" x14ac:dyDescent="0.25">
      <c r="A151" t="s">
        <v>283</v>
      </c>
      <c r="B151" s="12">
        <v>76</v>
      </c>
      <c r="C151" t="s">
        <v>2</v>
      </c>
      <c r="D151" t="s">
        <v>3</v>
      </c>
      <c r="E151" s="13" t="str">
        <f>"13"</f>
        <v>13</v>
      </c>
      <c r="F151" t="s">
        <v>14</v>
      </c>
      <c r="G151" s="14" t="str">
        <f>"282"</f>
        <v>282</v>
      </c>
      <c r="H151" t="s">
        <v>15</v>
      </c>
    </row>
    <row r="152" spans="1:8" x14ac:dyDescent="0.25">
      <c r="A152" t="s">
        <v>284</v>
      </c>
      <c r="B152" s="12">
        <v>76</v>
      </c>
      <c r="C152" t="s">
        <v>2</v>
      </c>
      <c r="D152" t="s">
        <v>3</v>
      </c>
      <c r="E152" s="13" t="str">
        <f>"67"</f>
        <v>67</v>
      </c>
      <c r="F152" t="s">
        <v>44</v>
      </c>
      <c r="G152" s="14" t="str">
        <f>"291"</f>
        <v>291</v>
      </c>
      <c r="H152" t="s">
        <v>253</v>
      </c>
    </row>
    <row r="153" spans="1:8" x14ac:dyDescent="0.25">
      <c r="A153" t="s">
        <v>285</v>
      </c>
      <c r="B153" s="12">
        <v>79</v>
      </c>
      <c r="C153" t="s">
        <v>28</v>
      </c>
      <c r="D153" t="s">
        <v>29</v>
      </c>
      <c r="E153" s="13" t="str">
        <f>"32"</f>
        <v>32</v>
      </c>
      <c r="F153" t="s">
        <v>61</v>
      </c>
      <c r="G153" s="14" t="str">
        <f>"246"</f>
        <v>246</v>
      </c>
      <c r="H153" t="s">
        <v>62</v>
      </c>
    </row>
    <row r="154" spans="1:8" x14ac:dyDescent="0.25">
      <c r="A154" t="s">
        <v>286</v>
      </c>
      <c r="B154" s="12">
        <v>77</v>
      </c>
      <c r="C154" t="s">
        <v>17</v>
      </c>
      <c r="D154" t="s">
        <v>18</v>
      </c>
      <c r="E154" s="13" t="str">
        <f>"40"</f>
        <v>40</v>
      </c>
      <c r="F154" t="s">
        <v>19</v>
      </c>
      <c r="G154" s="14" t="str">
        <f>"231"</f>
        <v>231</v>
      </c>
      <c r="H154" t="s">
        <v>287</v>
      </c>
    </row>
    <row r="155" spans="1:8" x14ac:dyDescent="0.25">
      <c r="A155" t="s">
        <v>288</v>
      </c>
      <c r="B155" s="12">
        <v>77</v>
      </c>
      <c r="C155" t="s">
        <v>17</v>
      </c>
      <c r="D155" t="s">
        <v>18</v>
      </c>
      <c r="E155" s="13" t="str">
        <f>"40"</f>
        <v>40</v>
      </c>
      <c r="F155" t="s">
        <v>19</v>
      </c>
      <c r="G155" s="14" t="str">
        <f>"251"</f>
        <v>251</v>
      </c>
      <c r="H155" t="s">
        <v>20</v>
      </c>
    </row>
    <row r="156" spans="1:8" x14ac:dyDescent="0.25">
      <c r="A156" t="s">
        <v>289</v>
      </c>
      <c r="B156" s="12">
        <v>81</v>
      </c>
      <c r="C156" t="s">
        <v>7</v>
      </c>
      <c r="D156" t="s">
        <v>8</v>
      </c>
      <c r="E156" s="13" t="str">
        <f>"20"</f>
        <v>20</v>
      </c>
      <c r="F156" t="s">
        <v>111</v>
      </c>
      <c r="G156" s="14" t="str">
        <f>"018"</f>
        <v>018</v>
      </c>
      <c r="H156" t="s">
        <v>290</v>
      </c>
    </row>
    <row r="157" spans="1:8" x14ac:dyDescent="0.25">
      <c r="A157" t="s">
        <v>291</v>
      </c>
      <c r="B157" s="12">
        <v>79</v>
      </c>
      <c r="C157" t="s">
        <v>28</v>
      </c>
      <c r="D157" t="s">
        <v>29</v>
      </c>
      <c r="E157" s="13" t="str">
        <f>"03"</f>
        <v>03</v>
      </c>
      <c r="F157" t="s">
        <v>30</v>
      </c>
      <c r="G157" s="14" t="str">
        <f>"276"</f>
        <v>276</v>
      </c>
      <c r="H157" t="s">
        <v>292</v>
      </c>
    </row>
    <row r="158" spans="1:8" x14ac:dyDescent="0.25">
      <c r="A158" t="s">
        <v>293</v>
      </c>
      <c r="B158" s="12">
        <v>79</v>
      </c>
      <c r="C158" t="s">
        <v>28</v>
      </c>
      <c r="D158" t="s">
        <v>29</v>
      </c>
      <c r="E158" s="13" t="str">
        <f>"26"</f>
        <v>26</v>
      </c>
      <c r="F158" t="s">
        <v>294</v>
      </c>
      <c r="G158" s="14" t="str">
        <f>"012"</f>
        <v>012</v>
      </c>
      <c r="H158" t="s">
        <v>295</v>
      </c>
    </row>
    <row r="159" spans="1:8" x14ac:dyDescent="0.25">
      <c r="A159" t="s">
        <v>296</v>
      </c>
      <c r="B159" s="12">
        <v>79</v>
      </c>
      <c r="C159" t="s">
        <v>28</v>
      </c>
      <c r="D159" t="s">
        <v>29</v>
      </c>
      <c r="E159" s="13" t="str">
        <f>"55"</f>
        <v>55</v>
      </c>
      <c r="F159" t="s">
        <v>207</v>
      </c>
      <c r="G159" s="14" t="str">
        <f>"192"</f>
        <v>192</v>
      </c>
      <c r="H159" t="s">
        <v>297</v>
      </c>
    </row>
    <row r="160" spans="1:8" x14ac:dyDescent="0.25">
      <c r="A160" t="s">
        <v>298</v>
      </c>
      <c r="B160" s="12">
        <v>81</v>
      </c>
      <c r="C160" t="s">
        <v>7</v>
      </c>
      <c r="D160" t="s">
        <v>8</v>
      </c>
      <c r="E160" s="13" t="str">
        <f>"05"</f>
        <v>05</v>
      </c>
      <c r="F160" t="s">
        <v>9</v>
      </c>
      <c r="G160" s="14" t="str">
        <f>"104"</f>
        <v>104</v>
      </c>
      <c r="H160" t="s">
        <v>299</v>
      </c>
    </row>
    <row r="161" spans="1:8" x14ac:dyDescent="0.25">
      <c r="A161" t="s">
        <v>300</v>
      </c>
      <c r="B161" s="12">
        <v>79</v>
      </c>
      <c r="C161" t="s">
        <v>28</v>
      </c>
      <c r="D161" t="s">
        <v>29</v>
      </c>
      <c r="E161" s="13" t="str">
        <f>"54"</f>
        <v>54</v>
      </c>
      <c r="F161" t="s">
        <v>301</v>
      </c>
      <c r="G161" s="14" t="str">
        <f>"191"</f>
        <v>191</v>
      </c>
      <c r="H161" t="s">
        <v>302</v>
      </c>
    </row>
    <row r="162" spans="1:8" x14ac:dyDescent="0.25">
      <c r="A162" t="s">
        <v>303</v>
      </c>
      <c r="B162" s="12">
        <v>76</v>
      </c>
      <c r="C162" t="s">
        <v>2</v>
      </c>
      <c r="D162" t="s">
        <v>3</v>
      </c>
      <c r="E162" s="13" t="str">
        <f>"67"</f>
        <v>67</v>
      </c>
      <c r="F162" t="s">
        <v>44</v>
      </c>
      <c r="G162" s="14" t="str">
        <f>"270"</f>
        <v>270</v>
      </c>
      <c r="H162" t="s">
        <v>304</v>
      </c>
    </row>
    <row r="163" spans="1:8" x14ac:dyDescent="0.25">
      <c r="A163" t="s">
        <v>305</v>
      </c>
      <c r="B163" s="12">
        <v>77</v>
      </c>
      <c r="C163" t="s">
        <v>17</v>
      </c>
      <c r="D163" t="s">
        <v>18</v>
      </c>
      <c r="E163" s="13" t="str">
        <f>"67"</f>
        <v>67</v>
      </c>
      <c r="F163" t="s">
        <v>44</v>
      </c>
      <c r="G163" s="14" t="str">
        <f>"151"</f>
        <v>151</v>
      </c>
      <c r="H163" t="s">
        <v>200</v>
      </c>
    </row>
    <row r="164" spans="1:8" x14ac:dyDescent="0.25">
      <c r="A164" t="s">
        <v>306</v>
      </c>
      <c r="B164" s="12">
        <v>81</v>
      </c>
      <c r="C164" t="s">
        <v>7</v>
      </c>
      <c r="D164" t="s">
        <v>8</v>
      </c>
      <c r="E164" s="13" t="str">
        <f>"70"</f>
        <v>70</v>
      </c>
      <c r="F164" t="s">
        <v>50</v>
      </c>
      <c r="G164" s="14" t="str">
        <f>"266"</f>
        <v>266</v>
      </c>
      <c r="H164" t="s">
        <v>51</v>
      </c>
    </row>
    <row r="165" spans="1:8" x14ac:dyDescent="0.25">
      <c r="A165" t="s">
        <v>307</v>
      </c>
      <c r="B165" s="12">
        <v>77</v>
      </c>
      <c r="C165" t="s">
        <v>17</v>
      </c>
      <c r="D165" t="s">
        <v>18</v>
      </c>
      <c r="E165" s="13" t="str">
        <f>"67"</f>
        <v>67</v>
      </c>
      <c r="F165" t="s">
        <v>44</v>
      </c>
      <c r="G165" s="14" t="str">
        <f>"151"</f>
        <v>151</v>
      </c>
      <c r="H165" t="s">
        <v>200</v>
      </c>
    </row>
    <row r="166" spans="1:8" x14ac:dyDescent="0.25">
      <c r="A166" t="s">
        <v>308</v>
      </c>
      <c r="B166" s="12">
        <v>76</v>
      </c>
      <c r="C166" t="s">
        <v>2</v>
      </c>
      <c r="D166" t="s">
        <v>3</v>
      </c>
      <c r="E166" s="13" t="str">
        <f>"28"</f>
        <v>28</v>
      </c>
      <c r="F166" t="s">
        <v>89</v>
      </c>
      <c r="G166" s="14" t="str">
        <f>"291"</f>
        <v>291</v>
      </c>
      <c r="H166" t="s">
        <v>309</v>
      </c>
    </row>
    <row r="167" spans="1:8" x14ac:dyDescent="0.25">
      <c r="A167" t="s">
        <v>310</v>
      </c>
      <c r="B167" s="12">
        <v>77</v>
      </c>
      <c r="C167" t="s">
        <v>17</v>
      </c>
      <c r="D167" t="s">
        <v>18</v>
      </c>
      <c r="E167" s="13" t="str">
        <f>"40"</f>
        <v>40</v>
      </c>
      <c r="F167" t="s">
        <v>19</v>
      </c>
      <c r="G167" s="14" t="str">
        <f>"265"</f>
        <v>265</v>
      </c>
      <c r="H167" t="s">
        <v>78</v>
      </c>
    </row>
    <row r="168" spans="1:8" x14ac:dyDescent="0.25">
      <c r="A168" t="s">
        <v>311</v>
      </c>
      <c r="B168" s="12">
        <v>77</v>
      </c>
      <c r="C168" t="s">
        <v>17</v>
      </c>
      <c r="D168" t="s">
        <v>18</v>
      </c>
      <c r="E168" s="13" t="str">
        <f>"30"</f>
        <v>30</v>
      </c>
      <c r="F168" t="s">
        <v>210</v>
      </c>
      <c r="G168" s="14" t="str">
        <f>"002"</f>
        <v>002</v>
      </c>
      <c r="H168" t="s">
        <v>312</v>
      </c>
    </row>
    <row r="169" spans="1:8" x14ac:dyDescent="0.25">
      <c r="A169" t="s">
        <v>313</v>
      </c>
      <c r="B169" s="12">
        <v>77</v>
      </c>
      <c r="C169" t="s">
        <v>17</v>
      </c>
      <c r="D169" t="s">
        <v>18</v>
      </c>
      <c r="E169" s="13" t="str">
        <f>"40"</f>
        <v>40</v>
      </c>
      <c r="F169" t="s">
        <v>19</v>
      </c>
      <c r="G169" s="14" t="str">
        <f>"251"</f>
        <v>251</v>
      </c>
      <c r="H169" t="s">
        <v>20</v>
      </c>
    </row>
    <row r="170" spans="1:8" x14ac:dyDescent="0.25">
      <c r="A170" t="s">
        <v>314</v>
      </c>
      <c r="B170" s="12">
        <v>81</v>
      </c>
      <c r="C170" t="s">
        <v>7</v>
      </c>
      <c r="D170" t="s">
        <v>8</v>
      </c>
      <c r="E170" s="13" t="str">
        <f>"70"</f>
        <v>70</v>
      </c>
      <c r="F170" t="s">
        <v>50</v>
      </c>
      <c r="G170" s="14" t="str">
        <f>"026"</f>
        <v>026</v>
      </c>
      <c r="H170" t="s">
        <v>315</v>
      </c>
    </row>
    <row r="171" spans="1:8" x14ac:dyDescent="0.25">
      <c r="A171" t="s">
        <v>316</v>
      </c>
      <c r="B171" s="12">
        <v>77</v>
      </c>
      <c r="C171" t="s">
        <v>17</v>
      </c>
      <c r="D171" t="s">
        <v>18</v>
      </c>
      <c r="E171" s="13" t="str">
        <f>"40"</f>
        <v>40</v>
      </c>
      <c r="F171" t="s">
        <v>19</v>
      </c>
      <c r="G171" s="14" t="str">
        <f>"251"</f>
        <v>251</v>
      </c>
      <c r="H171" t="s">
        <v>20</v>
      </c>
    </row>
    <row r="172" spans="1:8" x14ac:dyDescent="0.25">
      <c r="A172" t="s">
        <v>317</v>
      </c>
      <c r="B172" s="12">
        <v>79</v>
      </c>
      <c r="C172" t="s">
        <v>28</v>
      </c>
      <c r="D172" t="s">
        <v>29</v>
      </c>
      <c r="E172" s="13" t="str">
        <f>"37"</f>
        <v>37</v>
      </c>
      <c r="F172" t="s">
        <v>34</v>
      </c>
      <c r="G172" s="14" t="str">
        <f>"192"</f>
        <v>192</v>
      </c>
      <c r="H172" t="s">
        <v>318</v>
      </c>
    </row>
    <row r="173" spans="1:8" x14ac:dyDescent="0.25">
      <c r="A173" t="s">
        <v>319</v>
      </c>
      <c r="B173" s="12">
        <v>77</v>
      </c>
      <c r="C173" t="s">
        <v>17</v>
      </c>
      <c r="D173" t="s">
        <v>18</v>
      </c>
      <c r="E173" s="13" t="str">
        <f>"40"</f>
        <v>40</v>
      </c>
      <c r="F173" t="s">
        <v>19</v>
      </c>
      <c r="G173" s="14" t="str">
        <f>"292"</f>
        <v>292</v>
      </c>
      <c r="H173" t="s">
        <v>100</v>
      </c>
    </row>
    <row r="174" spans="1:8" x14ac:dyDescent="0.25">
      <c r="A174" t="s">
        <v>320</v>
      </c>
      <c r="B174" s="12">
        <v>76</v>
      </c>
      <c r="C174" t="s">
        <v>2</v>
      </c>
      <c r="D174" t="s">
        <v>3</v>
      </c>
      <c r="E174" s="13" t="str">
        <f>"56"</f>
        <v>56</v>
      </c>
      <c r="F174" t="s">
        <v>321</v>
      </c>
      <c r="G174" s="14" t="str">
        <f>"276"</f>
        <v>276</v>
      </c>
      <c r="H174" t="s">
        <v>322</v>
      </c>
    </row>
    <row r="175" spans="1:8" x14ac:dyDescent="0.25">
      <c r="A175" t="s">
        <v>323</v>
      </c>
      <c r="B175" s="12">
        <v>76</v>
      </c>
      <c r="C175" t="s">
        <v>2</v>
      </c>
      <c r="D175" t="s">
        <v>3</v>
      </c>
      <c r="E175" s="13" t="str">
        <f>"67"</f>
        <v>67</v>
      </c>
      <c r="F175" t="s">
        <v>44</v>
      </c>
      <c r="G175" s="14" t="str">
        <f>"153"</f>
        <v>153</v>
      </c>
      <c r="H175" t="s">
        <v>324</v>
      </c>
    </row>
    <row r="176" spans="1:8" x14ac:dyDescent="0.25">
      <c r="A176" t="s">
        <v>325</v>
      </c>
      <c r="B176" s="12">
        <v>77</v>
      </c>
      <c r="C176" t="s">
        <v>17</v>
      </c>
      <c r="D176" t="s">
        <v>18</v>
      </c>
      <c r="E176" s="13" t="str">
        <f>"30"</f>
        <v>30</v>
      </c>
      <c r="F176" t="s">
        <v>210</v>
      </c>
      <c r="G176" s="14" t="str">
        <f>"174"</f>
        <v>174</v>
      </c>
      <c r="H176" t="s">
        <v>216</v>
      </c>
    </row>
    <row r="177" spans="1:8" x14ac:dyDescent="0.25">
      <c r="A177" t="s">
        <v>326</v>
      </c>
      <c r="B177" s="12">
        <v>77</v>
      </c>
      <c r="C177" t="s">
        <v>17</v>
      </c>
      <c r="D177" t="s">
        <v>18</v>
      </c>
      <c r="E177" s="13" t="str">
        <f>"40"</f>
        <v>40</v>
      </c>
      <c r="F177" t="s">
        <v>19</v>
      </c>
      <c r="G177" s="14" t="str">
        <f>"191"</f>
        <v>191</v>
      </c>
      <c r="H177" t="s">
        <v>327</v>
      </c>
    </row>
    <row r="178" spans="1:8" x14ac:dyDescent="0.25">
      <c r="A178" t="s">
        <v>328</v>
      </c>
      <c r="B178" s="12">
        <v>79</v>
      </c>
      <c r="C178" t="s">
        <v>28</v>
      </c>
      <c r="D178" t="s">
        <v>29</v>
      </c>
      <c r="E178" s="13" t="str">
        <f>"54"</f>
        <v>54</v>
      </c>
      <c r="F178" t="s">
        <v>301</v>
      </c>
      <c r="G178" s="14" t="str">
        <f>"246"</f>
        <v>246</v>
      </c>
      <c r="H178" t="s">
        <v>329</v>
      </c>
    </row>
    <row r="179" spans="1:8" x14ac:dyDescent="0.25">
      <c r="A179" t="s">
        <v>330</v>
      </c>
      <c r="B179" s="12">
        <v>79</v>
      </c>
      <c r="C179" t="s">
        <v>28</v>
      </c>
      <c r="D179" t="s">
        <v>29</v>
      </c>
      <c r="E179" s="13" t="str">
        <f>"09"</f>
        <v>09</v>
      </c>
      <c r="F179" t="s">
        <v>117</v>
      </c>
      <c r="G179" s="14" t="str">
        <f>"034"</f>
        <v>034</v>
      </c>
      <c r="H179" t="s">
        <v>331</v>
      </c>
    </row>
    <row r="180" spans="1:8" x14ac:dyDescent="0.25">
      <c r="A180" t="s">
        <v>332</v>
      </c>
      <c r="B180" s="12">
        <v>79</v>
      </c>
      <c r="C180" t="s">
        <v>28</v>
      </c>
      <c r="D180" t="s">
        <v>29</v>
      </c>
      <c r="E180" s="13" t="str">
        <f>"09"</f>
        <v>09</v>
      </c>
      <c r="F180" t="s">
        <v>117</v>
      </c>
      <c r="G180" s="14" t="str">
        <f>"281"</f>
        <v>281</v>
      </c>
      <c r="H180" t="s">
        <v>175</v>
      </c>
    </row>
    <row r="181" spans="1:8" x14ac:dyDescent="0.25">
      <c r="A181" t="s">
        <v>333</v>
      </c>
      <c r="B181" s="12">
        <v>77</v>
      </c>
      <c r="C181" t="s">
        <v>17</v>
      </c>
      <c r="D181" t="s">
        <v>18</v>
      </c>
      <c r="E181" s="13" t="str">
        <f>"67"</f>
        <v>67</v>
      </c>
      <c r="F181" t="s">
        <v>44</v>
      </c>
      <c r="G181" s="14" t="str">
        <f>"151"</f>
        <v>151</v>
      </c>
      <c r="H181" t="s">
        <v>200</v>
      </c>
    </row>
    <row r="182" spans="1:8" x14ac:dyDescent="0.25">
      <c r="A182" t="s">
        <v>334</v>
      </c>
      <c r="B182" s="12">
        <v>81</v>
      </c>
      <c r="C182" t="s">
        <v>7</v>
      </c>
      <c r="D182" t="s">
        <v>8</v>
      </c>
      <c r="E182" s="13" t="str">
        <f>"59"</f>
        <v>59</v>
      </c>
      <c r="F182" t="s">
        <v>335</v>
      </c>
      <c r="G182" s="14" t="str">
        <f>"028"</f>
        <v>028</v>
      </c>
      <c r="H182" t="s">
        <v>336</v>
      </c>
    </row>
    <row r="183" spans="1:8" x14ac:dyDescent="0.25">
      <c r="A183" t="s">
        <v>337</v>
      </c>
      <c r="B183" s="12">
        <v>76</v>
      </c>
      <c r="C183" t="s">
        <v>2</v>
      </c>
      <c r="D183" t="s">
        <v>3</v>
      </c>
      <c r="E183" s="13" t="str">
        <f>"13"</f>
        <v>13</v>
      </c>
      <c r="F183" t="s">
        <v>14</v>
      </c>
      <c r="G183" s="14" t="str">
        <f>"251"</f>
        <v>251</v>
      </c>
      <c r="H183" t="s">
        <v>255</v>
      </c>
    </row>
    <row r="184" spans="1:8" x14ac:dyDescent="0.25">
      <c r="A184" t="s">
        <v>338</v>
      </c>
      <c r="B184" s="12">
        <v>77</v>
      </c>
      <c r="C184" t="s">
        <v>17</v>
      </c>
      <c r="D184" t="s">
        <v>18</v>
      </c>
      <c r="E184" s="13" t="str">
        <f>"40"</f>
        <v>40</v>
      </c>
      <c r="F184" t="s">
        <v>19</v>
      </c>
      <c r="G184" s="14" t="str">
        <f>"251"</f>
        <v>251</v>
      </c>
      <c r="H184" t="s">
        <v>20</v>
      </c>
    </row>
    <row r="185" spans="1:8" x14ac:dyDescent="0.25">
      <c r="A185" t="s">
        <v>339</v>
      </c>
      <c r="B185" s="12">
        <v>81</v>
      </c>
      <c r="C185" t="s">
        <v>7</v>
      </c>
      <c r="D185" t="s">
        <v>8</v>
      </c>
      <c r="E185" s="13" t="str">
        <f>"49"</f>
        <v>49</v>
      </c>
      <c r="F185" t="s">
        <v>340</v>
      </c>
      <c r="G185" s="14" t="str">
        <f>"173"</f>
        <v>173</v>
      </c>
      <c r="H185" t="s">
        <v>341</v>
      </c>
    </row>
    <row r="186" spans="1:8" x14ac:dyDescent="0.25">
      <c r="A186" t="s">
        <v>342</v>
      </c>
      <c r="B186" s="12">
        <v>76</v>
      </c>
      <c r="C186" t="s">
        <v>2</v>
      </c>
      <c r="D186" t="s">
        <v>3</v>
      </c>
      <c r="E186" s="13" t="str">
        <f>"64"</f>
        <v>64</v>
      </c>
      <c r="F186" t="s">
        <v>58</v>
      </c>
      <c r="G186" s="14" t="str">
        <f>"221"</f>
        <v>221</v>
      </c>
      <c r="H186" t="s">
        <v>343</v>
      </c>
    </row>
    <row r="187" spans="1:8" x14ac:dyDescent="0.25">
      <c r="A187" t="s">
        <v>344</v>
      </c>
      <c r="B187" s="12">
        <v>79</v>
      </c>
      <c r="C187" t="s">
        <v>28</v>
      </c>
      <c r="D187" t="s">
        <v>29</v>
      </c>
      <c r="E187" s="13" t="str">
        <f>"41"</f>
        <v>41</v>
      </c>
      <c r="F187" t="s">
        <v>345</v>
      </c>
      <c r="G187" s="14" t="str">
        <f>"281"</f>
        <v>281</v>
      </c>
      <c r="H187" t="s">
        <v>346</v>
      </c>
    </row>
    <row r="188" spans="1:8" x14ac:dyDescent="0.25">
      <c r="A188" t="s">
        <v>347</v>
      </c>
      <c r="B188" s="12">
        <v>81</v>
      </c>
      <c r="C188" t="s">
        <v>7</v>
      </c>
      <c r="D188" t="s">
        <v>8</v>
      </c>
      <c r="E188" s="13" t="str">
        <f>"44"</f>
        <v>44</v>
      </c>
      <c r="F188" t="s">
        <v>40</v>
      </c>
      <c r="G188" s="14" t="str">
        <f>"122"</f>
        <v>122</v>
      </c>
      <c r="H188" t="s">
        <v>348</v>
      </c>
    </row>
    <row r="189" spans="1:8" x14ac:dyDescent="0.25">
      <c r="A189" t="s">
        <v>349</v>
      </c>
      <c r="B189" s="12">
        <v>77</v>
      </c>
      <c r="C189" t="s">
        <v>17</v>
      </c>
      <c r="D189" t="s">
        <v>18</v>
      </c>
      <c r="E189" s="13" t="str">
        <f>"66"</f>
        <v>66</v>
      </c>
      <c r="F189" t="s">
        <v>22</v>
      </c>
      <c r="G189" s="14" t="str">
        <f>"236"</f>
        <v>236</v>
      </c>
      <c r="H189" t="s">
        <v>240</v>
      </c>
    </row>
    <row r="190" spans="1:8" x14ac:dyDescent="0.25">
      <c r="A190" t="s">
        <v>350</v>
      </c>
      <c r="B190" s="12">
        <v>77</v>
      </c>
      <c r="C190" t="s">
        <v>17</v>
      </c>
      <c r="D190" t="s">
        <v>18</v>
      </c>
      <c r="E190" s="13" t="str">
        <f>"67"</f>
        <v>67</v>
      </c>
      <c r="F190" t="s">
        <v>44</v>
      </c>
      <c r="G190" s="14" t="str">
        <f>"107"</f>
        <v>107</v>
      </c>
      <c r="H190" t="s">
        <v>250</v>
      </c>
    </row>
    <row r="191" spans="1:8" x14ac:dyDescent="0.25">
      <c r="A191" t="s">
        <v>351</v>
      </c>
      <c r="B191" s="12">
        <v>77</v>
      </c>
      <c r="C191" t="s">
        <v>17</v>
      </c>
      <c r="D191" t="s">
        <v>18</v>
      </c>
      <c r="E191" s="13" t="str">
        <f>"40"</f>
        <v>40</v>
      </c>
      <c r="F191" t="s">
        <v>19</v>
      </c>
      <c r="G191" s="14" t="str">
        <f>"281"</f>
        <v>281</v>
      </c>
      <c r="H191" t="s">
        <v>352</v>
      </c>
    </row>
    <row r="192" spans="1:8" x14ac:dyDescent="0.25">
      <c r="A192" t="s">
        <v>353</v>
      </c>
      <c r="B192" s="12">
        <v>79</v>
      </c>
      <c r="C192" t="s">
        <v>28</v>
      </c>
      <c r="D192" t="s">
        <v>29</v>
      </c>
      <c r="E192" s="13" t="str">
        <f>"43"</f>
        <v>43</v>
      </c>
      <c r="F192" t="s">
        <v>354</v>
      </c>
      <c r="G192" s="14" t="str">
        <f>"276"</f>
        <v>276</v>
      </c>
      <c r="H192" t="s">
        <v>355</v>
      </c>
    </row>
    <row r="193" spans="1:8" x14ac:dyDescent="0.25">
      <c r="A193" t="s">
        <v>356</v>
      </c>
      <c r="B193" s="12">
        <v>76</v>
      </c>
      <c r="C193" t="s">
        <v>2</v>
      </c>
      <c r="D193" t="s">
        <v>3</v>
      </c>
      <c r="E193" s="13" t="str">
        <f>"13"</f>
        <v>13</v>
      </c>
      <c r="F193" t="s">
        <v>14</v>
      </c>
      <c r="G193" s="14" t="str">
        <f>"111"</f>
        <v>111</v>
      </c>
      <c r="H193" t="s">
        <v>357</v>
      </c>
    </row>
    <row r="194" spans="1:8" x14ac:dyDescent="0.25">
      <c r="A194" t="s">
        <v>358</v>
      </c>
      <c r="B194" s="12">
        <v>77</v>
      </c>
      <c r="C194" t="s">
        <v>17</v>
      </c>
      <c r="D194" t="s">
        <v>18</v>
      </c>
      <c r="E194" s="13" t="str">
        <f>"40"</f>
        <v>40</v>
      </c>
      <c r="F194" t="s">
        <v>19</v>
      </c>
      <c r="G194" s="14" t="str">
        <f>"226"</f>
        <v>226</v>
      </c>
      <c r="H194" t="s">
        <v>359</v>
      </c>
    </row>
    <row r="195" spans="1:8" x14ac:dyDescent="0.25">
      <c r="A195" t="s">
        <v>360</v>
      </c>
      <c r="B195" s="12">
        <v>77</v>
      </c>
      <c r="C195" t="s">
        <v>17</v>
      </c>
      <c r="D195" t="s">
        <v>18</v>
      </c>
      <c r="E195" s="13" t="str">
        <f>"66"</f>
        <v>66</v>
      </c>
      <c r="F195" t="s">
        <v>22</v>
      </c>
      <c r="G195" s="14" t="str">
        <f>"291"</f>
        <v>291</v>
      </c>
      <c r="H195" t="s">
        <v>361</v>
      </c>
    </row>
    <row r="196" spans="1:8" x14ac:dyDescent="0.25">
      <c r="A196" t="s">
        <v>360</v>
      </c>
      <c r="B196" s="12">
        <v>81</v>
      </c>
      <c r="C196" t="s">
        <v>7</v>
      </c>
      <c r="D196" t="s">
        <v>8</v>
      </c>
      <c r="E196" s="13" t="str">
        <f>"70"</f>
        <v>70</v>
      </c>
      <c r="F196" t="s">
        <v>50</v>
      </c>
      <c r="G196" s="14" t="str">
        <f>"266"</f>
        <v>266</v>
      </c>
      <c r="H196" t="s">
        <v>51</v>
      </c>
    </row>
    <row r="197" spans="1:8" x14ac:dyDescent="0.25">
      <c r="A197" t="s">
        <v>362</v>
      </c>
      <c r="B197" s="12">
        <v>79</v>
      </c>
      <c r="C197" t="s">
        <v>28</v>
      </c>
      <c r="D197" t="s">
        <v>29</v>
      </c>
      <c r="E197" s="13" t="str">
        <f>"37"</f>
        <v>37</v>
      </c>
      <c r="F197" t="s">
        <v>34</v>
      </c>
      <c r="G197" s="14" t="str">
        <f>"281"</f>
        <v>281</v>
      </c>
      <c r="H197" t="s">
        <v>363</v>
      </c>
    </row>
    <row r="198" spans="1:8" x14ac:dyDescent="0.25">
      <c r="A198" t="s">
        <v>364</v>
      </c>
      <c r="B198" s="12">
        <v>76</v>
      </c>
      <c r="C198" t="s">
        <v>2</v>
      </c>
      <c r="D198" t="s">
        <v>3</v>
      </c>
      <c r="E198" s="13" t="str">
        <f>"13"</f>
        <v>13</v>
      </c>
      <c r="F198" t="s">
        <v>14</v>
      </c>
      <c r="G198" s="14" t="str">
        <f>"066"</f>
        <v>066</v>
      </c>
      <c r="H198" t="s">
        <v>365</v>
      </c>
    </row>
    <row r="199" spans="1:8" x14ac:dyDescent="0.25">
      <c r="A199" t="s">
        <v>366</v>
      </c>
      <c r="B199" s="12">
        <v>76</v>
      </c>
      <c r="C199" t="s">
        <v>2</v>
      </c>
      <c r="D199" t="s">
        <v>3</v>
      </c>
      <c r="E199" s="13" t="str">
        <f>"23"</f>
        <v>23</v>
      </c>
      <c r="F199" t="s">
        <v>280</v>
      </c>
      <c r="G199" s="14" t="str">
        <f>"006"</f>
        <v>006</v>
      </c>
      <c r="H199" t="s">
        <v>367</v>
      </c>
    </row>
    <row r="200" spans="1:8" x14ac:dyDescent="0.25">
      <c r="A200" t="s">
        <v>368</v>
      </c>
      <c r="B200" s="12">
        <v>76</v>
      </c>
      <c r="C200" t="s">
        <v>2</v>
      </c>
      <c r="D200" t="s">
        <v>3</v>
      </c>
      <c r="E200" s="13" t="str">
        <f>"67"</f>
        <v>67</v>
      </c>
      <c r="F200" t="s">
        <v>44</v>
      </c>
      <c r="G200" s="14" t="str">
        <f>"270"</f>
        <v>270</v>
      </c>
      <c r="H200" t="s">
        <v>304</v>
      </c>
    </row>
    <row r="201" spans="1:8" x14ac:dyDescent="0.25">
      <c r="A201" t="s">
        <v>369</v>
      </c>
      <c r="B201" s="12">
        <v>76</v>
      </c>
      <c r="C201" t="s">
        <v>2</v>
      </c>
      <c r="D201" t="s">
        <v>3</v>
      </c>
      <c r="E201" s="13" t="str">
        <f>"13"</f>
        <v>13</v>
      </c>
      <c r="F201" t="s">
        <v>14</v>
      </c>
      <c r="G201" s="14" t="str">
        <f>"118"</f>
        <v>118</v>
      </c>
      <c r="H201" t="s">
        <v>370</v>
      </c>
    </row>
    <row r="202" spans="1:8" x14ac:dyDescent="0.25">
      <c r="A202" t="s">
        <v>371</v>
      </c>
      <c r="B202" s="12">
        <v>79</v>
      </c>
      <c r="C202" t="s">
        <v>28</v>
      </c>
      <c r="D202" t="s">
        <v>29</v>
      </c>
      <c r="E202" s="13" t="str">
        <f>"09"</f>
        <v>09</v>
      </c>
      <c r="F202" t="s">
        <v>117</v>
      </c>
      <c r="G202" s="14" t="str">
        <f>"211"</f>
        <v>211</v>
      </c>
      <c r="H202" t="s">
        <v>372</v>
      </c>
    </row>
    <row r="203" spans="1:8" x14ac:dyDescent="0.25">
      <c r="A203" t="s">
        <v>373</v>
      </c>
      <c r="B203" s="12">
        <v>81</v>
      </c>
      <c r="C203" t="s">
        <v>7</v>
      </c>
      <c r="D203" t="s">
        <v>8</v>
      </c>
      <c r="E203" s="13" t="str">
        <f>"70"</f>
        <v>70</v>
      </c>
      <c r="F203" t="s">
        <v>50</v>
      </c>
      <c r="G203" s="14" t="str">
        <f>"265"</f>
        <v>265</v>
      </c>
      <c r="H203" t="s">
        <v>374</v>
      </c>
    </row>
    <row r="204" spans="1:8" x14ac:dyDescent="0.25">
      <c r="A204" t="s">
        <v>375</v>
      </c>
      <c r="B204" s="12">
        <v>77</v>
      </c>
      <c r="C204" t="s">
        <v>17</v>
      </c>
      <c r="D204" t="s">
        <v>18</v>
      </c>
      <c r="E204" s="13" t="str">
        <f>"45"</f>
        <v>45</v>
      </c>
      <c r="F204" t="s">
        <v>168</v>
      </c>
      <c r="G204" s="14" t="str">
        <f>"008"</f>
        <v>008</v>
      </c>
      <c r="H204" t="s">
        <v>376</v>
      </c>
    </row>
    <row r="205" spans="1:8" x14ac:dyDescent="0.25">
      <c r="A205" t="s">
        <v>377</v>
      </c>
      <c r="B205" s="12">
        <v>76</v>
      </c>
      <c r="C205" t="s">
        <v>2</v>
      </c>
      <c r="D205" t="s">
        <v>3</v>
      </c>
      <c r="E205" s="13" t="str">
        <f>"67"</f>
        <v>67</v>
      </c>
      <c r="F205" t="s">
        <v>44</v>
      </c>
      <c r="G205" s="14" t="str">
        <f>"195"</f>
        <v>195</v>
      </c>
      <c r="H205" t="s">
        <v>378</v>
      </c>
    </row>
    <row r="206" spans="1:8" x14ac:dyDescent="0.25">
      <c r="A206" t="s">
        <v>379</v>
      </c>
      <c r="B206" s="12">
        <v>81</v>
      </c>
      <c r="C206" t="s">
        <v>7</v>
      </c>
      <c r="D206" t="s">
        <v>8</v>
      </c>
      <c r="E206" s="13" t="str">
        <f>"20"</f>
        <v>20</v>
      </c>
      <c r="F206" t="s">
        <v>111</v>
      </c>
      <c r="G206" s="14" t="str">
        <f>"276"</f>
        <v>276</v>
      </c>
      <c r="H206" t="s">
        <v>112</v>
      </c>
    </row>
    <row r="207" spans="1:8" x14ac:dyDescent="0.25">
      <c r="A207" t="s">
        <v>380</v>
      </c>
      <c r="B207" s="12">
        <v>81</v>
      </c>
      <c r="C207" t="s">
        <v>7</v>
      </c>
      <c r="D207" t="s">
        <v>8</v>
      </c>
      <c r="E207" s="13" t="str">
        <f>"20"</f>
        <v>20</v>
      </c>
      <c r="F207" t="s">
        <v>111</v>
      </c>
      <c r="G207" s="14" t="str">
        <f>"151"</f>
        <v>151</v>
      </c>
      <c r="H207" t="s">
        <v>381</v>
      </c>
    </row>
    <row r="208" spans="1:8" x14ac:dyDescent="0.25">
      <c r="A208" t="s">
        <v>382</v>
      </c>
      <c r="B208" s="12">
        <v>81</v>
      </c>
      <c r="C208" t="s">
        <v>7</v>
      </c>
      <c r="D208" t="s">
        <v>8</v>
      </c>
      <c r="E208" s="13" t="str">
        <f>"70"</f>
        <v>70</v>
      </c>
      <c r="F208" t="s">
        <v>50</v>
      </c>
      <c r="G208" s="14" t="str">
        <f>"251"</f>
        <v>251</v>
      </c>
      <c r="H208" t="s">
        <v>383</v>
      </c>
    </row>
    <row r="209" spans="1:8" x14ac:dyDescent="0.25">
      <c r="A209" t="s">
        <v>384</v>
      </c>
      <c r="B209" s="12">
        <v>76</v>
      </c>
      <c r="C209" t="s">
        <v>2</v>
      </c>
      <c r="D209" t="s">
        <v>3</v>
      </c>
      <c r="E209" s="13" t="str">
        <f>"23"</f>
        <v>23</v>
      </c>
      <c r="F209" t="s">
        <v>280</v>
      </c>
      <c r="G209" s="14" t="str">
        <f>"020"</f>
        <v>020</v>
      </c>
      <c r="H209" t="s">
        <v>385</v>
      </c>
    </row>
    <row r="210" spans="1:8" x14ac:dyDescent="0.25">
      <c r="A210" t="s">
        <v>386</v>
      </c>
      <c r="B210" s="12">
        <v>81</v>
      </c>
      <c r="C210" t="s">
        <v>7</v>
      </c>
      <c r="D210" t="s">
        <v>8</v>
      </c>
      <c r="E210" s="13" t="str">
        <f>"44"</f>
        <v>44</v>
      </c>
      <c r="F210" t="s">
        <v>40</v>
      </c>
      <c r="G210" s="14" t="str">
        <f>"241"</f>
        <v>241</v>
      </c>
      <c r="H210" t="s">
        <v>41</v>
      </c>
    </row>
    <row r="211" spans="1:8" x14ac:dyDescent="0.25">
      <c r="A211" t="s">
        <v>387</v>
      </c>
      <c r="B211" s="12">
        <v>81</v>
      </c>
      <c r="C211" t="s">
        <v>7</v>
      </c>
      <c r="D211" t="s">
        <v>8</v>
      </c>
      <c r="E211" s="13" t="str">
        <f>"59"</f>
        <v>59</v>
      </c>
      <c r="F211" t="s">
        <v>335</v>
      </c>
      <c r="G211" s="14" t="str">
        <f>"282"</f>
        <v>282</v>
      </c>
      <c r="H211" t="s">
        <v>388</v>
      </c>
    </row>
    <row r="212" spans="1:8" x14ac:dyDescent="0.25">
      <c r="A212" t="s">
        <v>389</v>
      </c>
      <c r="B212" s="12">
        <v>79</v>
      </c>
      <c r="C212" t="s">
        <v>28</v>
      </c>
      <c r="D212" t="s">
        <v>29</v>
      </c>
      <c r="E212" s="13" t="str">
        <f>"18"</f>
        <v>18</v>
      </c>
      <c r="F212" t="s">
        <v>64</v>
      </c>
      <c r="G212" s="14" t="str">
        <f>"221"</f>
        <v>221</v>
      </c>
      <c r="H212" t="s">
        <v>65</v>
      </c>
    </row>
    <row r="213" spans="1:8" x14ac:dyDescent="0.25">
      <c r="A213" t="s">
        <v>390</v>
      </c>
      <c r="B213" s="12">
        <v>77</v>
      </c>
      <c r="C213" t="s">
        <v>17</v>
      </c>
      <c r="D213" t="s">
        <v>18</v>
      </c>
      <c r="E213" s="13" t="str">
        <f>"30"</f>
        <v>30</v>
      </c>
      <c r="F213" t="s">
        <v>210</v>
      </c>
      <c r="G213" s="14" t="str">
        <f>"179"</f>
        <v>179</v>
      </c>
      <c r="H213" t="s">
        <v>391</v>
      </c>
    </row>
    <row r="214" spans="1:8" x14ac:dyDescent="0.25">
      <c r="A214" t="s">
        <v>392</v>
      </c>
      <c r="B214" s="12">
        <v>76</v>
      </c>
      <c r="C214" t="s">
        <v>2</v>
      </c>
      <c r="D214" t="s">
        <v>3</v>
      </c>
      <c r="E214" s="13" t="str">
        <f>"13"</f>
        <v>13</v>
      </c>
      <c r="F214" t="s">
        <v>14</v>
      </c>
      <c r="G214" s="14" t="str">
        <f>"255"</f>
        <v>255</v>
      </c>
      <c r="H214" t="s">
        <v>131</v>
      </c>
    </row>
    <row r="215" spans="1:8" x14ac:dyDescent="0.25">
      <c r="A215" t="s">
        <v>393</v>
      </c>
      <c r="B215" s="12">
        <v>77</v>
      </c>
      <c r="C215" t="s">
        <v>17</v>
      </c>
      <c r="D215" t="s">
        <v>18</v>
      </c>
      <c r="E215" s="13" t="str">
        <f>"45"</f>
        <v>45</v>
      </c>
      <c r="F215" t="s">
        <v>168</v>
      </c>
      <c r="G215" s="14" t="str">
        <f>"255"</f>
        <v>255</v>
      </c>
      <c r="H215" t="s">
        <v>394</v>
      </c>
    </row>
    <row r="216" spans="1:8" x14ac:dyDescent="0.25">
      <c r="A216" t="s">
        <v>395</v>
      </c>
      <c r="B216" s="12">
        <v>76</v>
      </c>
      <c r="C216" t="s">
        <v>2</v>
      </c>
      <c r="D216" t="s">
        <v>3</v>
      </c>
      <c r="E216" s="13" t="str">
        <f>"64"</f>
        <v>64</v>
      </c>
      <c r="F216" t="s">
        <v>58</v>
      </c>
      <c r="G216" s="14" t="str">
        <f>"018"</f>
        <v>018</v>
      </c>
      <c r="H216" t="s">
        <v>396</v>
      </c>
    </row>
    <row r="217" spans="1:8" x14ac:dyDescent="0.25">
      <c r="A217" t="s">
        <v>397</v>
      </c>
      <c r="B217" s="12">
        <v>76</v>
      </c>
      <c r="C217" t="s">
        <v>2</v>
      </c>
      <c r="D217" t="s">
        <v>3</v>
      </c>
      <c r="E217" s="13" t="str">
        <f>"23"</f>
        <v>23</v>
      </c>
      <c r="F217" t="s">
        <v>280</v>
      </c>
      <c r="G217" s="14" t="str">
        <f>"110"</f>
        <v>110</v>
      </c>
      <c r="H217" t="s">
        <v>398</v>
      </c>
    </row>
    <row r="218" spans="1:8" x14ac:dyDescent="0.25">
      <c r="A218" t="s">
        <v>399</v>
      </c>
      <c r="B218" s="12">
        <v>76</v>
      </c>
      <c r="C218" t="s">
        <v>2</v>
      </c>
      <c r="D218" t="s">
        <v>3</v>
      </c>
      <c r="E218" s="13" t="str">
        <f>"67"</f>
        <v>67</v>
      </c>
      <c r="F218" t="s">
        <v>44</v>
      </c>
      <c r="G218" s="14" t="str">
        <f>"191"</f>
        <v>191</v>
      </c>
      <c r="H218" t="s">
        <v>400</v>
      </c>
    </row>
    <row r="219" spans="1:8" x14ac:dyDescent="0.25">
      <c r="A219" t="s">
        <v>401</v>
      </c>
      <c r="B219" s="12">
        <v>76</v>
      </c>
      <c r="C219" t="s">
        <v>2</v>
      </c>
      <c r="D219" t="s">
        <v>3</v>
      </c>
      <c r="E219" s="13" t="str">
        <f>"14"</f>
        <v>14</v>
      </c>
      <c r="F219" t="s">
        <v>124</v>
      </c>
      <c r="G219" s="14" t="str">
        <f>"251"</f>
        <v>251</v>
      </c>
      <c r="H219" t="s">
        <v>402</v>
      </c>
    </row>
    <row r="220" spans="1:8" x14ac:dyDescent="0.25">
      <c r="A220" t="s">
        <v>403</v>
      </c>
      <c r="B220" s="12">
        <v>81</v>
      </c>
      <c r="C220" t="s">
        <v>7</v>
      </c>
      <c r="D220" t="s">
        <v>8</v>
      </c>
      <c r="E220" s="13" t="str">
        <f>"05"</f>
        <v>05</v>
      </c>
      <c r="F220" t="s">
        <v>9</v>
      </c>
      <c r="G220" s="14" t="str">
        <f>"191"</f>
        <v>191</v>
      </c>
      <c r="H220" t="s">
        <v>162</v>
      </c>
    </row>
    <row r="221" spans="1:8" x14ac:dyDescent="0.25">
      <c r="A221" t="s">
        <v>404</v>
      </c>
      <c r="B221" s="12">
        <v>79</v>
      </c>
      <c r="C221" t="s">
        <v>28</v>
      </c>
      <c r="D221" t="s">
        <v>29</v>
      </c>
      <c r="E221" s="13" t="str">
        <f>"48"</f>
        <v>48</v>
      </c>
      <c r="F221" t="s">
        <v>37</v>
      </c>
      <c r="G221" s="14" t="str">
        <f>"113"</f>
        <v>113</v>
      </c>
      <c r="H221" t="s">
        <v>405</v>
      </c>
    </row>
    <row r="222" spans="1:8" x14ac:dyDescent="0.25">
      <c r="A222" t="s">
        <v>406</v>
      </c>
      <c r="B222" s="12">
        <v>76</v>
      </c>
      <c r="C222" t="s">
        <v>2</v>
      </c>
      <c r="D222" t="s">
        <v>3</v>
      </c>
      <c r="E222" s="13" t="str">
        <f>"67"</f>
        <v>67</v>
      </c>
      <c r="F222" t="s">
        <v>44</v>
      </c>
      <c r="G222" s="14" t="str">
        <f>"116"</f>
        <v>116</v>
      </c>
      <c r="H222" t="s">
        <v>242</v>
      </c>
    </row>
    <row r="223" spans="1:8" x14ac:dyDescent="0.25">
      <c r="A223" t="s">
        <v>407</v>
      </c>
      <c r="B223" s="12">
        <v>77</v>
      </c>
      <c r="C223" t="s">
        <v>17</v>
      </c>
      <c r="D223" t="s">
        <v>18</v>
      </c>
      <c r="E223" s="13" t="str">
        <f>"40"</f>
        <v>40</v>
      </c>
      <c r="F223" t="s">
        <v>19</v>
      </c>
      <c r="G223" s="14" t="str">
        <f>"265"</f>
        <v>265</v>
      </c>
      <c r="H223" t="s">
        <v>78</v>
      </c>
    </row>
    <row r="224" spans="1:8" x14ac:dyDescent="0.25">
      <c r="A224" t="s">
        <v>408</v>
      </c>
      <c r="B224" s="12">
        <v>79</v>
      </c>
      <c r="C224" t="s">
        <v>28</v>
      </c>
      <c r="D224" t="s">
        <v>29</v>
      </c>
      <c r="E224" s="13" t="str">
        <f>"62"</f>
        <v>62</v>
      </c>
      <c r="F224" t="s">
        <v>409</v>
      </c>
      <c r="G224" s="14" t="str">
        <f>"012"</f>
        <v>012</v>
      </c>
      <c r="H224" t="s">
        <v>410</v>
      </c>
    </row>
    <row r="225" spans="1:8" x14ac:dyDescent="0.25">
      <c r="A225" t="s">
        <v>411</v>
      </c>
      <c r="B225" s="12">
        <v>76</v>
      </c>
      <c r="C225" t="s">
        <v>2</v>
      </c>
      <c r="D225" t="s">
        <v>3</v>
      </c>
      <c r="E225" s="13" t="str">
        <f>"14"</f>
        <v>14</v>
      </c>
      <c r="F225" t="s">
        <v>124</v>
      </c>
      <c r="G225" s="14" t="str">
        <f>"002"</f>
        <v>002</v>
      </c>
      <c r="H225" t="s">
        <v>412</v>
      </c>
    </row>
    <row r="226" spans="1:8" x14ac:dyDescent="0.25">
      <c r="A226" t="s">
        <v>413</v>
      </c>
      <c r="B226" s="12">
        <v>81</v>
      </c>
      <c r="C226" t="s">
        <v>7</v>
      </c>
      <c r="D226" t="s">
        <v>8</v>
      </c>
      <c r="E226" s="13" t="str">
        <f>"36"</f>
        <v>36</v>
      </c>
      <c r="F226" t="s">
        <v>84</v>
      </c>
      <c r="G226" s="14" t="str">
        <f>"032"</f>
        <v>032</v>
      </c>
      <c r="H226" t="s">
        <v>414</v>
      </c>
    </row>
    <row r="227" spans="1:8" x14ac:dyDescent="0.25">
      <c r="A227" t="s">
        <v>415</v>
      </c>
      <c r="B227" s="12">
        <v>76</v>
      </c>
      <c r="C227" t="s">
        <v>2</v>
      </c>
      <c r="D227" t="s">
        <v>3</v>
      </c>
      <c r="E227" s="13" t="str">
        <f>"28"</f>
        <v>28</v>
      </c>
      <c r="F227" t="s">
        <v>89</v>
      </c>
      <c r="G227" s="14" t="str">
        <f>"246"</f>
        <v>246</v>
      </c>
      <c r="H227" t="s">
        <v>416</v>
      </c>
    </row>
    <row r="228" spans="1:8" x14ac:dyDescent="0.25">
      <c r="A228" t="s">
        <v>417</v>
      </c>
      <c r="B228" s="12">
        <v>79</v>
      </c>
      <c r="C228" t="s">
        <v>28</v>
      </c>
      <c r="D228" t="s">
        <v>29</v>
      </c>
      <c r="E228" s="13" t="str">
        <f>"35"</f>
        <v>35</v>
      </c>
      <c r="F228" t="s">
        <v>418</v>
      </c>
      <c r="G228" s="14" t="str">
        <f>"251"</f>
        <v>251</v>
      </c>
      <c r="H228" t="s">
        <v>419</v>
      </c>
    </row>
    <row r="229" spans="1:8" x14ac:dyDescent="0.25">
      <c r="A229" t="s">
        <v>420</v>
      </c>
      <c r="B229" s="12">
        <v>81</v>
      </c>
      <c r="C229" t="s">
        <v>7</v>
      </c>
      <c r="D229" t="s">
        <v>8</v>
      </c>
      <c r="E229" s="13" t="str">
        <f>"70"</f>
        <v>70</v>
      </c>
      <c r="F229" t="s">
        <v>50</v>
      </c>
      <c r="G229" s="14" t="str">
        <f>"266"</f>
        <v>266</v>
      </c>
      <c r="H229" t="s">
        <v>51</v>
      </c>
    </row>
    <row r="230" spans="1:8" x14ac:dyDescent="0.25">
      <c r="A230" t="s">
        <v>421</v>
      </c>
      <c r="B230" s="12">
        <v>81</v>
      </c>
      <c r="C230" t="s">
        <v>7</v>
      </c>
      <c r="D230" t="s">
        <v>8</v>
      </c>
      <c r="E230" s="13" t="str">
        <f>"20"</f>
        <v>20</v>
      </c>
      <c r="F230" t="s">
        <v>111</v>
      </c>
      <c r="G230" s="14" t="str">
        <f>"018"</f>
        <v>018</v>
      </c>
      <c r="H230" t="s">
        <v>290</v>
      </c>
    </row>
    <row r="231" spans="1:8" x14ac:dyDescent="0.25">
      <c r="A231" t="s">
        <v>422</v>
      </c>
      <c r="B231" s="12">
        <v>81</v>
      </c>
      <c r="C231" t="s">
        <v>7</v>
      </c>
      <c r="D231" t="s">
        <v>8</v>
      </c>
      <c r="E231" s="13" t="str">
        <f>"31"</f>
        <v>31</v>
      </c>
      <c r="F231" t="s">
        <v>423</v>
      </c>
      <c r="G231" s="14" t="str">
        <f>"014"</f>
        <v>014</v>
      </c>
      <c r="H231" t="s">
        <v>424</v>
      </c>
    </row>
    <row r="232" spans="1:8" x14ac:dyDescent="0.25">
      <c r="A232" t="s">
        <v>422</v>
      </c>
      <c r="B232" s="12">
        <v>81</v>
      </c>
      <c r="C232" t="s">
        <v>7</v>
      </c>
      <c r="D232" t="s">
        <v>8</v>
      </c>
      <c r="E232" s="13" t="str">
        <f>"44"</f>
        <v>44</v>
      </c>
      <c r="F232" t="s">
        <v>40</v>
      </c>
      <c r="G232" s="14" t="str">
        <f>"146"</f>
        <v>146</v>
      </c>
      <c r="H232" t="s">
        <v>203</v>
      </c>
    </row>
    <row r="233" spans="1:8" x14ac:dyDescent="0.25">
      <c r="A233" t="s">
        <v>422</v>
      </c>
      <c r="B233" s="12">
        <v>81</v>
      </c>
      <c r="C233" t="s">
        <v>7</v>
      </c>
      <c r="D233" t="s">
        <v>8</v>
      </c>
      <c r="E233" s="13" t="str">
        <f>"68"</f>
        <v>68</v>
      </c>
      <c r="F233" t="s">
        <v>75</v>
      </c>
      <c r="G233" s="14" t="str">
        <f>"292"</f>
        <v>292</v>
      </c>
      <c r="H233" t="s">
        <v>425</v>
      </c>
    </row>
    <row r="234" spans="1:8" x14ac:dyDescent="0.25">
      <c r="A234" t="s">
        <v>426</v>
      </c>
      <c r="B234" s="12">
        <v>79</v>
      </c>
      <c r="C234" t="s">
        <v>28</v>
      </c>
      <c r="D234" t="s">
        <v>29</v>
      </c>
      <c r="E234" s="13" t="str">
        <f>"32"</f>
        <v>32</v>
      </c>
      <c r="F234" t="s">
        <v>61</v>
      </c>
      <c r="G234" s="14" t="str">
        <f>"246"</f>
        <v>246</v>
      </c>
      <c r="H234" t="s">
        <v>62</v>
      </c>
    </row>
    <row r="235" spans="1:8" x14ac:dyDescent="0.25">
      <c r="A235" t="s">
        <v>427</v>
      </c>
      <c r="B235" s="12">
        <v>77</v>
      </c>
      <c r="C235" t="s">
        <v>17</v>
      </c>
      <c r="D235" t="s">
        <v>18</v>
      </c>
      <c r="E235" s="13" t="str">
        <f>"67"</f>
        <v>67</v>
      </c>
      <c r="F235" t="s">
        <v>44</v>
      </c>
      <c r="G235" s="14" t="str">
        <f>"206"</f>
        <v>206</v>
      </c>
      <c r="H235" t="s">
        <v>97</v>
      </c>
    </row>
    <row r="236" spans="1:8" x14ac:dyDescent="0.25">
      <c r="A236" t="s">
        <v>428</v>
      </c>
      <c r="B236" s="12">
        <v>79</v>
      </c>
      <c r="C236" t="s">
        <v>28</v>
      </c>
      <c r="D236" t="s">
        <v>29</v>
      </c>
      <c r="E236" s="13" t="str">
        <f>"37"</f>
        <v>37</v>
      </c>
      <c r="F236" t="s">
        <v>34</v>
      </c>
      <c r="G236" s="14" t="str">
        <f>"151"</f>
        <v>151</v>
      </c>
      <c r="H236" t="s">
        <v>429</v>
      </c>
    </row>
    <row r="237" spans="1:8" x14ac:dyDescent="0.25">
      <c r="A237" t="s">
        <v>430</v>
      </c>
      <c r="B237" s="12">
        <v>81</v>
      </c>
      <c r="C237" t="s">
        <v>7</v>
      </c>
      <c r="D237" t="s">
        <v>8</v>
      </c>
      <c r="E237" s="13" t="str">
        <f>"20"</f>
        <v>20</v>
      </c>
      <c r="F237" t="s">
        <v>111</v>
      </c>
      <c r="G237" s="14" t="str">
        <f>"226"</f>
        <v>226</v>
      </c>
      <c r="H237" t="s">
        <v>431</v>
      </c>
    </row>
    <row r="238" spans="1:8" x14ac:dyDescent="0.25">
      <c r="A238" t="s">
        <v>432</v>
      </c>
      <c r="B238" s="12">
        <v>81</v>
      </c>
      <c r="C238" t="s">
        <v>7</v>
      </c>
      <c r="D238" t="s">
        <v>8</v>
      </c>
      <c r="E238" s="13" t="str">
        <f>"20"</f>
        <v>20</v>
      </c>
      <c r="F238" t="s">
        <v>111</v>
      </c>
      <c r="G238" s="14" t="str">
        <f>"226"</f>
        <v>226</v>
      </c>
      <c r="H238" t="s">
        <v>431</v>
      </c>
    </row>
    <row r="239" spans="1:8" x14ac:dyDescent="0.25">
      <c r="A239" t="s">
        <v>433</v>
      </c>
      <c r="B239" s="12">
        <v>76</v>
      </c>
      <c r="C239" t="s">
        <v>2</v>
      </c>
      <c r="D239" t="s">
        <v>3</v>
      </c>
      <c r="E239" s="13" t="str">
        <f>"25"</f>
        <v>25</v>
      </c>
      <c r="F239" t="s">
        <v>434</v>
      </c>
      <c r="G239" s="14" t="str">
        <f>"251"</f>
        <v>251</v>
      </c>
      <c r="H239" t="s">
        <v>435</v>
      </c>
    </row>
    <row r="240" spans="1:8" x14ac:dyDescent="0.25">
      <c r="A240" t="s">
        <v>436</v>
      </c>
      <c r="B240" s="12">
        <v>81</v>
      </c>
      <c r="C240" t="s">
        <v>7</v>
      </c>
      <c r="D240" t="s">
        <v>8</v>
      </c>
      <c r="E240" s="13" t="str">
        <f>"44"</f>
        <v>44</v>
      </c>
      <c r="F240" t="s">
        <v>40</v>
      </c>
      <c r="G240" s="14" t="str">
        <f>"020"</f>
        <v>020</v>
      </c>
      <c r="H240" t="s">
        <v>144</v>
      </c>
    </row>
    <row r="241" spans="1:8" x14ac:dyDescent="0.25">
      <c r="A241" t="s">
        <v>436</v>
      </c>
      <c r="B241" s="12">
        <v>81</v>
      </c>
      <c r="C241" t="s">
        <v>7</v>
      </c>
      <c r="D241" t="s">
        <v>8</v>
      </c>
      <c r="E241" s="13" t="str">
        <f>"44"</f>
        <v>44</v>
      </c>
      <c r="F241" t="s">
        <v>40</v>
      </c>
      <c r="G241" s="14" t="str">
        <f>"024"</f>
        <v>024</v>
      </c>
      <c r="H241" t="s">
        <v>437</v>
      </c>
    </row>
    <row r="242" spans="1:8" x14ac:dyDescent="0.25">
      <c r="A242" t="s">
        <v>438</v>
      </c>
      <c r="B242" s="12">
        <v>79</v>
      </c>
      <c r="C242" t="s">
        <v>28</v>
      </c>
      <c r="D242" t="s">
        <v>29</v>
      </c>
      <c r="E242" s="13" t="str">
        <f>"37"</f>
        <v>37</v>
      </c>
      <c r="F242" t="s">
        <v>34</v>
      </c>
      <c r="G242" s="14" t="str">
        <f>"078"</f>
        <v>078</v>
      </c>
      <c r="H242" t="s">
        <v>439</v>
      </c>
    </row>
    <row r="243" spans="1:8" x14ac:dyDescent="0.25">
      <c r="A243" t="s">
        <v>440</v>
      </c>
      <c r="B243" s="12">
        <v>81</v>
      </c>
      <c r="C243" t="s">
        <v>7</v>
      </c>
      <c r="D243" t="s">
        <v>8</v>
      </c>
      <c r="E243" s="13" t="str">
        <f>"44"</f>
        <v>44</v>
      </c>
      <c r="F243" t="s">
        <v>40</v>
      </c>
      <c r="G243" s="14" t="str">
        <f>"241"</f>
        <v>241</v>
      </c>
      <c r="H243" t="s">
        <v>41</v>
      </c>
    </row>
    <row r="244" spans="1:8" x14ac:dyDescent="0.25">
      <c r="A244" t="s">
        <v>441</v>
      </c>
      <c r="B244" s="12">
        <v>79</v>
      </c>
      <c r="C244" t="s">
        <v>28</v>
      </c>
      <c r="D244" t="s">
        <v>29</v>
      </c>
      <c r="E244" s="13" t="str">
        <f>"37"</f>
        <v>37</v>
      </c>
      <c r="F244" t="s">
        <v>34</v>
      </c>
      <c r="G244" s="14" t="str">
        <f>"251"</f>
        <v>251</v>
      </c>
      <c r="H244" t="s">
        <v>184</v>
      </c>
    </row>
    <row r="245" spans="1:8" x14ac:dyDescent="0.25">
      <c r="A245" t="s">
        <v>442</v>
      </c>
      <c r="B245" s="12">
        <v>81</v>
      </c>
      <c r="C245" t="s">
        <v>7</v>
      </c>
      <c r="D245" t="s">
        <v>8</v>
      </c>
      <c r="E245" s="13" t="str">
        <f>"05"</f>
        <v>05</v>
      </c>
      <c r="F245" t="s">
        <v>9</v>
      </c>
      <c r="G245" s="14" t="str">
        <f>"216"</f>
        <v>216</v>
      </c>
      <c r="H245" t="s">
        <v>443</v>
      </c>
    </row>
    <row r="246" spans="1:8" x14ac:dyDescent="0.25">
      <c r="A246" t="s">
        <v>444</v>
      </c>
      <c r="B246" s="12">
        <v>79</v>
      </c>
      <c r="C246" t="s">
        <v>28</v>
      </c>
      <c r="D246" t="s">
        <v>29</v>
      </c>
      <c r="E246" s="13" t="str">
        <f>"43"</f>
        <v>43</v>
      </c>
      <c r="F246" t="s">
        <v>354</v>
      </c>
      <c r="G246" s="14" t="str">
        <f>"276"</f>
        <v>276</v>
      </c>
      <c r="H246" t="s">
        <v>355</v>
      </c>
    </row>
    <row r="247" spans="1:8" x14ac:dyDescent="0.25">
      <c r="A247" t="s">
        <v>445</v>
      </c>
      <c r="B247" s="12">
        <v>81</v>
      </c>
      <c r="C247" t="s">
        <v>7</v>
      </c>
      <c r="D247" t="s">
        <v>8</v>
      </c>
      <c r="E247" s="13" t="str">
        <f>"05"</f>
        <v>05</v>
      </c>
      <c r="F247" t="s">
        <v>9</v>
      </c>
      <c r="G247" s="14" t="str">
        <f>"178"</f>
        <v>178</v>
      </c>
      <c r="H247" t="s">
        <v>446</v>
      </c>
    </row>
    <row r="248" spans="1:8" x14ac:dyDescent="0.25">
      <c r="A248" t="s">
        <v>447</v>
      </c>
      <c r="B248" s="12">
        <v>76</v>
      </c>
      <c r="C248" t="s">
        <v>2</v>
      </c>
      <c r="D248" t="s">
        <v>3</v>
      </c>
      <c r="E248" s="13" t="str">
        <f>"13"</f>
        <v>13</v>
      </c>
      <c r="F248" t="s">
        <v>14</v>
      </c>
      <c r="G248" s="14" t="str">
        <f>"286"</f>
        <v>286</v>
      </c>
      <c r="H248" t="s">
        <v>448</v>
      </c>
    </row>
    <row r="249" spans="1:8" x14ac:dyDescent="0.25">
      <c r="A249" t="s">
        <v>449</v>
      </c>
      <c r="B249" s="12">
        <v>76</v>
      </c>
      <c r="C249" t="s">
        <v>2</v>
      </c>
      <c r="D249" t="s">
        <v>3</v>
      </c>
      <c r="E249" s="13" t="str">
        <f>"64"</f>
        <v>64</v>
      </c>
      <c r="F249" t="s">
        <v>58</v>
      </c>
      <c r="G249" s="14" t="str">
        <f>"216"</f>
        <v>216</v>
      </c>
      <c r="H249" t="s">
        <v>450</v>
      </c>
    </row>
    <row r="250" spans="1:8" x14ac:dyDescent="0.25">
      <c r="A250" t="s">
        <v>451</v>
      </c>
      <c r="B250" s="12">
        <v>76</v>
      </c>
      <c r="C250" t="s">
        <v>2</v>
      </c>
      <c r="D250" t="s">
        <v>3</v>
      </c>
      <c r="E250" s="13" t="str">
        <f>"13"</f>
        <v>13</v>
      </c>
      <c r="F250" t="s">
        <v>14</v>
      </c>
      <c r="G250" s="14" t="str">
        <f>"225"</f>
        <v>225</v>
      </c>
      <c r="H250" t="s">
        <v>452</v>
      </c>
    </row>
    <row r="251" spans="1:8" x14ac:dyDescent="0.25">
      <c r="A251" t="s">
        <v>453</v>
      </c>
      <c r="B251" s="12">
        <v>76</v>
      </c>
      <c r="C251" t="s">
        <v>2</v>
      </c>
      <c r="D251" t="s">
        <v>3</v>
      </c>
      <c r="E251" s="13" t="str">
        <f>"13"</f>
        <v>13</v>
      </c>
      <c r="F251" t="s">
        <v>14</v>
      </c>
      <c r="G251" s="14" t="str">
        <f>"251"</f>
        <v>251</v>
      </c>
      <c r="H251" t="s">
        <v>255</v>
      </c>
    </row>
    <row r="252" spans="1:8" x14ac:dyDescent="0.25">
      <c r="A252" t="s">
        <v>454</v>
      </c>
      <c r="B252" s="12">
        <v>79</v>
      </c>
      <c r="C252" t="s">
        <v>28</v>
      </c>
      <c r="D252" t="s">
        <v>29</v>
      </c>
      <c r="E252" s="13" t="str">
        <f>"55"</f>
        <v>55</v>
      </c>
      <c r="F252" t="s">
        <v>207</v>
      </c>
      <c r="G252" s="14" t="str">
        <f>"276"</f>
        <v>276</v>
      </c>
      <c r="H252" t="s">
        <v>455</v>
      </c>
    </row>
    <row r="253" spans="1:8" x14ac:dyDescent="0.25">
      <c r="A253" t="s">
        <v>456</v>
      </c>
      <c r="B253" s="12">
        <v>76</v>
      </c>
      <c r="C253" t="s">
        <v>2</v>
      </c>
      <c r="D253" t="s">
        <v>3</v>
      </c>
      <c r="E253" s="13" t="str">
        <f>"23"</f>
        <v>23</v>
      </c>
      <c r="F253" t="s">
        <v>280</v>
      </c>
      <c r="G253" s="14" t="str">
        <f>"251"</f>
        <v>251</v>
      </c>
      <c r="H253" t="s">
        <v>281</v>
      </c>
    </row>
    <row r="254" spans="1:8" x14ac:dyDescent="0.25">
      <c r="A254" t="s">
        <v>456</v>
      </c>
      <c r="B254" s="12">
        <v>76</v>
      </c>
      <c r="C254" t="s">
        <v>2</v>
      </c>
      <c r="D254" t="s">
        <v>3</v>
      </c>
      <c r="E254" s="13" t="str">
        <f>"53"</f>
        <v>53</v>
      </c>
      <c r="F254" t="s">
        <v>67</v>
      </c>
      <c r="G254" s="14" t="str">
        <f>"257"</f>
        <v>257</v>
      </c>
      <c r="H254" t="s">
        <v>457</v>
      </c>
    </row>
    <row r="255" spans="1:8" x14ac:dyDescent="0.25">
      <c r="A255" t="s">
        <v>456</v>
      </c>
      <c r="B255" s="12">
        <v>79</v>
      </c>
      <c r="C255" t="s">
        <v>28</v>
      </c>
      <c r="D255" t="s">
        <v>29</v>
      </c>
      <c r="E255" s="13" t="str">
        <f>"17"</f>
        <v>17</v>
      </c>
      <c r="F255" t="s">
        <v>32</v>
      </c>
      <c r="G255" s="14" t="str">
        <f>"012"</f>
        <v>012</v>
      </c>
      <c r="H255" t="s">
        <v>458</v>
      </c>
    </row>
    <row r="256" spans="1:8" x14ac:dyDescent="0.25">
      <c r="A256" t="s">
        <v>456</v>
      </c>
      <c r="B256" s="12">
        <v>79</v>
      </c>
      <c r="C256" t="s">
        <v>28</v>
      </c>
      <c r="D256" t="s">
        <v>29</v>
      </c>
      <c r="E256" s="13" t="str">
        <f>"17"</f>
        <v>17</v>
      </c>
      <c r="F256" t="s">
        <v>32</v>
      </c>
      <c r="G256" s="14" t="str">
        <f>"251"</f>
        <v>251</v>
      </c>
      <c r="H256" t="s">
        <v>33</v>
      </c>
    </row>
    <row r="257" spans="1:8" x14ac:dyDescent="0.25">
      <c r="A257" t="s">
        <v>459</v>
      </c>
      <c r="B257" s="12">
        <v>77</v>
      </c>
      <c r="C257" t="s">
        <v>17</v>
      </c>
      <c r="D257" t="s">
        <v>18</v>
      </c>
      <c r="E257" s="13" t="str">
        <f>"40"</f>
        <v>40</v>
      </c>
      <c r="F257" t="s">
        <v>19</v>
      </c>
      <c r="G257" s="14" t="str">
        <f>"265"</f>
        <v>265</v>
      </c>
      <c r="H257" t="s">
        <v>78</v>
      </c>
    </row>
    <row r="258" spans="1:8" x14ac:dyDescent="0.25">
      <c r="A258" t="s">
        <v>460</v>
      </c>
      <c r="B258" s="12">
        <v>77</v>
      </c>
      <c r="C258" t="s">
        <v>17</v>
      </c>
      <c r="D258" t="s">
        <v>18</v>
      </c>
      <c r="E258" s="13" t="str">
        <f>"30"</f>
        <v>30</v>
      </c>
      <c r="F258" t="s">
        <v>210</v>
      </c>
      <c r="G258" s="14" t="str">
        <f>"241"</f>
        <v>241</v>
      </c>
      <c r="H258" t="s">
        <v>211</v>
      </c>
    </row>
    <row r="259" spans="1:8" x14ac:dyDescent="0.25">
      <c r="A259" t="s">
        <v>461</v>
      </c>
      <c r="B259" s="12">
        <v>76</v>
      </c>
      <c r="C259" t="s">
        <v>2</v>
      </c>
      <c r="D259" t="s">
        <v>3</v>
      </c>
      <c r="E259" s="13" t="str">
        <f>"13"</f>
        <v>13</v>
      </c>
      <c r="F259" t="s">
        <v>14</v>
      </c>
      <c r="G259" s="14" t="str">
        <f>"251"</f>
        <v>251</v>
      </c>
      <c r="H259" t="s">
        <v>255</v>
      </c>
    </row>
    <row r="260" spans="1:8" x14ac:dyDescent="0.25">
      <c r="A260" t="s">
        <v>462</v>
      </c>
      <c r="B260" s="12">
        <v>76</v>
      </c>
      <c r="C260" t="s">
        <v>2</v>
      </c>
      <c r="D260" t="s">
        <v>3</v>
      </c>
      <c r="E260" s="13" t="str">
        <f>"67"</f>
        <v>67</v>
      </c>
      <c r="F260" t="s">
        <v>44</v>
      </c>
      <c r="G260" s="14" t="str">
        <f>"291"</f>
        <v>291</v>
      </c>
      <c r="H260" t="s">
        <v>253</v>
      </c>
    </row>
    <row r="261" spans="1:8" x14ac:dyDescent="0.25">
      <c r="A261" t="s">
        <v>462</v>
      </c>
      <c r="B261" s="12">
        <v>77</v>
      </c>
      <c r="C261" t="s">
        <v>17</v>
      </c>
      <c r="D261" t="s">
        <v>18</v>
      </c>
      <c r="E261" s="13" t="str">
        <f>"45"</f>
        <v>45</v>
      </c>
      <c r="F261" t="s">
        <v>168</v>
      </c>
      <c r="G261" s="14" t="str">
        <f>"181"</f>
        <v>181</v>
      </c>
      <c r="H261" t="s">
        <v>278</v>
      </c>
    </row>
    <row r="262" spans="1:8" x14ac:dyDescent="0.25">
      <c r="A262" t="s">
        <v>463</v>
      </c>
      <c r="B262" s="12">
        <v>79</v>
      </c>
      <c r="C262" t="s">
        <v>28</v>
      </c>
      <c r="D262" t="s">
        <v>29</v>
      </c>
      <c r="E262" s="13" t="str">
        <f>"43"</f>
        <v>43</v>
      </c>
      <c r="F262" t="s">
        <v>354</v>
      </c>
      <c r="G262" s="14" t="str">
        <f>"028"</f>
        <v>028</v>
      </c>
      <c r="H262" t="s">
        <v>464</v>
      </c>
    </row>
    <row r="263" spans="1:8" x14ac:dyDescent="0.25">
      <c r="A263" t="s">
        <v>463</v>
      </c>
      <c r="B263" s="12">
        <v>79</v>
      </c>
      <c r="C263" t="s">
        <v>28</v>
      </c>
      <c r="D263" t="s">
        <v>29</v>
      </c>
      <c r="E263" s="13" t="str">
        <f>"43"</f>
        <v>43</v>
      </c>
      <c r="F263" t="s">
        <v>354</v>
      </c>
      <c r="G263" s="14" t="str">
        <f>"276"</f>
        <v>276</v>
      </c>
      <c r="H263" t="s">
        <v>355</v>
      </c>
    </row>
    <row r="264" spans="1:8" x14ac:dyDescent="0.25">
      <c r="A264" t="s">
        <v>465</v>
      </c>
      <c r="B264" s="12">
        <v>77</v>
      </c>
      <c r="C264" t="s">
        <v>17</v>
      </c>
      <c r="D264" t="s">
        <v>18</v>
      </c>
      <c r="E264" s="13" t="str">
        <f>"40"</f>
        <v>40</v>
      </c>
      <c r="F264" t="s">
        <v>19</v>
      </c>
      <c r="G264" s="14" t="str">
        <f>"251"</f>
        <v>251</v>
      </c>
      <c r="H264" t="s">
        <v>20</v>
      </c>
    </row>
    <row r="265" spans="1:8" x14ac:dyDescent="0.25">
      <c r="A265" t="s">
        <v>466</v>
      </c>
      <c r="B265" s="12">
        <v>77</v>
      </c>
      <c r="C265" t="s">
        <v>17</v>
      </c>
      <c r="D265" t="s">
        <v>18</v>
      </c>
      <c r="E265" s="13" t="str">
        <f>"67"</f>
        <v>67</v>
      </c>
      <c r="F265" t="s">
        <v>44</v>
      </c>
      <c r="G265" s="14" t="str">
        <f>"261"</f>
        <v>261</v>
      </c>
      <c r="H265" t="s">
        <v>70</v>
      </c>
    </row>
    <row r="266" spans="1:8" x14ac:dyDescent="0.25">
      <c r="A266" t="s">
        <v>467</v>
      </c>
      <c r="B266" s="12">
        <v>79</v>
      </c>
      <c r="C266" t="s">
        <v>28</v>
      </c>
      <c r="D266" t="s">
        <v>29</v>
      </c>
      <c r="E266" s="13" t="str">
        <f>"55"</f>
        <v>55</v>
      </c>
      <c r="F266" t="s">
        <v>207</v>
      </c>
      <c r="G266" s="14" t="str">
        <f>"236"</f>
        <v>236</v>
      </c>
      <c r="H266" t="s">
        <v>229</v>
      </c>
    </row>
    <row r="267" spans="1:8" x14ac:dyDescent="0.25">
      <c r="A267" t="s">
        <v>468</v>
      </c>
      <c r="B267" s="12">
        <v>77</v>
      </c>
      <c r="C267" t="s">
        <v>17</v>
      </c>
      <c r="D267" t="s">
        <v>18</v>
      </c>
      <c r="E267" s="13" t="str">
        <f>"66"</f>
        <v>66</v>
      </c>
      <c r="F267" t="s">
        <v>22</v>
      </c>
      <c r="G267" s="14" t="str">
        <f>"166"</f>
        <v>166</v>
      </c>
      <c r="H267" t="s">
        <v>469</v>
      </c>
    </row>
    <row r="268" spans="1:8" x14ac:dyDescent="0.25">
      <c r="A268" t="s">
        <v>470</v>
      </c>
      <c r="B268" s="12">
        <v>81</v>
      </c>
      <c r="C268" t="s">
        <v>7</v>
      </c>
      <c r="D268" t="s">
        <v>8</v>
      </c>
      <c r="E268" s="13" t="str">
        <f>"59"</f>
        <v>59</v>
      </c>
      <c r="F268" t="s">
        <v>335</v>
      </c>
      <c r="G268" s="14" t="str">
        <f>"271"</f>
        <v>271</v>
      </c>
      <c r="H268" t="s">
        <v>471</v>
      </c>
    </row>
    <row r="269" spans="1:8" x14ac:dyDescent="0.25">
      <c r="A269" t="s">
        <v>472</v>
      </c>
      <c r="B269" s="12">
        <v>77</v>
      </c>
      <c r="C269" t="s">
        <v>17</v>
      </c>
      <c r="D269" t="s">
        <v>18</v>
      </c>
      <c r="E269" s="13" t="str">
        <f>"67"</f>
        <v>67</v>
      </c>
      <c r="F269" t="s">
        <v>44</v>
      </c>
      <c r="G269" s="14" t="str">
        <f>"206"</f>
        <v>206</v>
      </c>
      <c r="H269" t="s">
        <v>97</v>
      </c>
    </row>
    <row r="270" spans="1:8" x14ac:dyDescent="0.25">
      <c r="A270" t="s">
        <v>473</v>
      </c>
      <c r="B270" s="12">
        <v>76</v>
      </c>
      <c r="C270" t="s">
        <v>2</v>
      </c>
      <c r="D270" t="s">
        <v>3</v>
      </c>
      <c r="E270" s="13" t="str">
        <f>"13"</f>
        <v>13</v>
      </c>
      <c r="F270" t="s">
        <v>14</v>
      </c>
      <c r="G270" s="14" t="str">
        <f>"251"</f>
        <v>251</v>
      </c>
      <c r="H270" t="s">
        <v>255</v>
      </c>
    </row>
    <row r="271" spans="1:8" x14ac:dyDescent="0.25">
      <c r="A271" t="s">
        <v>474</v>
      </c>
      <c r="B271" s="12">
        <v>81</v>
      </c>
      <c r="C271" t="s">
        <v>7</v>
      </c>
      <c r="D271" t="s">
        <v>8</v>
      </c>
      <c r="E271" s="13" t="str">
        <f>"59"</f>
        <v>59</v>
      </c>
      <c r="F271" t="s">
        <v>335</v>
      </c>
      <c r="G271" s="14" t="str">
        <f>"176"</f>
        <v>176</v>
      </c>
      <c r="H271" t="s">
        <v>475</v>
      </c>
    </row>
    <row r="272" spans="1:8" x14ac:dyDescent="0.25">
      <c r="A272" t="s">
        <v>476</v>
      </c>
      <c r="B272" s="12">
        <v>76</v>
      </c>
      <c r="C272" t="s">
        <v>2</v>
      </c>
      <c r="D272" t="s">
        <v>3</v>
      </c>
      <c r="E272" s="13" t="str">
        <f>"53"</f>
        <v>53</v>
      </c>
      <c r="F272" t="s">
        <v>67</v>
      </c>
      <c r="G272" s="14" t="str">
        <f>"126"</f>
        <v>126</v>
      </c>
      <c r="H272" t="s">
        <v>477</v>
      </c>
    </row>
    <row r="273" spans="1:8" x14ac:dyDescent="0.25">
      <c r="A273" t="s">
        <v>478</v>
      </c>
      <c r="B273" s="12">
        <v>76</v>
      </c>
      <c r="C273" t="s">
        <v>2</v>
      </c>
      <c r="D273" t="s">
        <v>3</v>
      </c>
      <c r="E273" s="13" t="str">
        <f>"14"</f>
        <v>14</v>
      </c>
      <c r="F273" t="s">
        <v>124</v>
      </c>
      <c r="G273" s="14" t="str">
        <f>"012"</f>
        <v>012</v>
      </c>
      <c r="H273" t="s">
        <v>479</v>
      </c>
    </row>
    <row r="274" spans="1:8" x14ac:dyDescent="0.25">
      <c r="A274" t="s">
        <v>480</v>
      </c>
      <c r="B274" s="12">
        <v>81</v>
      </c>
      <c r="C274" t="s">
        <v>7</v>
      </c>
      <c r="D274" t="s">
        <v>8</v>
      </c>
      <c r="E274" s="13" t="str">
        <f>"59"</f>
        <v>59</v>
      </c>
      <c r="F274" t="s">
        <v>335</v>
      </c>
      <c r="G274" s="14" t="str">
        <f>"281"</f>
        <v>281</v>
      </c>
      <c r="H274" t="s">
        <v>481</v>
      </c>
    </row>
    <row r="275" spans="1:8" x14ac:dyDescent="0.25">
      <c r="A275" t="s">
        <v>482</v>
      </c>
      <c r="B275" s="12">
        <v>77</v>
      </c>
      <c r="C275" t="s">
        <v>17</v>
      </c>
      <c r="D275" t="s">
        <v>18</v>
      </c>
      <c r="E275" s="13" t="str">
        <f>"67"</f>
        <v>67</v>
      </c>
      <c r="F275" t="s">
        <v>44</v>
      </c>
      <c r="G275" s="14" t="str">
        <f>"261"</f>
        <v>261</v>
      </c>
      <c r="H275" t="s">
        <v>70</v>
      </c>
    </row>
    <row r="276" spans="1:8" x14ac:dyDescent="0.25">
      <c r="A276" t="s">
        <v>483</v>
      </c>
      <c r="B276" s="12">
        <v>76</v>
      </c>
      <c r="C276" t="s">
        <v>2</v>
      </c>
      <c r="D276" t="s">
        <v>3</v>
      </c>
      <c r="E276" s="13" t="str">
        <f>"67"</f>
        <v>67</v>
      </c>
      <c r="F276" t="s">
        <v>44</v>
      </c>
      <c r="G276" s="14" t="str">
        <f>"291"</f>
        <v>291</v>
      </c>
      <c r="H276" t="s">
        <v>253</v>
      </c>
    </row>
    <row r="277" spans="1:8" x14ac:dyDescent="0.25">
      <c r="A277" t="s">
        <v>484</v>
      </c>
      <c r="B277" s="12">
        <v>81</v>
      </c>
      <c r="C277" t="s">
        <v>7</v>
      </c>
      <c r="D277" t="s">
        <v>8</v>
      </c>
      <c r="E277" s="13" t="str">
        <f>"44"</f>
        <v>44</v>
      </c>
      <c r="F277" t="s">
        <v>40</v>
      </c>
      <c r="G277" s="14" t="str">
        <f>"241"</f>
        <v>241</v>
      </c>
      <c r="H277" t="s">
        <v>41</v>
      </c>
    </row>
    <row r="278" spans="1:8" x14ac:dyDescent="0.25">
      <c r="A278" t="s">
        <v>485</v>
      </c>
      <c r="B278" s="12">
        <v>76</v>
      </c>
      <c r="C278" t="s">
        <v>2</v>
      </c>
      <c r="D278" t="s">
        <v>3</v>
      </c>
      <c r="E278" s="13" t="str">
        <f>"23"</f>
        <v>23</v>
      </c>
      <c r="F278" t="s">
        <v>280</v>
      </c>
      <c r="G278" s="14" t="str">
        <f>"161"</f>
        <v>161</v>
      </c>
      <c r="H278" t="s">
        <v>486</v>
      </c>
    </row>
    <row r="279" spans="1:8" x14ac:dyDescent="0.25">
      <c r="A279" t="s">
        <v>487</v>
      </c>
      <c r="B279" s="12">
        <v>77</v>
      </c>
      <c r="C279" t="s">
        <v>17</v>
      </c>
      <c r="D279" t="s">
        <v>18</v>
      </c>
      <c r="E279" s="13" t="str">
        <f>"66"</f>
        <v>66</v>
      </c>
      <c r="F279" t="s">
        <v>22</v>
      </c>
      <c r="G279" s="14" t="str">
        <f>"026"</f>
        <v>026</v>
      </c>
      <c r="H279" t="s">
        <v>488</v>
      </c>
    </row>
    <row r="280" spans="1:8" x14ac:dyDescent="0.25">
      <c r="A280" t="s">
        <v>489</v>
      </c>
      <c r="B280" s="12">
        <v>77</v>
      </c>
      <c r="C280" t="s">
        <v>17</v>
      </c>
      <c r="D280" t="s">
        <v>18</v>
      </c>
      <c r="E280" s="13" t="str">
        <f>"40"</f>
        <v>40</v>
      </c>
      <c r="F280" t="s">
        <v>19</v>
      </c>
      <c r="G280" s="14" t="str">
        <f>"131"</f>
        <v>131</v>
      </c>
      <c r="H280" t="s">
        <v>490</v>
      </c>
    </row>
    <row r="281" spans="1:8" x14ac:dyDescent="0.25">
      <c r="A281" t="s">
        <v>491</v>
      </c>
      <c r="B281" s="12">
        <v>79</v>
      </c>
      <c r="C281" t="s">
        <v>28</v>
      </c>
      <c r="D281" t="s">
        <v>29</v>
      </c>
      <c r="E281" s="13" t="str">
        <f>"54"</f>
        <v>54</v>
      </c>
      <c r="F281" t="s">
        <v>301</v>
      </c>
      <c r="G281" s="14" t="str">
        <f>"246"</f>
        <v>246</v>
      </c>
      <c r="H281" t="s">
        <v>329</v>
      </c>
    </row>
    <row r="282" spans="1:8" x14ac:dyDescent="0.25">
      <c r="A282" t="s">
        <v>492</v>
      </c>
      <c r="B282" s="12">
        <v>81</v>
      </c>
      <c r="C282" t="s">
        <v>7</v>
      </c>
      <c r="D282" t="s">
        <v>8</v>
      </c>
      <c r="E282" s="13" t="str">
        <f>"59"</f>
        <v>59</v>
      </c>
      <c r="F282" t="s">
        <v>335</v>
      </c>
      <c r="G282" s="14" t="str">
        <f>"281"</f>
        <v>281</v>
      </c>
      <c r="H282" t="s">
        <v>481</v>
      </c>
    </row>
    <row r="283" spans="1:8" x14ac:dyDescent="0.25">
      <c r="A283" t="s">
        <v>493</v>
      </c>
      <c r="B283" s="12">
        <v>76</v>
      </c>
      <c r="C283" t="s">
        <v>2</v>
      </c>
      <c r="D283" t="s">
        <v>3</v>
      </c>
      <c r="E283" s="13" t="str">
        <f>"13"</f>
        <v>13</v>
      </c>
      <c r="F283" t="s">
        <v>14</v>
      </c>
      <c r="G283" s="14" t="str">
        <f>"251"</f>
        <v>251</v>
      </c>
      <c r="H283" t="s">
        <v>255</v>
      </c>
    </row>
    <row r="284" spans="1:8" x14ac:dyDescent="0.25">
      <c r="A284" t="s">
        <v>494</v>
      </c>
      <c r="B284" s="12">
        <v>77</v>
      </c>
      <c r="C284" t="s">
        <v>17</v>
      </c>
      <c r="D284" t="s">
        <v>18</v>
      </c>
      <c r="E284" s="13" t="str">
        <f>"40"</f>
        <v>40</v>
      </c>
      <c r="F284" t="s">
        <v>19</v>
      </c>
      <c r="G284" s="14" t="str">
        <f>"251"</f>
        <v>251</v>
      </c>
      <c r="H284" t="s">
        <v>20</v>
      </c>
    </row>
    <row r="285" spans="1:8" x14ac:dyDescent="0.25">
      <c r="A285" t="s">
        <v>494</v>
      </c>
      <c r="B285" s="12">
        <v>81</v>
      </c>
      <c r="C285" t="s">
        <v>7</v>
      </c>
      <c r="D285" t="s">
        <v>8</v>
      </c>
      <c r="E285" s="13" t="str">
        <f>"59"</f>
        <v>59</v>
      </c>
      <c r="F285" t="s">
        <v>335</v>
      </c>
      <c r="G285" s="14" t="str">
        <f>"030"</f>
        <v>030</v>
      </c>
      <c r="H285" t="s">
        <v>495</v>
      </c>
    </row>
    <row r="286" spans="1:8" x14ac:dyDescent="0.25">
      <c r="A286" t="s">
        <v>496</v>
      </c>
      <c r="B286" s="12">
        <v>76</v>
      </c>
      <c r="C286" t="s">
        <v>2</v>
      </c>
      <c r="D286" t="s">
        <v>3</v>
      </c>
      <c r="E286" s="13" t="str">
        <f>"13"</f>
        <v>13</v>
      </c>
      <c r="F286" t="s">
        <v>14</v>
      </c>
      <c r="G286" s="14" t="str">
        <f>"251"</f>
        <v>251</v>
      </c>
      <c r="H286" t="s">
        <v>255</v>
      </c>
    </row>
    <row r="287" spans="1:8" x14ac:dyDescent="0.25">
      <c r="A287" t="s">
        <v>497</v>
      </c>
      <c r="B287" s="12">
        <v>77</v>
      </c>
      <c r="C287" t="s">
        <v>17</v>
      </c>
      <c r="D287" t="s">
        <v>18</v>
      </c>
      <c r="E287" s="13" t="str">
        <f>"40"</f>
        <v>40</v>
      </c>
      <c r="F287" t="s">
        <v>19</v>
      </c>
      <c r="G287" s="14" t="str">
        <f>"251"</f>
        <v>251</v>
      </c>
      <c r="H287" t="s">
        <v>20</v>
      </c>
    </row>
    <row r="288" spans="1:8" x14ac:dyDescent="0.25">
      <c r="A288" t="s">
        <v>498</v>
      </c>
      <c r="B288" s="12">
        <v>81</v>
      </c>
      <c r="C288" t="s">
        <v>7</v>
      </c>
      <c r="D288" t="s">
        <v>8</v>
      </c>
      <c r="E288" s="13" t="str">
        <f>"31"</f>
        <v>31</v>
      </c>
      <c r="F288" t="s">
        <v>423</v>
      </c>
      <c r="G288" s="14" t="str">
        <f>"201"</f>
        <v>201</v>
      </c>
      <c r="H288" t="s">
        <v>499</v>
      </c>
    </row>
    <row r="289" spans="1:8" x14ac:dyDescent="0.25">
      <c r="A289" t="s">
        <v>500</v>
      </c>
      <c r="B289" s="12">
        <v>76</v>
      </c>
      <c r="C289" t="s">
        <v>2</v>
      </c>
      <c r="D289" t="s">
        <v>3</v>
      </c>
      <c r="E289" s="13" t="str">
        <f>"11"</f>
        <v>11</v>
      </c>
      <c r="F289" t="s">
        <v>501</v>
      </c>
      <c r="G289" s="14" t="str">
        <f>"246"</f>
        <v>246</v>
      </c>
      <c r="H289" t="s">
        <v>502</v>
      </c>
    </row>
    <row r="290" spans="1:8" x14ac:dyDescent="0.25">
      <c r="A290" t="s">
        <v>503</v>
      </c>
      <c r="B290" s="12">
        <v>81</v>
      </c>
      <c r="C290" t="s">
        <v>7</v>
      </c>
      <c r="D290" t="s">
        <v>8</v>
      </c>
      <c r="E290" s="13" t="str">
        <f>"44"</f>
        <v>44</v>
      </c>
      <c r="F290" t="s">
        <v>40</v>
      </c>
      <c r="G290" s="14" t="str">
        <f>"201"</f>
        <v>201</v>
      </c>
      <c r="H290" t="s">
        <v>138</v>
      </c>
    </row>
    <row r="291" spans="1:8" x14ac:dyDescent="0.25">
      <c r="A291" t="s">
        <v>504</v>
      </c>
      <c r="B291" s="12">
        <v>79</v>
      </c>
      <c r="C291" t="s">
        <v>28</v>
      </c>
      <c r="D291" t="s">
        <v>29</v>
      </c>
      <c r="E291" s="13" t="str">
        <f>"41"</f>
        <v>41</v>
      </c>
      <c r="F291" t="s">
        <v>345</v>
      </c>
      <c r="G291" s="14" t="str">
        <f>"286"</f>
        <v>286</v>
      </c>
      <c r="H291" t="s">
        <v>505</v>
      </c>
    </row>
    <row r="292" spans="1:8" x14ac:dyDescent="0.25">
      <c r="A292" t="s">
        <v>506</v>
      </c>
      <c r="B292" s="12">
        <v>79</v>
      </c>
      <c r="C292" t="s">
        <v>28</v>
      </c>
      <c r="D292" t="s">
        <v>29</v>
      </c>
      <c r="E292" s="13" t="str">
        <f>"17"</f>
        <v>17</v>
      </c>
      <c r="F292" t="s">
        <v>32</v>
      </c>
      <c r="G292" s="14" t="str">
        <f>"024"</f>
        <v>024</v>
      </c>
      <c r="H292" t="s">
        <v>507</v>
      </c>
    </row>
    <row r="293" spans="1:8" x14ac:dyDescent="0.25">
      <c r="A293" t="s">
        <v>508</v>
      </c>
      <c r="B293" s="12">
        <v>76</v>
      </c>
      <c r="C293" t="s">
        <v>2</v>
      </c>
      <c r="D293" t="s">
        <v>3</v>
      </c>
      <c r="E293" s="13" t="str">
        <f>"13"</f>
        <v>13</v>
      </c>
      <c r="F293" t="s">
        <v>14</v>
      </c>
      <c r="G293" s="14" t="str">
        <f>"165"</f>
        <v>165</v>
      </c>
      <c r="H293" t="s">
        <v>509</v>
      </c>
    </row>
    <row r="294" spans="1:8" x14ac:dyDescent="0.25">
      <c r="A294" t="s">
        <v>510</v>
      </c>
      <c r="B294" s="12">
        <v>76</v>
      </c>
      <c r="C294" t="s">
        <v>2</v>
      </c>
      <c r="D294" t="s">
        <v>3</v>
      </c>
      <c r="E294" s="13" t="str">
        <f>"53"</f>
        <v>53</v>
      </c>
      <c r="F294" t="s">
        <v>67</v>
      </c>
      <c r="G294" s="14" t="str">
        <f>"257"</f>
        <v>257</v>
      </c>
      <c r="H294" t="s">
        <v>457</v>
      </c>
    </row>
    <row r="295" spans="1:8" x14ac:dyDescent="0.25">
      <c r="A295" t="s">
        <v>511</v>
      </c>
      <c r="B295" s="12">
        <v>77</v>
      </c>
      <c r="C295" t="s">
        <v>17</v>
      </c>
      <c r="D295" t="s">
        <v>18</v>
      </c>
      <c r="E295" s="13" t="str">
        <f>"45"</f>
        <v>45</v>
      </c>
      <c r="F295" t="s">
        <v>168</v>
      </c>
      <c r="G295" s="14" t="str">
        <f>"106"</f>
        <v>106</v>
      </c>
      <c r="H295" t="s">
        <v>512</v>
      </c>
    </row>
    <row r="296" spans="1:8" x14ac:dyDescent="0.25">
      <c r="A296" t="s">
        <v>513</v>
      </c>
      <c r="B296" s="12">
        <v>77</v>
      </c>
      <c r="C296" t="s">
        <v>17</v>
      </c>
      <c r="D296" t="s">
        <v>18</v>
      </c>
      <c r="E296" s="13" t="str">
        <f>"40"</f>
        <v>40</v>
      </c>
      <c r="F296" t="s">
        <v>19</v>
      </c>
      <c r="G296" s="14" t="str">
        <f>"226"</f>
        <v>226</v>
      </c>
      <c r="H296" t="s">
        <v>359</v>
      </c>
    </row>
    <row r="297" spans="1:8" x14ac:dyDescent="0.25">
      <c r="A297" t="s">
        <v>514</v>
      </c>
      <c r="B297" s="12">
        <v>81</v>
      </c>
      <c r="C297" t="s">
        <v>7</v>
      </c>
      <c r="D297" t="s">
        <v>8</v>
      </c>
      <c r="E297" s="13" t="str">
        <f>"44"</f>
        <v>44</v>
      </c>
      <c r="F297" t="s">
        <v>40</v>
      </c>
      <c r="G297" s="14" t="str">
        <f>"020"</f>
        <v>020</v>
      </c>
      <c r="H297" t="s">
        <v>144</v>
      </c>
    </row>
    <row r="298" spans="1:8" x14ac:dyDescent="0.25">
      <c r="A298" t="s">
        <v>515</v>
      </c>
      <c r="B298" s="12">
        <v>79</v>
      </c>
      <c r="C298" t="s">
        <v>28</v>
      </c>
      <c r="D298" t="s">
        <v>29</v>
      </c>
      <c r="E298" s="13" t="str">
        <f>"10"</f>
        <v>10</v>
      </c>
      <c r="F298" t="s">
        <v>171</v>
      </c>
      <c r="G298" s="14" t="str">
        <f>"201"</f>
        <v>201</v>
      </c>
      <c r="H298" t="s">
        <v>134</v>
      </c>
    </row>
    <row r="299" spans="1:8" x14ac:dyDescent="0.25">
      <c r="A299" t="s">
        <v>516</v>
      </c>
      <c r="B299" s="12">
        <v>76</v>
      </c>
      <c r="C299" t="s">
        <v>2</v>
      </c>
      <c r="D299" t="s">
        <v>3</v>
      </c>
      <c r="E299" s="13" t="str">
        <f>"13"</f>
        <v>13</v>
      </c>
      <c r="F299" t="s">
        <v>14</v>
      </c>
      <c r="G299" s="14" t="str">
        <f>"251"</f>
        <v>251</v>
      </c>
      <c r="H299" t="s">
        <v>255</v>
      </c>
    </row>
    <row r="300" spans="1:8" x14ac:dyDescent="0.25">
      <c r="A300" t="s">
        <v>517</v>
      </c>
      <c r="B300" s="12">
        <v>77</v>
      </c>
      <c r="C300" t="s">
        <v>17</v>
      </c>
      <c r="D300" t="s">
        <v>18</v>
      </c>
      <c r="E300" s="13" t="str">
        <f>"30"</f>
        <v>30</v>
      </c>
      <c r="F300" t="s">
        <v>210</v>
      </c>
      <c r="G300" s="14" t="str">
        <f>"241"</f>
        <v>241</v>
      </c>
      <c r="H300" t="s">
        <v>211</v>
      </c>
    </row>
    <row r="301" spans="1:8" x14ac:dyDescent="0.25">
      <c r="A301" t="s">
        <v>518</v>
      </c>
      <c r="B301" s="12">
        <v>76</v>
      </c>
      <c r="C301" t="s">
        <v>2</v>
      </c>
      <c r="D301" t="s">
        <v>3</v>
      </c>
      <c r="E301" s="13" t="str">
        <f>"28"</f>
        <v>28</v>
      </c>
      <c r="F301" t="s">
        <v>89</v>
      </c>
      <c r="G301" s="14" t="str">
        <f>"026"</f>
        <v>026</v>
      </c>
      <c r="H301" t="s">
        <v>519</v>
      </c>
    </row>
    <row r="302" spans="1:8" x14ac:dyDescent="0.25">
      <c r="A302" t="s">
        <v>520</v>
      </c>
      <c r="B302" s="12">
        <v>81</v>
      </c>
      <c r="C302" t="s">
        <v>7</v>
      </c>
      <c r="D302" t="s">
        <v>8</v>
      </c>
      <c r="E302" s="13" t="str">
        <f>"70"</f>
        <v>70</v>
      </c>
      <c r="F302" t="s">
        <v>50</v>
      </c>
      <c r="G302" s="14" t="str">
        <f>"121"</f>
        <v>121</v>
      </c>
      <c r="H302" t="s">
        <v>521</v>
      </c>
    </row>
    <row r="303" spans="1:8" x14ac:dyDescent="0.25">
      <c r="A303" t="s">
        <v>522</v>
      </c>
      <c r="B303" s="12">
        <v>77</v>
      </c>
      <c r="C303" t="s">
        <v>17</v>
      </c>
      <c r="D303" t="s">
        <v>18</v>
      </c>
      <c r="E303" s="13" t="str">
        <f>"40"</f>
        <v>40</v>
      </c>
      <c r="F303" t="s">
        <v>19</v>
      </c>
      <c r="G303" s="14" t="str">
        <f>"292"</f>
        <v>292</v>
      </c>
      <c r="H303" t="s">
        <v>100</v>
      </c>
    </row>
    <row r="304" spans="1:8" x14ac:dyDescent="0.25">
      <c r="A304" t="s">
        <v>523</v>
      </c>
      <c r="B304" s="12">
        <v>79</v>
      </c>
      <c r="C304" t="s">
        <v>28</v>
      </c>
      <c r="D304" t="s">
        <v>29</v>
      </c>
      <c r="E304" s="13" t="str">
        <f>"35"</f>
        <v>35</v>
      </c>
      <c r="F304" t="s">
        <v>418</v>
      </c>
      <c r="G304" s="14" t="str">
        <f>"002"</f>
        <v>002</v>
      </c>
      <c r="H304" t="s">
        <v>524</v>
      </c>
    </row>
    <row r="305" spans="1:8" x14ac:dyDescent="0.25">
      <c r="A305" t="s">
        <v>525</v>
      </c>
      <c r="B305" s="12">
        <v>77</v>
      </c>
      <c r="C305" t="s">
        <v>17</v>
      </c>
      <c r="D305" t="s">
        <v>18</v>
      </c>
      <c r="E305" s="13" t="str">
        <f>"45"</f>
        <v>45</v>
      </c>
      <c r="F305" t="s">
        <v>168</v>
      </c>
      <c r="G305" s="14" t="str">
        <f>"271"</f>
        <v>271</v>
      </c>
      <c r="H305" t="s">
        <v>526</v>
      </c>
    </row>
    <row r="306" spans="1:8" x14ac:dyDescent="0.25">
      <c r="A306" t="s">
        <v>527</v>
      </c>
      <c r="B306" s="12">
        <v>77</v>
      </c>
      <c r="C306" t="s">
        <v>17</v>
      </c>
      <c r="D306" t="s">
        <v>18</v>
      </c>
      <c r="E306" s="13" t="str">
        <f>"66"</f>
        <v>66</v>
      </c>
      <c r="F306" t="s">
        <v>22</v>
      </c>
      <c r="G306" s="14" t="str">
        <f>"002"</f>
        <v>002</v>
      </c>
      <c r="H306" t="s">
        <v>160</v>
      </c>
    </row>
    <row r="307" spans="1:8" x14ac:dyDescent="0.25">
      <c r="A307" t="s">
        <v>528</v>
      </c>
      <c r="B307" s="12">
        <v>77</v>
      </c>
      <c r="C307" t="s">
        <v>17</v>
      </c>
      <c r="D307" t="s">
        <v>18</v>
      </c>
      <c r="E307" s="13" t="str">
        <f>"66"</f>
        <v>66</v>
      </c>
      <c r="F307" t="s">
        <v>22</v>
      </c>
      <c r="G307" s="14" t="str">
        <f>"002"</f>
        <v>002</v>
      </c>
      <c r="H307" t="s">
        <v>160</v>
      </c>
    </row>
    <row r="308" spans="1:8" x14ac:dyDescent="0.25">
      <c r="A308" t="s">
        <v>529</v>
      </c>
      <c r="B308" s="12">
        <v>81</v>
      </c>
      <c r="C308" t="s">
        <v>7</v>
      </c>
      <c r="D308" t="s">
        <v>8</v>
      </c>
      <c r="E308" s="13" t="str">
        <f>"05"</f>
        <v>05</v>
      </c>
      <c r="F308" t="s">
        <v>9</v>
      </c>
      <c r="G308" s="14" t="str">
        <f>"191"</f>
        <v>191</v>
      </c>
      <c r="H308" t="s">
        <v>162</v>
      </c>
    </row>
    <row r="309" spans="1:8" x14ac:dyDescent="0.25">
      <c r="A309" t="s">
        <v>530</v>
      </c>
      <c r="B309" s="12">
        <v>81</v>
      </c>
      <c r="C309" t="s">
        <v>7</v>
      </c>
      <c r="D309" t="s">
        <v>8</v>
      </c>
      <c r="E309" s="13" t="str">
        <f>"44"</f>
        <v>44</v>
      </c>
      <c r="F309" t="s">
        <v>40</v>
      </c>
      <c r="G309" s="14" t="str">
        <f>"020"</f>
        <v>020</v>
      </c>
      <c r="H309" t="s">
        <v>144</v>
      </c>
    </row>
    <row r="310" spans="1:8" x14ac:dyDescent="0.25">
      <c r="A310" t="s">
        <v>530</v>
      </c>
      <c r="B310" s="12">
        <v>81</v>
      </c>
      <c r="C310" t="s">
        <v>7</v>
      </c>
      <c r="D310" t="s">
        <v>8</v>
      </c>
      <c r="E310" s="13" t="str">
        <f>"68"</f>
        <v>68</v>
      </c>
      <c r="F310" t="s">
        <v>75</v>
      </c>
      <c r="G310" s="14" t="str">
        <f>"024"</f>
        <v>024</v>
      </c>
      <c r="H310" t="s">
        <v>531</v>
      </c>
    </row>
    <row r="311" spans="1:8" x14ac:dyDescent="0.25">
      <c r="A311" t="s">
        <v>530</v>
      </c>
      <c r="B311" s="12">
        <v>81</v>
      </c>
      <c r="C311" t="s">
        <v>7</v>
      </c>
      <c r="D311" t="s">
        <v>8</v>
      </c>
      <c r="E311" s="13" t="str">
        <f>"70"</f>
        <v>70</v>
      </c>
      <c r="F311" t="s">
        <v>50</v>
      </c>
      <c r="G311" s="14" t="str">
        <f>"251"</f>
        <v>251</v>
      </c>
      <c r="H311" t="s">
        <v>383</v>
      </c>
    </row>
    <row r="312" spans="1:8" x14ac:dyDescent="0.25">
      <c r="A312" t="s">
        <v>532</v>
      </c>
      <c r="B312" s="12">
        <v>81</v>
      </c>
      <c r="C312" t="s">
        <v>7</v>
      </c>
      <c r="D312" t="s">
        <v>8</v>
      </c>
      <c r="E312" s="13" t="str">
        <f>"20"</f>
        <v>20</v>
      </c>
      <c r="F312" t="s">
        <v>111</v>
      </c>
      <c r="G312" s="14" t="str">
        <f>"276"</f>
        <v>276</v>
      </c>
      <c r="H312" t="s">
        <v>112</v>
      </c>
    </row>
    <row r="313" spans="1:8" x14ac:dyDescent="0.25">
      <c r="A313" t="s">
        <v>532</v>
      </c>
      <c r="B313" s="12">
        <v>81</v>
      </c>
      <c r="C313" t="s">
        <v>7</v>
      </c>
      <c r="D313" t="s">
        <v>8</v>
      </c>
      <c r="E313" s="13" t="str">
        <f>"36"</f>
        <v>36</v>
      </c>
      <c r="F313" t="s">
        <v>84</v>
      </c>
      <c r="G313" s="14" t="str">
        <f>"251"</f>
        <v>251</v>
      </c>
      <c r="H313" t="s">
        <v>533</v>
      </c>
    </row>
    <row r="314" spans="1:8" x14ac:dyDescent="0.25">
      <c r="A314" t="s">
        <v>534</v>
      </c>
      <c r="B314" s="12">
        <v>81</v>
      </c>
      <c r="C314" t="s">
        <v>7</v>
      </c>
      <c r="D314" t="s">
        <v>8</v>
      </c>
      <c r="E314" s="13" t="str">
        <f>"20"</f>
        <v>20</v>
      </c>
      <c r="F314" t="s">
        <v>111</v>
      </c>
      <c r="G314" s="14" t="str">
        <f>"226"</f>
        <v>226</v>
      </c>
      <c r="H314" t="s">
        <v>431</v>
      </c>
    </row>
    <row r="315" spans="1:8" x14ac:dyDescent="0.25">
      <c r="A315" t="s">
        <v>535</v>
      </c>
      <c r="B315" s="12">
        <v>77</v>
      </c>
      <c r="C315" t="s">
        <v>17</v>
      </c>
      <c r="D315" t="s">
        <v>18</v>
      </c>
      <c r="E315" s="13" t="str">
        <f>"40"</f>
        <v>40</v>
      </c>
      <c r="F315" t="s">
        <v>19</v>
      </c>
      <c r="G315" s="14" t="str">
        <f>"282"</f>
        <v>282</v>
      </c>
      <c r="H315" t="s">
        <v>82</v>
      </c>
    </row>
    <row r="316" spans="1:8" x14ac:dyDescent="0.25">
      <c r="A316" t="s">
        <v>536</v>
      </c>
      <c r="B316" s="12">
        <v>79</v>
      </c>
      <c r="C316" t="s">
        <v>28</v>
      </c>
      <c r="D316" t="s">
        <v>29</v>
      </c>
      <c r="E316" s="13" t="str">
        <f>"09"</f>
        <v>09</v>
      </c>
      <c r="F316" t="s">
        <v>117</v>
      </c>
      <c r="G316" s="14" t="str">
        <f>"020"</f>
        <v>020</v>
      </c>
      <c r="H316" t="s">
        <v>537</v>
      </c>
    </row>
    <row r="317" spans="1:8" x14ac:dyDescent="0.25">
      <c r="A317" t="s">
        <v>536</v>
      </c>
      <c r="B317" s="12">
        <v>79</v>
      </c>
      <c r="C317" t="s">
        <v>28</v>
      </c>
      <c r="D317" t="s">
        <v>29</v>
      </c>
      <c r="E317" s="13" t="str">
        <f>"09"</f>
        <v>09</v>
      </c>
      <c r="F317" t="s">
        <v>117</v>
      </c>
      <c r="G317" s="14" t="str">
        <f>"211"</f>
        <v>211</v>
      </c>
      <c r="H317" t="s">
        <v>372</v>
      </c>
    </row>
    <row r="318" spans="1:8" x14ac:dyDescent="0.25">
      <c r="A318" t="s">
        <v>538</v>
      </c>
      <c r="B318" s="12">
        <v>81</v>
      </c>
      <c r="C318" t="s">
        <v>7</v>
      </c>
      <c r="D318" t="s">
        <v>8</v>
      </c>
      <c r="E318" s="13" t="str">
        <f>"05"</f>
        <v>05</v>
      </c>
      <c r="F318" t="s">
        <v>9</v>
      </c>
      <c r="G318" s="14" t="str">
        <f>"106"</f>
        <v>106</v>
      </c>
      <c r="H318" t="s">
        <v>181</v>
      </c>
    </row>
    <row r="319" spans="1:8" x14ac:dyDescent="0.25">
      <c r="A319" t="s">
        <v>539</v>
      </c>
      <c r="B319" s="12">
        <v>77</v>
      </c>
      <c r="C319" t="s">
        <v>17</v>
      </c>
      <c r="D319" t="s">
        <v>18</v>
      </c>
      <c r="E319" s="13" t="str">
        <f>"45"</f>
        <v>45</v>
      </c>
      <c r="F319" t="s">
        <v>168</v>
      </c>
      <c r="G319" s="14" t="str">
        <f>"181"</f>
        <v>181</v>
      </c>
      <c r="H319" t="s">
        <v>278</v>
      </c>
    </row>
    <row r="320" spans="1:8" x14ac:dyDescent="0.25">
      <c r="A320" t="s">
        <v>540</v>
      </c>
      <c r="B320" s="12">
        <v>79</v>
      </c>
      <c r="C320" t="s">
        <v>28</v>
      </c>
      <c r="D320" t="s">
        <v>29</v>
      </c>
      <c r="E320" s="13" t="str">
        <f>"54"</f>
        <v>54</v>
      </c>
      <c r="F320" t="s">
        <v>301</v>
      </c>
      <c r="G320" s="14" t="str">
        <f>"246"</f>
        <v>246</v>
      </c>
      <c r="H320" t="s">
        <v>329</v>
      </c>
    </row>
    <row r="321" spans="1:8" x14ac:dyDescent="0.25">
      <c r="A321" t="s">
        <v>541</v>
      </c>
      <c r="B321" s="12">
        <v>79</v>
      </c>
      <c r="C321" t="s">
        <v>28</v>
      </c>
      <c r="D321" t="s">
        <v>29</v>
      </c>
      <c r="E321" s="13" t="str">
        <f>"01"</f>
        <v>01</v>
      </c>
      <c r="F321" t="s">
        <v>542</v>
      </c>
      <c r="G321" s="14" t="str">
        <f>"201"</f>
        <v>201</v>
      </c>
      <c r="H321" t="s">
        <v>543</v>
      </c>
    </row>
    <row r="322" spans="1:8" x14ac:dyDescent="0.25">
      <c r="A322" t="s">
        <v>541</v>
      </c>
      <c r="B322" s="12">
        <v>79</v>
      </c>
      <c r="C322" t="s">
        <v>28</v>
      </c>
      <c r="D322" t="s">
        <v>29</v>
      </c>
      <c r="E322" s="13" t="str">
        <f>"32"</f>
        <v>32</v>
      </c>
      <c r="F322" t="s">
        <v>61</v>
      </c>
      <c r="G322" s="14" t="str">
        <f>"191"</f>
        <v>191</v>
      </c>
      <c r="H322" t="s">
        <v>544</v>
      </c>
    </row>
    <row r="323" spans="1:8" x14ac:dyDescent="0.25">
      <c r="A323" t="s">
        <v>541</v>
      </c>
      <c r="B323" s="12">
        <v>79</v>
      </c>
      <c r="C323" t="s">
        <v>28</v>
      </c>
      <c r="D323" t="s">
        <v>29</v>
      </c>
      <c r="E323" s="13" t="str">
        <f>"41"</f>
        <v>41</v>
      </c>
      <c r="F323" t="s">
        <v>345</v>
      </c>
      <c r="G323" s="14" t="str">
        <f>"020"</f>
        <v>020</v>
      </c>
      <c r="H323" t="s">
        <v>545</v>
      </c>
    </row>
    <row r="324" spans="1:8" x14ac:dyDescent="0.25">
      <c r="A324" t="s">
        <v>541</v>
      </c>
      <c r="B324" s="12">
        <v>79</v>
      </c>
      <c r="C324" t="s">
        <v>28</v>
      </c>
      <c r="D324" t="s">
        <v>29</v>
      </c>
      <c r="E324" s="13" t="str">
        <f>"61"</f>
        <v>61</v>
      </c>
      <c r="F324" t="s">
        <v>186</v>
      </c>
      <c r="G324" s="14" t="str">
        <f>"016"</f>
        <v>016</v>
      </c>
      <c r="H324" t="s">
        <v>546</v>
      </c>
    </row>
    <row r="325" spans="1:8" x14ac:dyDescent="0.25">
      <c r="A325" t="s">
        <v>541</v>
      </c>
      <c r="B325" s="12">
        <v>79</v>
      </c>
      <c r="C325" t="s">
        <v>28</v>
      </c>
      <c r="D325" t="s">
        <v>29</v>
      </c>
      <c r="E325" s="13" t="str">
        <f>"61"</f>
        <v>61</v>
      </c>
      <c r="F325" t="s">
        <v>186</v>
      </c>
      <c r="G325" s="14" t="str">
        <f>"201"</f>
        <v>201</v>
      </c>
      <c r="H325" t="s">
        <v>547</v>
      </c>
    </row>
    <row r="326" spans="1:8" x14ac:dyDescent="0.25">
      <c r="A326" t="s">
        <v>541</v>
      </c>
      <c r="B326" s="12">
        <v>81</v>
      </c>
      <c r="C326" t="s">
        <v>7</v>
      </c>
      <c r="D326" t="s">
        <v>8</v>
      </c>
      <c r="E326" s="13" t="str">
        <f>"49"</f>
        <v>49</v>
      </c>
      <c r="F326" t="s">
        <v>340</v>
      </c>
      <c r="G326" s="14" t="str">
        <f>"030"</f>
        <v>030</v>
      </c>
      <c r="H326" t="s">
        <v>548</v>
      </c>
    </row>
    <row r="327" spans="1:8" x14ac:dyDescent="0.25">
      <c r="A327" t="s">
        <v>549</v>
      </c>
      <c r="B327" s="12">
        <v>79</v>
      </c>
      <c r="C327" t="s">
        <v>28</v>
      </c>
      <c r="D327" t="s">
        <v>29</v>
      </c>
      <c r="E327" s="13" t="str">
        <f>"09"</f>
        <v>09</v>
      </c>
      <c r="F327" t="s">
        <v>117</v>
      </c>
      <c r="G327" s="14" t="str">
        <f>"211"</f>
        <v>211</v>
      </c>
      <c r="H327" t="s">
        <v>372</v>
      </c>
    </row>
    <row r="328" spans="1:8" x14ac:dyDescent="0.25">
      <c r="A328" t="s">
        <v>550</v>
      </c>
      <c r="B328" s="12">
        <v>77</v>
      </c>
      <c r="C328" t="s">
        <v>17</v>
      </c>
      <c r="D328" t="s">
        <v>18</v>
      </c>
      <c r="E328" s="13" t="str">
        <f>"66"</f>
        <v>66</v>
      </c>
      <c r="F328" t="s">
        <v>22</v>
      </c>
      <c r="G328" s="14" t="str">
        <f>"131"</f>
        <v>131</v>
      </c>
      <c r="H328" t="s">
        <v>23</v>
      </c>
    </row>
    <row r="329" spans="1:8" x14ac:dyDescent="0.25">
      <c r="A329" t="s">
        <v>551</v>
      </c>
      <c r="B329" s="12">
        <v>81</v>
      </c>
      <c r="C329" t="s">
        <v>7</v>
      </c>
      <c r="D329" t="s">
        <v>8</v>
      </c>
      <c r="E329" s="13" t="str">
        <f>"05"</f>
        <v>05</v>
      </c>
      <c r="F329" t="s">
        <v>9</v>
      </c>
      <c r="G329" s="14" t="str">
        <f>"104"</f>
        <v>104</v>
      </c>
      <c r="H329" t="s">
        <v>299</v>
      </c>
    </row>
    <row r="330" spans="1:8" x14ac:dyDescent="0.25">
      <c r="A330" t="s">
        <v>552</v>
      </c>
      <c r="B330" s="12">
        <v>76</v>
      </c>
      <c r="C330" t="s">
        <v>2</v>
      </c>
      <c r="D330" t="s">
        <v>3</v>
      </c>
      <c r="E330" s="13" t="str">
        <f>"52"</f>
        <v>52</v>
      </c>
      <c r="F330" t="s">
        <v>553</v>
      </c>
      <c r="G330" s="14" t="str">
        <f>"276"</f>
        <v>276</v>
      </c>
      <c r="H330" t="s">
        <v>554</v>
      </c>
    </row>
    <row r="331" spans="1:8" x14ac:dyDescent="0.25">
      <c r="A331" t="s">
        <v>555</v>
      </c>
      <c r="B331" s="12">
        <v>77</v>
      </c>
      <c r="C331" t="s">
        <v>17</v>
      </c>
      <c r="D331" t="s">
        <v>18</v>
      </c>
      <c r="E331" s="13" t="str">
        <f>"30"</f>
        <v>30</v>
      </c>
      <c r="F331" t="s">
        <v>210</v>
      </c>
      <c r="G331" s="14" t="str">
        <f>"186"</f>
        <v>186</v>
      </c>
      <c r="H331" t="s">
        <v>556</v>
      </c>
    </row>
    <row r="332" spans="1:8" x14ac:dyDescent="0.25">
      <c r="A332" t="s">
        <v>557</v>
      </c>
      <c r="B332" s="12">
        <v>76</v>
      </c>
      <c r="C332" t="s">
        <v>2</v>
      </c>
      <c r="D332" t="s">
        <v>3</v>
      </c>
      <c r="E332" s="13" t="str">
        <f>"67"</f>
        <v>67</v>
      </c>
      <c r="F332" t="s">
        <v>44</v>
      </c>
      <c r="G332" s="14" t="str">
        <f>"291"</f>
        <v>291</v>
      </c>
      <c r="H332" t="s">
        <v>253</v>
      </c>
    </row>
    <row r="333" spans="1:8" x14ac:dyDescent="0.25">
      <c r="A333" t="s">
        <v>557</v>
      </c>
      <c r="B333" s="12">
        <v>77</v>
      </c>
      <c r="C333" t="s">
        <v>17</v>
      </c>
      <c r="D333" t="s">
        <v>18</v>
      </c>
      <c r="E333" s="13" t="str">
        <f>"40"</f>
        <v>40</v>
      </c>
      <c r="F333" t="s">
        <v>19</v>
      </c>
      <c r="G333" s="14" t="str">
        <f>"292"</f>
        <v>292</v>
      </c>
      <c r="H333" t="s">
        <v>100</v>
      </c>
    </row>
    <row r="334" spans="1:8" x14ac:dyDescent="0.25">
      <c r="A334" t="s">
        <v>558</v>
      </c>
      <c r="B334" s="12">
        <v>76</v>
      </c>
      <c r="C334" t="s">
        <v>2</v>
      </c>
      <c r="D334" t="s">
        <v>3</v>
      </c>
      <c r="E334" s="13" t="str">
        <f>"22"</f>
        <v>22</v>
      </c>
      <c r="F334" t="s">
        <v>4</v>
      </c>
      <c r="G334" s="14" t="str">
        <f>"014"</f>
        <v>014</v>
      </c>
      <c r="H334" t="s">
        <v>559</v>
      </c>
    </row>
    <row r="335" spans="1:8" x14ac:dyDescent="0.25">
      <c r="A335" t="s">
        <v>560</v>
      </c>
      <c r="B335" s="12">
        <v>77</v>
      </c>
      <c r="C335" t="s">
        <v>17</v>
      </c>
      <c r="D335" t="s">
        <v>18</v>
      </c>
      <c r="E335" s="13" t="str">
        <f>"40"</f>
        <v>40</v>
      </c>
      <c r="F335" t="s">
        <v>19</v>
      </c>
      <c r="G335" s="14" t="str">
        <f>"251"</f>
        <v>251</v>
      </c>
      <c r="H335" t="s">
        <v>20</v>
      </c>
    </row>
    <row r="336" spans="1:8" x14ac:dyDescent="0.25">
      <c r="A336" t="s">
        <v>561</v>
      </c>
      <c r="B336" s="12">
        <v>77</v>
      </c>
      <c r="C336" t="s">
        <v>17</v>
      </c>
      <c r="D336" t="s">
        <v>18</v>
      </c>
      <c r="E336" s="13" t="str">
        <f>"40"</f>
        <v>40</v>
      </c>
      <c r="F336" t="s">
        <v>19</v>
      </c>
      <c r="G336" s="14" t="str">
        <f>"226"</f>
        <v>226</v>
      </c>
      <c r="H336" t="s">
        <v>359</v>
      </c>
    </row>
    <row r="337" spans="1:8" x14ac:dyDescent="0.25">
      <c r="A337" t="s">
        <v>562</v>
      </c>
      <c r="B337" s="12">
        <v>77</v>
      </c>
      <c r="C337" t="s">
        <v>17</v>
      </c>
      <c r="D337" t="s">
        <v>18</v>
      </c>
      <c r="E337" s="13" t="str">
        <f>"40"</f>
        <v>40</v>
      </c>
      <c r="F337" t="s">
        <v>19</v>
      </c>
      <c r="G337" s="14" t="str">
        <f>"292"</f>
        <v>292</v>
      </c>
      <c r="H337" t="s">
        <v>100</v>
      </c>
    </row>
    <row r="338" spans="1:8" x14ac:dyDescent="0.25">
      <c r="A338" t="s">
        <v>563</v>
      </c>
      <c r="B338" s="12">
        <v>76</v>
      </c>
      <c r="C338" t="s">
        <v>2</v>
      </c>
      <c r="D338" t="s">
        <v>3</v>
      </c>
      <c r="E338" s="13" t="str">
        <f>"67"</f>
        <v>67</v>
      </c>
      <c r="F338" t="s">
        <v>44</v>
      </c>
      <c r="G338" s="14" t="str">
        <f>"181"</f>
        <v>181</v>
      </c>
      <c r="H338" t="s">
        <v>564</v>
      </c>
    </row>
    <row r="339" spans="1:8" x14ac:dyDescent="0.25">
      <c r="A339" t="s">
        <v>565</v>
      </c>
      <c r="B339" s="12">
        <v>79</v>
      </c>
      <c r="C339" t="s">
        <v>28</v>
      </c>
      <c r="D339" t="s">
        <v>29</v>
      </c>
      <c r="E339" s="13" t="str">
        <f>"18"</f>
        <v>18</v>
      </c>
      <c r="F339" t="s">
        <v>64</v>
      </c>
      <c r="G339" s="14" t="str">
        <f>"221"</f>
        <v>221</v>
      </c>
      <c r="H339" t="s">
        <v>65</v>
      </c>
    </row>
    <row r="340" spans="1:8" x14ac:dyDescent="0.25">
      <c r="A340" t="s">
        <v>566</v>
      </c>
      <c r="B340" s="12">
        <v>76</v>
      </c>
      <c r="C340" t="s">
        <v>2</v>
      </c>
      <c r="D340" t="s">
        <v>3</v>
      </c>
      <c r="E340" s="13" t="str">
        <f>"67"</f>
        <v>67</v>
      </c>
      <c r="F340" t="s">
        <v>44</v>
      </c>
      <c r="G340" s="14" t="str">
        <f>"291"</f>
        <v>291</v>
      </c>
      <c r="H340" t="s">
        <v>253</v>
      </c>
    </row>
    <row r="341" spans="1:8" x14ac:dyDescent="0.25">
      <c r="A341" t="s">
        <v>567</v>
      </c>
      <c r="B341" s="12">
        <v>77</v>
      </c>
      <c r="C341" t="s">
        <v>17</v>
      </c>
      <c r="D341" t="s">
        <v>18</v>
      </c>
      <c r="E341" s="13" t="str">
        <f>"51"</f>
        <v>51</v>
      </c>
      <c r="F341" t="s">
        <v>55</v>
      </c>
      <c r="G341" s="14" t="str">
        <f>"194"</f>
        <v>194</v>
      </c>
      <c r="H341" t="s">
        <v>568</v>
      </c>
    </row>
    <row r="342" spans="1:8" x14ac:dyDescent="0.25">
      <c r="A342" t="s">
        <v>569</v>
      </c>
      <c r="B342" s="12">
        <v>76</v>
      </c>
      <c r="C342" t="s">
        <v>2</v>
      </c>
      <c r="D342" t="s">
        <v>3</v>
      </c>
      <c r="E342" s="13" t="str">
        <f>"64"</f>
        <v>64</v>
      </c>
      <c r="F342" t="s">
        <v>58</v>
      </c>
      <c r="G342" s="14" t="str">
        <f>"032"</f>
        <v>032</v>
      </c>
      <c r="H342" t="s">
        <v>570</v>
      </c>
    </row>
    <row r="343" spans="1:8" x14ac:dyDescent="0.25">
      <c r="A343" t="s">
        <v>571</v>
      </c>
      <c r="B343" s="12">
        <v>79</v>
      </c>
      <c r="C343" t="s">
        <v>28</v>
      </c>
      <c r="D343" t="s">
        <v>29</v>
      </c>
      <c r="E343" s="13" t="str">
        <f>"65"</f>
        <v>65</v>
      </c>
      <c r="F343" t="s">
        <v>572</v>
      </c>
      <c r="G343" s="14" t="str">
        <f>"281"</f>
        <v>281</v>
      </c>
      <c r="H343" t="s">
        <v>573</v>
      </c>
    </row>
    <row r="344" spans="1:8" x14ac:dyDescent="0.25">
      <c r="A344" t="s">
        <v>574</v>
      </c>
      <c r="B344" s="12">
        <v>81</v>
      </c>
      <c r="C344" t="s">
        <v>7</v>
      </c>
      <c r="D344" t="s">
        <v>8</v>
      </c>
      <c r="E344" s="13" t="str">
        <f>"68"</f>
        <v>68</v>
      </c>
      <c r="F344" t="s">
        <v>75</v>
      </c>
      <c r="G344" s="14" t="str">
        <f>"291"</f>
        <v>291</v>
      </c>
      <c r="H344" t="s">
        <v>575</v>
      </c>
    </row>
    <row r="345" spans="1:8" x14ac:dyDescent="0.25">
      <c r="A345" t="s">
        <v>576</v>
      </c>
      <c r="B345" s="12">
        <v>81</v>
      </c>
      <c r="C345" t="s">
        <v>7</v>
      </c>
      <c r="D345" t="s">
        <v>8</v>
      </c>
      <c r="E345" s="13" t="str">
        <f>"58"</f>
        <v>58</v>
      </c>
      <c r="F345" t="s">
        <v>128</v>
      </c>
      <c r="G345" s="14" t="str">
        <f>"191"</f>
        <v>191</v>
      </c>
      <c r="H345" t="s">
        <v>577</v>
      </c>
    </row>
    <row r="346" spans="1:8" x14ac:dyDescent="0.25">
      <c r="A346" t="s">
        <v>578</v>
      </c>
      <c r="B346" s="12">
        <v>77</v>
      </c>
      <c r="C346" t="s">
        <v>17</v>
      </c>
      <c r="D346" t="s">
        <v>18</v>
      </c>
      <c r="E346" s="13" t="str">
        <f>"45"</f>
        <v>45</v>
      </c>
      <c r="F346" t="s">
        <v>168</v>
      </c>
      <c r="G346" s="14" t="str">
        <f>"181"</f>
        <v>181</v>
      </c>
      <c r="H346" t="s">
        <v>278</v>
      </c>
    </row>
    <row r="347" spans="1:8" x14ac:dyDescent="0.25">
      <c r="A347" t="s">
        <v>579</v>
      </c>
      <c r="B347" s="12">
        <v>77</v>
      </c>
      <c r="C347" t="s">
        <v>17</v>
      </c>
      <c r="D347" t="s">
        <v>18</v>
      </c>
      <c r="E347" s="13" t="str">
        <f>"67"</f>
        <v>67</v>
      </c>
      <c r="F347" t="s">
        <v>44</v>
      </c>
      <c r="G347" s="14" t="str">
        <f>"206"</f>
        <v>206</v>
      </c>
      <c r="H347" t="s">
        <v>97</v>
      </c>
    </row>
    <row r="348" spans="1:8" x14ac:dyDescent="0.25">
      <c r="A348" t="s">
        <v>580</v>
      </c>
      <c r="B348" s="12">
        <v>77</v>
      </c>
      <c r="C348" t="s">
        <v>17</v>
      </c>
      <c r="D348" t="s">
        <v>18</v>
      </c>
      <c r="E348" s="13" t="str">
        <f>"67"</f>
        <v>67</v>
      </c>
      <c r="F348" t="s">
        <v>44</v>
      </c>
      <c r="G348" s="14" t="str">
        <f>"251"</f>
        <v>251</v>
      </c>
      <c r="H348" t="s">
        <v>45</v>
      </c>
    </row>
    <row r="349" spans="1:8" x14ac:dyDescent="0.25">
      <c r="A349" t="s">
        <v>581</v>
      </c>
      <c r="B349" s="12">
        <v>81</v>
      </c>
      <c r="C349" t="s">
        <v>7</v>
      </c>
      <c r="D349" t="s">
        <v>8</v>
      </c>
      <c r="E349" s="13" t="str">
        <f>"70"</f>
        <v>70</v>
      </c>
      <c r="F349" t="s">
        <v>50</v>
      </c>
      <c r="G349" s="14" t="str">
        <f>"251"</f>
        <v>251</v>
      </c>
      <c r="H349" t="s">
        <v>383</v>
      </c>
    </row>
    <row r="350" spans="1:8" x14ac:dyDescent="0.25">
      <c r="A350" t="s">
        <v>582</v>
      </c>
      <c r="B350" s="12">
        <v>81</v>
      </c>
      <c r="C350" t="s">
        <v>7</v>
      </c>
      <c r="D350" t="s">
        <v>8</v>
      </c>
      <c r="E350" s="13" t="str">
        <f>"20"</f>
        <v>20</v>
      </c>
      <c r="F350" t="s">
        <v>111</v>
      </c>
      <c r="G350" s="14" t="str">
        <f>"226"</f>
        <v>226</v>
      </c>
      <c r="H350" t="s">
        <v>431</v>
      </c>
    </row>
    <row r="351" spans="1:8" x14ac:dyDescent="0.25">
      <c r="A351" t="s">
        <v>583</v>
      </c>
      <c r="B351" s="12">
        <v>77</v>
      </c>
      <c r="C351" t="s">
        <v>17</v>
      </c>
      <c r="D351" t="s">
        <v>18</v>
      </c>
      <c r="E351" s="13" t="str">
        <f>"40"</f>
        <v>40</v>
      </c>
      <c r="F351" t="s">
        <v>19</v>
      </c>
      <c r="G351" s="14" t="str">
        <f>"211"</f>
        <v>211</v>
      </c>
      <c r="H351" t="s">
        <v>584</v>
      </c>
    </row>
    <row r="352" spans="1:8" x14ac:dyDescent="0.25">
      <c r="A352" t="s">
        <v>585</v>
      </c>
      <c r="B352" s="12">
        <v>79</v>
      </c>
      <c r="C352" t="s">
        <v>28</v>
      </c>
      <c r="D352" t="s">
        <v>29</v>
      </c>
      <c r="E352" s="13" t="str">
        <f>"37"</f>
        <v>37</v>
      </c>
      <c r="F352" t="s">
        <v>34</v>
      </c>
      <c r="G352" s="14" t="str">
        <f>"291"</f>
        <v>291</v>
      </c>
      <c r="H352" t="s">
        <v>36</v>
      </c>
    </row>
    <row r="353" spans="1:8" x14ac:dyDescent="0.25">
      <c r="A353" t="s">
        <v>586</v>
      </c>
      <c r="B353" s="12">
        <v>76</v>
      </c>
      <c r="C353" t="s">
        <v>2</v>
      </c>
      <c r="D353" t="s">
        <v>3</v>
      </c>
      <c r="E353" s="13" t="str">
        <f>"33"</f>
        <v>33</v>
      </c>
      <c r="F353" t="s">
        <v>587</v>
      </c>
      <c r="G353" s="14" t="str">
        <f>"030"</f>
        <v>030</v>
      </c>
      <c r="H353" t="s">
        <v>588</v>
      </c>
    </row>
    <row r="354" spans="1:8" x14ac:dyDescent="0.25">
      <c r="A354" t="s">
        <v>589</v>
      </c>
      <c r="B354" s="12">
        <v>76</v>
      </c>
      <c r="C354" t="s">
        <v>2</v>
      </c>
      <c r="D354" t="s">
        <v>3</v>
      </c>
      <c r="E354" s="13" t="str">
        <f>"23"</f>
        <v>23</v>
      </c>
      <c r="F354" t="s">
        <v>280</v>
      </c>
      <c r="G354" s="14" t="str">
        <f>"012"</f>
        <v>012</v>
      </c>
      <c r="H354" t="s">
        <v>590</v>
      </c>
    </row>
    <row r="355" spans="1:8" x14ac:dyDescent="0.25">
      <c r="A355" t="s">
        <v>591</v>
      </c>
      <c r="B355" s="12">
        <v>76</v>
      </c>
      <c r="C355" t="s">
        <v>2</v>
      </c>
      <c r="D355" t="s">
        <v>3</v>
      </c>
      <c r="E355" s="13" t="str">
        <f>"23"</f>
        <v>23</v>
      </c>
      <c r="F355" t="s">
        <v>280</v>
      </c>
      <c r="G355" s="14" t="str">
        <f>"251"</f>
        <v>251</v>
      </c>
      <c r="H355" t="s">
        <v>281</v>
      </c>
    </row>
    <row r="356" spans="1:8" x14ac:dyDescent="0.25">
      <c r="A356" t="s">
        <v>592</v>
      </c>
      <c r="B356" s="12">
        <v>77</v>
      </c>
      <c r="C356" t="s">
        <v>17</v>
      </c>
      <c r="D356" t="s">
        <v>18</v>
      </c>
      <c r="E356" s="13" t="str">
        <f>"66"</f>
        <v>66</v>
      </c>
      <c r="F356" t="s">
        <v>22</v>
      </c>
      <c r="G356" s="14" t="str">
        <f>"291"</f>
        <v>291</v>
      </c>
      <c r="H356" t="s">
        <v>361</v>
      </c>
    </row>
    <row r="357" spans="1:8" x14ac:dyDescent="0.25">
      <c r="A357" t="s">
        <v>593</v>
      </c>
      <c r="B357" s="12">
        <v>81</v>
      </c>
      <c r="C357" t="s">
        <v>7</v>
      </c>
      <c r="D357" t="s">
        <v>8</v>
      </c>
      <c r="E357" s="13" t="str">
        <f>"70"</f>
        <v>70</v>
      </c>
      <c r="F357" t="s">
        <v>50</v>
      </c>
      <c r="G357" s="14" t="str">
        <f>"266"</f>
        <v>266</v>
      </c>
      <c r="H357" t="s">
        <v>51</v>
      </c>
    </row>
    <row r="358" spans="1:8" x14ac:dyDescent="0.25">
      <c r="A358" t="s">
        <v>594</v>
      </c>
      <c r="B358" s="12">
        <v>77</v>
      </c>
      <c r="C358" t="s">
        <v>17</v>
      </c>
      <c r="D358" t="s">
        <v>18</v>
      </c>
      <c r="E358" s="13" t="str">
        <f>"40"</f>
        <v>40</v>
      </c>
      <c r="F358" t="s">
        <v>19</v>
      </c>
      <c r="G358" s="14" t="str">
        <f>"251"</f>
        <v>251</v>
      </c>
      <c r="H358" t="s">
        <v>20</v>
      </c>
    </row>
    <row r="359" spans="1:8" x14ac:dyDescent="0.25">
      <c r="A359" t="s">
        <v>595</v>
      </c>
      <c r="B359" s="12">
        <v>81</v>
      </c>
      <c r="C359" t="s">
        <v>7</v>
      </c>
      <c r="D359" t="s">
        <v>8</v>
      </c>
      <c r="E359" s="13" t="str">
        <f>"36"</f>
        <v>36</v>
      </c>
      <c r="F359" t="s">
        <v>84</v>
      </c>
      <c r="G359" s="14" t="str">
        <f>"024"</f>
        <v>024</v>
      </c>
      <c r="H359" t="s">
        <v>596</v>
      </c>
    </row>
    <row r="360" spans="1:8" x14ac:dyDescent="0.25">
      <c r="A360" t="s">
        <v>597</v>
      </c>
      <c r="B360" s="12">
        <v>76</v>
      </c>
      <c r="C360" t="s">
        <v>2</v>
      </c>
      <c r="D360" t="s">
        <v>3</v>
      </c>
      <c r="E360" s="13" t="str">
        <f>"13"</f>
        <v>13</v>
      </c>
      <c r="F360" t="s">
        <v>14</v>
      </c>
      <c r="G360" s="14" t="str">
        <f>"251"</f>
        <v>251</v>
      </c>
      <c r="H360" t="s">
        <v>255</v>
      </c>
    </row>
    <row r="361" spans="1:8" x14ac:dyDescent="0.25">
      <c r="A361" t="s">
        <v>598</v>
      </c>
      <c r="B361" s="12">
        <v>76</v>
      </c>
      <c r="C361" t="s">
        <v>2</v>
      </c>
      <c r="D361" t="s">
        <v>3</v>
      </c>
      <c r="E361" s="13" t="str">
        <f>"53"</f>
        <v>53</v>
      </c>
      <c r="F361" t="s">
        <v>67</v>
      </c>
      <c r="G361" s="14" t="str">
        <f>"241"</f>
        <v>241</v>
      </c>
      <c r="H361" t="s">
        <v>68</v>
      </c>
    </row>
    <row r="362" spans="1:8" x14ac:dyDescent="0.25">
      <c r="A362" t="s">
        <v>598</v>
      </c>
      <c r="B362" s="12">
        <v>79</v>
      </c>
      <c r="C362" t="s">
        <v>28</v>
      </c>
      <c r="D362" t="s">
        <v>29</v>
      </c>
      <c r="E362" s="13" t="str">
        <f>"09"</f>
        <v>09</v>
      </c>
      <c r="F362" t="s">
        <v>117</v>
      </c>
      <c r="G362" s="14" t="str">
        <f>"221"</f>
        <v>221</v>
      </c>
      <c r="H362" t="s">
        <v>65</v>
      </c>
    </row>
    <row r="363" spans="1:8" x14ac:dyDescent="0.25">
      <c r="A363" t="s">
        <v>598</v>
      </c>
      <c r="B363" s="12">
        <v>79</v>
      </c>
      <c r="C363" t="s">
        <v>28</v>
      </c>
      <c r="D363" t="s">
        <v>29</v>
      </c>
      <c r="E363" s="13" t="str">
        <f>"32"</f>
        <v>32</v>
      </c>
      <c r="F363" t="s">
        <v>61</v>
      </c>
      <c r="G363" s="14" t="str">
        <f>"246"</f>
        <v>246</v>
      </c>
      <c r="H363" t="s">
        <v>62</v>
      </c>
    </row>
    <row r="364" spans="1:8" x14ac:dyDescent="0.25">
      <c r="A364" t="s">
        <v>598</v>
      </c>
      <c r="B364" s="12">
        <v>79</v>
      </c>
      <c r="C364" t="s">
        <v>28</v>
      </c>
      <c r="D364" t="s">
        <v>29</v>
      </c>
      <c r="E364" s="13" t="str">
        <f>"37"</f>
        <v>37</v>
      </c>
      <c r="F364" t="s">
        <v>34</v>
      </c>
      <c r="G364" s="14" t="str">
        <f>"076"</f>
        <v>076</v>
      </c>
      <c r="H364" t="s">
        <v>599</v>
      </c>
    </row>
    <row r="365" spans="1:8" x14ac:dyDescent="0.25">
      <c r="A365" t="s">
        <v>598</v>
      </c>
      <c r="B365" s="12">
        <v>79</v>
      </c>
      <c r="C365" t="s">
        <v>28</v>
      </c>
      <c r="D365" t="s">
        <v>29</v>
      </c>
      <c r="E365" s="13" t="str">
        <f>"60"</f>
        <v>60</v>
      </c>
      <c r="F365" t="s">
        <v>600</v>
      </c>
      <c r="G365" s="14" t="str">
        <f>"251"</f>
        <v>251</v>
      </c>
      <c r="H365" t="s">
        <v>601</v>
      </c>
    </row>
    <row r="366" spans="1:8" x14ac:dyDescent="0.25">
      <c r="A366" t="s">
        <v>598</v>
      </c>
      <c r="B366" s="12">
        <v>81</v>
      </c>
      <c r="C366" t="s">
        <v>7</v>
      </c>
      <c r="D366" t="s">
        <v>8</v>
      </c>
      <c r="E366" s="13" t="str">
        <f>"05"</f>
        <v>05</v>
      </c>
      <c r="F366" t="s">
        <v>9</v>
      </c>
      <c r="G366" s="14" t="str">
        <f>"136"</f>
        <v>136</v>
      </c>
      <c r="H366" t="s">
        <v>53</v>
      </c>
    </row>
    <row r="367" spans="1:8" x14ac:dyDescent="0.25">
      <c r="A367" t="s">
        <v>598</v>
      </c>
      <c r="B367" s="12">
        <v>81</v>
      </c>
      <c r="C367" t="s">
        <v>7</v>
      </c>
      <c r="D367" t="s">
        <v>8</v>
      </c>
      <c r="E367" s="13" t="str">
        <f>"38"</f>
        <v>38</v>
      </c>
      <c r="F367" t="s">
        <v>121</v>
      </c>
      <c r="G367" s="14" t="str">
        <f>"026"</f>
        <v>026</v>
      </c>
      <c r="H367" t="s">
        <v>602</v>
      </c>
    </row>
    <row r="368" spans="1:8" x14ac:dyDescent="0.25">
      <c r="A368" t="s">
        <v>603</v>
      </c>
      <c r="B368" s="12">
        <v>81</v>
      </c>
      <c r="C368" t="s">
        <v>7</v>
      </c>
      <c r="D368" t="s">
        <v>8</v>
      </c>
      <c r="E368" s="13" t="str">
        <f>"05"</f>
        <v>05</v>
      </c>
      <c r="F368" t="s">
        <v>9</v>
      </c>
      <c r="G368" s="14" t="str">
        <f>"216"</f>
        <v>216</v>
      </c>
      <c r="H368" t="s">
        <v>443</v>
      </c>
    </row>
    <row r="369" spans="1:8" x14ac:dyDescent="0.25">
      <c r="A369" t="s">
        <v>604</v>
      </c>
      <c r="B369" s="12">
        <v>81</v>
      </c>
      <c r="C369" t="s">
        <v>7</v>
      </c>
      <c r="D369" t="s">
        <v>8</v>
      </c>
      <c r="E369" s="13" t="str">
        <f>"05"</f>
        <v>05</v>
      </c>
      <c r="F369" t="s">
        <v>9</v>
      </c>
      <c r="G369" s="14" t="str">
        <f>"106"</f>
        <v>106</v>
      </c>
      <c r="H369" t="s">
        <v>181</v>
      </c>
    </row>
    <row r="370" spans="1:8" x14ac:dyDescent="0.25">
      <c r="A370" t="s">
        <v>605</v>
      </c>
      <c r="B370" s="12">
        <v>76</v>
      </c>
      <c r="C370" t="s">
        <v>2</v>
      </c>
      <c r="D370" t="s">
        <v>3</v>
      </c>
      <c r="E370" s="13" t="str">
        <f>"53"</f>
        <v>53</v>
      </c>
      <c r="F370" t="s">
        <v>67</v>
      </c>
      <c r="G370" s="14" t="str">
        <f>"241"</f>
        <v>241</v>
      </c>
      <c r="H370" t="s">
        <v>68</v>
      </c>
    </row>
    <row r="371" spans="1:8" x14ac:dyDescent="0.25">
      <c r="A371" t="s">
        <v>606</v>
      </c>
      <c r="B371" s="12">
        <v>79</v>
      </c>
      <c r="C371" t="s">
        <v>28</v>
      </c>
      <c r="D371" t="s">
        <v>29</v>
      </c>
      <c r="E371" s="13" t="str">
        <f>"09"</f>
        <v>09</v>
      </c>
      <c r="F371" t="s">
        <v>117</v>
      </c>
      <c r="G371" s="14" t="str">
        <f>"211"</f>
        <v>211</v>
      </c>
      <c r="H371" t="s">
        <v>372</v>
      </c>
    </row>
    <row r="372" spans="1:8" x14ac:dyDescent="0.25">
      <c r="A372" t="s">
        <v>607</v>
      </c>
      <c r="B372" s="12">
        <v>77</v>
      </c>
      <c r="C372" t="s">
        <v>17</v>
      </c>
      <c r="D372" t="s">
        <v>18</v>
      </c>
      <c r="E372" s="13" t="str">
        <f>"67"</f>
        <v>67</v>
      </c>
      <c r="F372" t="s">
        <v>44</v>
      </c>
      <c r="G372" s="14" t="str">
        <f>"151"</f>
        <v>151</v>
      </c>
      <c r="H372" t="s">
        <v>200</v>
      </c>
    </row>
    <row r="373" spans="1:8" x14ac:dyDescent="0.25">
      <c r="A373" t="s">
        <v>608</v>
      </c>
      <c r="B373" s="12">
        <v>77</v>
      </c>
      <c r="C373" t="s">
        <v>17</v>
      </c>
      <c r="D373" t="s">
        <v>18</v>
      </c>
      <c r="E373" s="13" t="str">
        <f>"51"</f>
        <v>51</v>
      </c>
      <c r="F373" t="s">
        <v>55</v>
      </c>
      <c r="G373" s="14" t="str">
        <f>"276"</f>
        <v>276</v>
      </c>
      <c r="H373" t="s">
        <v>80</v>
      </c>
    </row>
    <row r="374" spans="1:8" x14ac:dyDescent="0.25">
      <c r="A374" t="s">
        <v>609</v>
      </c>
      <c r="B374" s="12">
        <v>77</v>
      </c>
      <c r="C374" t="s">
        <v>17</v>
      </c>
      <c r="D374" t="s">
        <v>18</v>
      </c>
      <c r="E374" s="13" t="str">
        <f>"30"</f>
        <v>30</v>
      </c>
      <c r="F374" t="s">
        <v>210</v>
      </c>
      <c r="G374" s="14" t="str">
        <f>"174"</f>
        <v>174</v>
      </c>
      <c r="H374" t="s">
        <v>216</v>
      </c>
    </row>
    <row r="375" spans="1:8" x14ac:dyDescent="0.25">
      <c r="A375" t="s">
        <v>610</v>
      </c>
      <c r="B375" s="12">
        <v>81</v>
      </c>
      <c r="C375" t="s">
        <v>7</v>
      </c>
      <c r="D375" t="s">
        <v>8</v>
      </c>
      <c r="E375" s="13" t="str">
        <f>"44"</f>
        <v>44</v>
      </c>
      <c r="F375" t="s">
        <v>40</v>
      </c>
      <c r="G375" s="14" t="str">
        <f>"201"</f>
        <v>201</v>
      </c>
      <c r="H375" t="s">
        <v>138</v>
      </c>
    </row>
    <row r="376" spans="1:8" x14ac:dyDescent="0.25">
      <c r="A376" t="s">
        <v>611</v>
      </c>
      <c r="B376" s="12">
        <v>76</v>
      </c>
      <c r="C376" t="s">
        <v>2</v>
      </c>
      <c r="D376" t="s">
        <v>3</v>
      </c>
      <c r="E376" s="13" t="str">
        <f>"67"</f>
        <v>67</v>
      </c>
      <c r="F376" t="s">
        <v>44</v>
      </c>
      <c r="G376" s="14" t="str">
        <f>"270"</f>
        <v>270</v>
      </c>
      <c r="H376" t="s">
        <v>304</v>
      </c>
    </row>
    <row r="377" spans="1:8" x14ac:dyDescent="0.25">
      <c r="A377" t="s">
        <v>612</v>
      </c>
      <c r="B377" s="12">
        <v>79</v>
      </c>
      <c r="C377" t="s">
        <v>28</v>
      </c>
      <c r="D377" t="s">
        <v>29</v>
      </c>
      <c r="E377" s="13" t="str">
        <f>"37"</f>
        <v>37</v>
      </c>
      <c r="F377" t="s">
        <v>34</v>
      </c>
      <c r="G377" s="14" t="str">
        <f>"151"</f>
        <v>151</v>
      </c>
      <c r="H377" t="s">
        <v>429</v>
      </c>
    </row>
    <row r="378" spans="1:8" x14ac:dyDescent="0.25">
      <c r="A378" t="s">
        <v>613</v>
      </c>
      <c r="B378" s="12">
        <v>77</v>
      </c>
      <c r="C378" t="s">
        <v>17</v>
      </c>
      <c r="D378" t="s">
        <v>18</v>
      </c>
      <c r="E378" s="13" t="str">
        <f>"67"</f>
        <v>67</v>
      </c>
      <c r="F378" t="s">
        <v>44</v>
      </c>
      <c r="G378" s="14" t="str">
        <f>"147"</f>
        <v>147</v>
      </c>
      <c r="H378" t="s">
        <v>614</v>
      </c>
    </row>
    <row r="379" spans="1:8" x14ac:dyDescent="0.25">
      <c r="A379" t="s">
        <v>615</v>
      </c>
      <c r="B379" s="12">
        <v>79</v>
      </c>
      <c r="C379" t="s">
        <v>28</v>
      </c>
      <c r="D379" t="s">
        <v>29</v>
      </c>
      <c r="E379" s="13" t="str">
        <f>"60"</f>
        <v>60</v>
      </c>
      <c r="F379" t="s">
        <v>600</v>
      </c>
      <c r="G379" s="14" t="str">
        <f>"251"</f>
        <v>251</v>
      </c>
      <c r="H379" t="s">
        <v>601</v>
      </c>
    </row>
    <row r="380" spans="1:8" x14ac:dyDescent="0.25">
      <c r="A380" t="s">
        <v>615</v>
      </c>
      <c r="B380" s="12">
        <v>81</v>
      </c>
      <c r="C380" t="s">
        <v>7</v>
      </c>
      <c r="D380" t="s">
        <v>8</v>
      </c>
      <c r="E380" s="13" t="str">
        <f>"05"</f>
        <v>05</v>
      </c>
      <c r="F380" t="s">
        <v>9</v>
      </c>
      <c r="G380" s="14" t="str">
        <f>"231"</f>
        <v>231</v>
      </c>
      <c r="H380" t="s">
        <v>263</v>
      </c>
    </row>
    <row r="381" spans="1:8" x14ac:dyDescent="0.25">
      <c r="A381" t="s">
        <v>615</v>
      </c>
      <c r="B381" s="12">
        <v>81</v>
      </c>
      <c r="C381" t="s">
        <v>7</v>
      </c>
      <c r="D381" t="s">
        <v>8</v>
      </c>
      <c r="E381" s="13" t="str">
        <f>"68"</f>
        <v>68</v>
      </c>
      <c r="F381" t="s">
        <v>75</v>
      </c>
      <c r="G381" s="14" t="str">
        <f>"211"</f>
        <v>211</v>
      </c>
      <c r="H381" t="s">
        <v>76</v>
      </c>
    </row>
    <row r="382" spans="1:8" x14ac:dyDescent="0.25">
      <c r="A382" t="s">
        <v>616</v>
      </c>
      <c r="B382" s="12">
        <v>81</v>
      </c>
      <c r="C382" t="s">
        <v>7</v>
      </c>
      <c r="D382" t="s">
        <v>8</v>
      </c>
      <c r="E382" s="13" t="str">
        <f>"05"</f>
        <v>05</v>
      </c>
      <c r="F382" t="s">
        <v>9</v>
      </c>
      <c r="G382" s="14" t="str">
        <f>"104"</f>
        <v>104</v>
      </c>
      <c r="H382" t="s">
        <v>299</v>
      </c>
    </row>
    <row r="383" spans="1:8" x14ac:dyDescent="0.25">
      <c r="A383" t="s">
        <v>617</v>
      </c>
      <c r="B383" s="12">
        <v>81</v>
      </c>
      <c r="C383" t="s">
        <v>7</v>
      </c>
      <c r="D383" t="s">
        <v>8</v>
      </c>
      <c r="E383" s="13" t="str">
        <f>"70"</f>
        <v>70</v>
      </c>
      <c r="F383" t="s">
        <v>50</v>
      </c>
      <c r="G383" s="14" t="str">
        <f>"266"</f>
        <v>266</v>
      </c>
      <c r="H383" t="s">
        <v>51</v>
      </c>
    </row>
    <row r="384" spans="1:8" x14ac:dyDescent="0.25">
      <c r="A384" t="s">
        <v>618</v>
      </c>
      <c r="B384" s="12">
        <v>77</v>
      </c>
      <c r="C384" t="s">
        <v>17</v>
      </c>
      <c r="D384" t="s">
        <v>18</v>
      </c>
      <c r="E384" s="13" t="str">
        <f>"40"</f>
        <v>40</v>
      </c>
      <c r="F384" t="s">
        <v>19</v>
      </c>
      <c r="G384" s="14" t="str">
        <f>"292"</f>
        <v>292</v>
      </c>
      <c r="H384" t="s">
        <v>100</v>
      </c>
    </row>
    <row r="385" spans="1:8" x14ac:dyDescent="0.25">
      <c r="A385" t="s">
        <v>619</v>
      </c>
      <c r="B385" s="12">
        <v>77</v>
      </c>
      <c r="C385" t="s">
        <v>17</v>
      </c>
      <c r="D385" t="s">
        <v>18</v>
      </c>
      <c r="E385" s="13" t="str">
        <f>"66"</f>
        <v>66</v>
      </c>
      <c r="F385" t="s">
        <v>22</v>
      </c>
      <c r="G385" s="14" t="str">
        <f>"181"</f>
        <v>181</v>
      </c>
      <c r="H385" t="s">
        <v>194</v>
      </c>
    </row>
    <row r="386" spans="1:8" x14ac:dyDescent="0.25">
      <c r="A386" t="s">
        <v>620</v>
      </c>
      <c r="B386" s="12">
        <v>79</v>
      </c>
      <c r="C386" t="s">
        <v>28</v>
      </c>
      <c r="D386" t="s">
        <v>29</v>
      </c>
      <c r="E386" s="13" t="str">
        <f>"55"</f>
        <v>55</v>
      </c>
      <c r="F386" t="s">
        <v>207</v>
      </c>
      <c r="G386" s="14" t="str">
        <f>"176"</f>
        <v>176</v>
      </c>
      <c r="H386" t="s">
        <v>621</v>
      </c>
    </row>
    <row r="387" spans="1:8" x14ac:dyDescent="0.25">
      <c r="A387" t="s">
        <v>622</v>
      </c>
      <c r="B387" s="12">
        <v>79</v>
      </c>
      <c r="C387" t="s">
        <v>28</v>
      </c>
      <c r="D387" t="s">
        <v>29</v>
      </c>
      <c r="E387" s="13" t="str">
        <f>"18"</f>
        <v>18</v>
      </c>
      <c r="F387" t="s">
        <v>64</v>
      </c>
      <c r="G387" s="14" t="str">
        <f>"221"</f>
        <v>221</v>
      </c>
      <c r="H387" t="s">
        <v>65</v>
      </c>
    </row>
    <row r="388" spans="1:8" x14ac:dyDescent="0.25">
      <c r="A388" t="s">
        <v>623</v>
      </c>
      <c r="B388" s="12">
        <v>81</v>
      </c>
      <c r="C388" t="s">
        <v>7</v>
      </c>
      <c r="D388" t="s">
        <v>8</v>
      </c>
      <c r="E388" s="13" t="str">
        <f>"20"</f>
        <v>20</v>
      </c>
      <c r="F388" t="s">
        <v>111</v>
      </c>
      <c r="G388" s="14" t="str">
        <f>"226"</f>
        <v>226</v>
      </c>
      <c r="H388" t="s">
        <v>431</v>
      </c>
    </row>
    <row r="389" spans="1:8" x14ac:dyDescent="0.25">
      <c r="A389" t="s">
        <v>624</v>
      </c>
      <c r="B389" s="12">
        <v>76</v>
      </c>
      <c r="C389" t="s">
        <v>2</v>
      </c>
      <c r="D389" t="s">
        <v>3</v>
      </c>
      <c r="E389" s="13" t="str">
        <f>"67"</f>
        <v>67</v>
      </c>
      <c r="F389" t="s">
        <v>44</v>
      </c>
      <c r="G389" s="14" t="str">
        <f>"291"</f>
        <v>291</v>
      </c>
      <c r="H389" t="s">
        <v>253</v>
      </c>
    </row>
    <row r="390" spans="1:8" x14ac:dyDescent="0.25">
      <c r="A390" t="s">
        <v>625</v>
      </c>
      <c r="B390" s="12">
        <v>76</v>
      </c>
      <c r="C390" t="s">
        <v>2</v>
      </c>
      <c r="D390" t="s">
        <v>3</v>
      </c>
      <c r="E390" s="13" t="str">
        <f>"13"</f>
        <v>13</v>
      </c>
      <c r="F390" t="s">
        <v>14</v>
      </c>
      <c r="G390" s="14" t="str">
        <f>"251"</f>
        <v>251</v>
      </c>
      <c r="H390" t="s">
        <v>255</v>
      </c>
    </row>
    <row r="391" spans="1:8" x14ac:dyDescent="0.25">
      <c r="A391" t="s">
        <v>626</v>
      </c>
      <c r="B391" s="12">
        <v>81</v>
      </c>
      <c r="C391" t="s">
        <v>7</v>
      </c>
      <c r="D391" t="s">
        <v>8</v>
      </c>
      <c r="E391" s="13" t="str">
        <f>"44"</f>
        <v>44</v>
      </c>
      <c r="F391" t="s">
        <v>40</v>
      </c>
      <c r="G391" s="14" t="str">
        <f>"146"</f>
        <v>146</v>
      </c>
      <c r="H391" t="s">
        <v>203</v>
      </c>
    </row>
    <row r="392" spans="1:8" x14ac:dyDescent="0.25">
      <c r="A392" t="s">
        <v>626</v>
      </c>
      <c r="B392" s="12">
        <v>81</v>
      </c>
      <c r="C392" t="s">
        <v>7</v>
      </c>
      <c r="D392" t="s">
        <v>8</v>
      </c>
      <c r="E392" s="13" t="str">
        <f>"44"</f>
        <v>44</v>
      </c>
      <c r="F392" t="s">
        <v>40</v>
      </c>
      <c r="G392" s="14" t="str">
        <f>"261"</f>
        <v>261</v>
      </c>
      <c r="H392" t="s">
        <v>627</v>
      </c>
    </row>
    <row r="393" spans="1:8" x14ac:dyDescent="0.25">
      <c r="A393" t="s">
        <v>626</v>
      </c>
      <c r="B393" s="12">
        <v>81</v>
      </c>
      <c r="C393" t="s">
        <v>7</v>
      </c>
      <c r="D393" t="s">
        <v>8</v>
      </c>
      <c r="E393" s="13" t="str">
        <f>"70"</f>
        <v>70</v>
      </c>
      <c r="F393" t="s">
        <v>50</v>
      </c>
      <c r="G393" s="14" t="str">
        <f>"261"</f>
        <v>261</v>
      </c>
      <c r="H393" t="s">
        <v>628</v>
      </c>
    </row>
    <row r="394" spans="1:8" x14ac:dyDescent="0.25">
      <c r="A394" t="s">
        <v>626</v>
      </c>
      <c r="B394" s="12">
        <v>81</v>
      </c>
      <c r="C394" t="s">
        <v>7</v>
      </c>
      <c r="D394" t="s">
        <v>8</v>
      </c>
      <c r="E394" s="13" t="str">
        <f>"70"</f>
        <v>70</v>
      </c>
      <c r="F394" t="s">
        <v>50</v>
      </c>
      <c r="G394" s="14" t="str">
        <f>"266"</f>
        <v>266</v>
      </c>
      <c r="H394" t="s">
        <v>51</v>
      </c>
    </row>
    <row r="395" spans="1:8" x14ac:dyDescent="0.25">
      <c r="A395" t="s">
        <v>629</v>
      </c>
      <c r="B395" s="12">
        <v>81</v>
      </c>
      <c r="C395" t="s">
        <v>7</v>
      </c>
      <c r="D395" t="s">
        <v>8</v>
      </c>
      <c r="E395" s="13" t="str">
        <f>"44"</f>
        <v>44</v>
      </c>
      <c r="F395" t="s">
        <v>40</v>
      </c>
      <c r="G395" s="14" t="str">
        <f>"261"</f>
        <v>261</v>
      </c>
      <c r="H395" t="s">
        <v>627</v>
      </c>
    </row>
    <row r="396" spans="1:8" x14ac:dyDescent="0.25">
      <c r="A396" t="s">
        <v>629</v>
      </c>
      <c r="B396" s="12">
        <v>81</v>
      </c>
      <c r="C396" t="s">
        <v>7</v>
      </c>
      <c r="D396" t="s">
        <v>8</v>
      </c>
      <c r="E396" s="13" t="str">
        <f>"70"</f>
        <v>70</v>
      </c>
      <c r="F396" t="s">
        <v>50</v>
      </c>
      <c r="G396" s="14" t="str">
        <f>"266"</f>
        <v>266</v>
      </c>
      <c r="H396" t="s">
        <v>51</v>
      </c>
    </row>
    <row r="397" spans="1:8" x14ac:dyDescent="0.25">
      <c r="A397" t="s">
        <v>630</v>
      </c>
      <c r="B397" s="12">
        <v>76</v>
      </c>
      <c r="C397" t="s">
        <v>2</v>
      </c>
      <c r="D397" t="s">
        <v>3</v>
      </c>
      <c r="E397" s="13" t="str">
        <f>"22"</f>
        <v>22</v>
      </c>
      <c r="F397" t="s">
        <v>4</v>
      </c>
      <c r="G397" s="14" t="str">
        <f>"246"</f>
        <v>246</v>
      </c>
      <c r="H397" t="s">
        <v>631</v>
      </c>
    </row>
    <row r="398" spans="1:8" x14ac:dyDescent="0.25">
      <c r="A398" t="s">
        <v>630</v>
      </c>
      <c r="B398" s="12">
        <v>81</v>
      </c>
      <c r="C398" t="s">
        <v>7</v>
      </c>
      <c r="D398" t="s">
        <v>8</v>
      </c>
      <c r="E398" s="13" t="str">
        <f>"70"</f>
        <v>70</v>
      </c>
      <c r="F398" t="s">
        <v>50</v>
      </c>
      <c r="G398" s="14" t="str">
        <f>"266"</f>
        <v>266</v>
      </c>
      <c r="H398" t="s">
        <v>51</v>
      </c>
    </row>
    <row r="399" spans="1:8" x14ac:dyDescent="0.25">
      <c r="A399" t="s">
        <v>632</v>
      </c>
      <c r="B399" s="12">
        <v>77</v>
      </c>
      <c r="C399" t="s">
        <v>17</v>
      </c>
      <c r="D399" t="s">
        <v>18</v>
      </c>
      <c r="E399" s="13" t="str">
        <f>"30"</f>
        <v>30</v>
      </c>
      <c r="F399" t="s">
        <v>210</v>
      </c>
      <c r="G399" s="14" t="str">
        <f>"241"</f>
        <v>241</v>
      </c>
      <c r="H399" t="s">
        <v>211</v>
      </c>
    </row>
    <row r="400" spans="1:8" x14ac:dyDescent="0.25">
      <c r="A400" t="s">
        <v>633</v>
      </c>
      <c r="B400" s="12">
        <v>76</v>
      </c>
      <c r="C400" t="s">
        <v>2</v>
      </c>
      <c r="D400" t="s">
        <v>3</v>
      </c>
      <c r="E400" s="13" t="str">
        <f>"22"</f>
        <v>22</v>
      </c>
      <c r="F400" t="s">
        <v>4</v>
      </c>
      <c r="G400" s="14" t="str">
        <f>"206"</f>
        <v>206</v>
      </c>
      <c r="H400" t="s">
        <v>276</v>
      </c>
    </row>
    <row r="401" spans="1:8" x14ac:dyDescent="0.25">
      <c r="A401" t="s">
        <v>633</v>
      </c>
      <c r="B401" s="12">
        <v>81</v>
      </c>
      <c r="C401" t="s">
        <v>7</v>
      </c>
      <c r="D401" t="s">
        <v>8</v>
      </c>
      <c r="E401" s="13" t="str">
        <f>"44"</f>
        <v>44</v>
      </c>
      <c r="F401" t="s">
        <v>40</v>
      </c>
      <c r="G401" s="14" t="str">
        <f>"201"</f>
        <v>201</v>
      </c>
      <c r="H401" t="s">
        <v>138</v>
      </c>
    </row>
    <row r="402" spans="1:8" x14ac:dyDescent="0.25">
      <c r="A402" t="s">
        <v>633</v>
      </c>
      <c r="B402" s="12">
        <v>81</v>
      </c>
      <c r="C402" t="s">
        <v>7</v>
      </c>
      <c r="D402" t="s">
        <v>8</v>
      </c>
      <c r="E402" s="13" t="str">
        <f>"44"</f>
        <v>44</v>
      </c>
      <c r="F402" t="s">
        <v>40</v>
      </c>
      <c r="G402" s="14" t="str">
        <f>"261"</f>
        <v>261</v>
      </c>
      <c r="H402" t="s">
        <v>627</v>
      </c>
    </row>
    <row r="403" spans="1:8" x14ac:dyDescent="0.25">
      <c r="A403" t="s">
        <v>633</v>
      </c>
      <c r="B403" s="12">
        <v>81</v>
      </c>
      <c r="C403" t="s">
        <v>7</v>
      </c>
      <c r="D403" t="s">
        <v>8</v>
      </c>
      <c r="E403" s="13" t="str">
        <f>"70"</f>
        <v>70</v>
      </c>
      <c r="F403" t="s">
        <v>50</v>
      </c>
      <c r="G403" s="14" t="str">
        <f>"261"</f>
        <v>261</v>
      </c>
      <c r="H403" t="s">
        <v>628</v>
      </c>
    </row>
    <row r="404" spans="1:8" x14ac:dyDescent="0.25">
      <c r="A404" t="s">
        <v>633</v>
      </c>
      <c r="B404" s="12">
        <v>81</v>
      </c>
      <c r="C404" t="s">
        <v>7</v>
      </c>
      <c r="D404" t="s">
        <v>8</v>
      </c>
      <c r="E404" s="13" t="str">
        <f>"70"</f>
        <v>70</v>
      </c>
      <c r="F404" t="s">
        <v>50</v>
      </c>
      <c r="G404" s="14" t="str">
        <f>"266"</f>
        <v>266</v>
      </c>
      <c r="H404" t="s">
        <v>51</v>
      </c>
    </row>
    <row r="405" spans="1:8" x14ac:dyDescent="0.25">
      <c r="A405" t="s">
        <v>634</v>
      </c>
      <c r="B405" s="12">
        <v>76</v>
      </c>
      <c r="C405" t="s">
        <v>2</v>
      </c>
      <c r="D405" t="s">
        <v>3</v>
      </c>
      <c r="E405" s="13" t="str">
        <f>"67"</f>
        <v>67</v>
      </c>
      <c r="F405" t="s">
        <v>44</v>
      </c>
      <c r="G405" s="14" t="str">
        <f>"291"</f>
        <v>291</v>
      </c>
      <c r="H405" t="s">
        <v>253</v>
      </c>
    </row>
    <row r="406" spans="1:8" x14ac:dyDescent="0.25">
      <c r="A406" t="s">
        <v>635</v>
      </c>
      <c r="B406" s="12">
        <v>77</v>
      </c>
      <c r="C406" t="s">
        <v>17</v>
      </c>
      <c r="D406" t="s">
        <v>18</v>
      </c>
      <c r="E406" s="13" t="str">
        <f>"67"</f>
        <v>67</v>
      </c>
      <c r="F406" t="s">
        <v>44</v>
      </c>
      <c r="G406" s="14" t="str">
        <f>"151"</f>
        <v>151</v>
      </c>
      <c r="H406" t="s">
        <v>200</v>
      </c>
    </row>
    <row r="407" spans="1:8" x14ac:dyDescent="0.25">
      <c r="A407" t="s">
        <v>636</v>
      </c>
      <c r="B407" s="12">
        <v>77</v>
      </c>
      <c r="C407" t="s">
        <v>17</v>
      </c>
      <c r="D407" t="s">
        <v>18</v>
      </c>
      <c r="E407" s="13" t="str">
        <f>"40"</f>
        <v>40</v>
      </c>
      <c r="F407" t="s">
        <v>19</v>
      </c>
      <c r="G407" s="14" t="str">
        <f>"251"</f>
        <v>251</v>
      </c>
      <c r="H407" t="s">
        <v>20</v>
      </c>
    </row>
    <row r="408" spans="1:8" x14ac:dyDescent="0.25">
      <c r="A408" t="s">
        <v>637</v>
      </c>
      <c r="B408" s="12">
        <v>81</v>
      </c>
      <c r="C408" t="s">
        <v>7</v>
      </c>
      <c r="D408" t="s">
        <v>8</v>
      </c>
      <c r="E408" s="13" t="str">
        <f>"08"</f>
        <v>08</v>
      </c>
      <c r="F408" t="s">
        <v>154</v>
      </c>
      <c r="G408" s="14" t="str">
        <f>"012"</f>
        <v>012</v>
      </c>
      <c r="H408" t="s">
        <v>638</v>
      </c>
    </row>
    <row r="409" spans="1:8" x14ac:dyDescent="0.25">
      <c r="A409" t="s">
        <v>637</v>
      </c>
      <c r="B409" s="12">
        <v>81</v>
      </c>
      <c r="C409" t="s">
        <v>7</v>
      </c>
      <c r="D409" t="s">
        <v>8</v>
      </c>
      <c r="E409" s="13" t="str">
        <f>"08"</f>
        <v>08</v>
      </c>
      <c r="F409" t="s">
        <v>154</v>
      </c>
      <c r="G409" s="14" t="str">
        <f>"241"</f>
        <v>241</v>
      </c>
      <c r="H409" t="s">
        <v>639</v>
      </c>
    </row>
    <row r="410" spans="1:8" x14ac:dyDescent="0.25">
      <c r="A410" t="s">
        <v>637</v>
      </c>
      <c r="B410" s="12">
        <v>81</v>
      </c>
      <c r="C410" t="s">
        <v>7</v>
      </c>
      <c r="D410" t="s">
        <v>8</v>
      </c>
      <c r="E410" s="13" t="str">
        <f>"08"</f>
        <v>08</v>
      </c>
      <c r="F410" t="s">
        <v>154</v>
      </c>
      <c r="G410" s="14" t="str">
        <f>"261"</f>
        <v>261</v>
      </c>
      <c r="H410" t="s">
        <v>155</v>
      </c>
    </row>
    <row r="411" spans="1:8" x14ac:dyDescent="0.25">
      <c r="A411" t="s">
        <v>640</v>
      </c>
      <c r="B411" s="12">
        <v>81</v>
      </c>
      <c r="C411" t="s">
        <v>7</v>
      </c>
      <c r="D411" t="s">
        <v>8</v>
      </c>
      <c r="E411" s="13" t="str">
        <f>"05"</f>
        <v>05</v>
      </c>
      <c r="F411" t="s">
        <v>9</v>
      </c>
      <c r="G411" s="14" t="str">
        <f>"216"</f>
        <v>216</v>
      </c>
      <c r="H411" t="s">
        <v>443</v>
      </c>
    </row>
    <row r="412" spans="1:8" x14ac:dyDescent="0.25">
      <c r="A412" t="s">
        <v>641</v>
      </c>
      <c r="B412" s="12">
        <v>77</v>
      </c>
      <c r="C412" t="s">
        <v>17</v>
      </c>
      <c r="D412" t="s">
        <v>18</v>
      </c>
      <c r="E412" s="13" t="str">
        <f>"40"</f>
        <v>40</v>
      </c>
      <c r="F412" t="s">
        <v>19</v>
      </c>
      <c r="G412" s="14" t="str">
        <f>"282"</f>
        <v>282</v>
      </c>
      <c r="H412" t="s">
        <v>82</v>
      </c>
    </row>
    <row r="413" spans="1:8" x14ac:dyDescent="0.25">
      <c r="A413" t="s">
        <v>642</v>
      </c>
      <c r="B413" s="12">
        <v>79</v>
      </c>
      <c r="C413" t="s">
        <v>28</v>
      </c>
      <c r="D413" t="s">
        <v>29</v>
      </c>
      <c r="E413" s="13" t="str">
        <f>"37"</f>
        <v>37</v>
      </c>
      <c r="F413" t="s">
        <v>34</v>
      </c>
      <c r="G413" s="14" t="str">
        <f>"145"</f>
        <v>145</v>
      </c>
      <c r="H413" t="s">
        <v>643</v>
      </c>
    </row>
    <row r="414" spans="1:8" x14ac:dyDescent="0.25">
      <c r="A414" t="s">
        <v>644</v>
      </c>
      <c r="B414" s="12">
        <v>77</v>
      </c>
      <c r="C414" t="s">
        <v>17</v>
      </c>
      <c r="D414" t="s">
        <v>18</v>
      </c>
      <c r="E414" s="13" t="str">
        <f>"51"</f>
        <v>51</v>
      </c>
      <c r="F414" t="s">
        <v>55</v>
      </c>
      <c r="G414" s="14" t="str">
        <f>"151"</f>
        <v>151</v>
      </c>
      <c r="H414" t="s">
        <v>645</v>
      </c>
    </row>
    <row r="415" spans="1:8" x14ac:dyDescent="0.25">
      <c r="A415" t="s">
        <v>646</v>
      </c>
      <c r="B415" s="12">
        <v>79</v>
      </c>
      <c r="C415" t="s">
        <v>28</v>
      </c>
      <c r="D415" t="s">
        <v>29</v>
      </c>
      <c r="E415" s="13" t="str">
        <f>"41"</f>
        <v>41</v>
      </c>
      <c r="F415" t="s">
        <v>345</v>
      </c>
      <c r="G415" s="14" t="str">
        <f>"024"</f>
        <v>024</v>
      </c>
      <c r="H415" t="s">
        <v>647</v>
      </c>
    </row>
    <row r="416" spans="1:8" x14ac:dyDescent="0.25">
      <c r="A416" t="s">
        <v>648</v>
      </c>
      <c r="B416" s="12">
        <v>77</v>
      </c>
      <c r="C416" t="s">
        <v>17</v>
      </c>
      <c r="D416" t="s">
        <v>18</v>
      </c>
      <c r="E416" s="13" t="str">
        <f>"51"</f>
        <v>51</v>
      </c>
      <c r="F416" t="s">
        <v>55</v>
      </c>
      <c r="G416" s="14" t="str">
        <f>"206"</f>
        <v>206</v>
      </c>
      <c r="H416" t="s">
        <v>223</v>
      </c>
    </row>
    <row r="417" spans="1:8" x14ac:dyDescent="0.25">
      <c r="A417" t="s">
        <v>649</v>
      </c>
      <c r="B417" s="12">
        <v>79</v>
      </c>
      <c r="C417" t="s">
        <v>28</v>
      </c>
      <c r="D417" t="s">
        <v>29</v>
      </c>
      <c r="E417" s="13" t="str">
        <f>"48"</f>
        <v>48</v>
      </c>
      <c r="F417" t="s">
        <v>37</v>
      </c>
      <c r="G417" s="14" t="str">
        <f>"165"</f>
        <v>165</v>
      </c>
      <c r="H417" t="s">
        <v>650</v>
      </c>
    </row>
    <row r="418" spans="1:8" x14ac:dyDescent="0.25">
      <c r="A418" t="s">
        <v>651</v>
      </c>
      <c r="B418" s="12">
        <v>77</v>
      </c>
      <c r="C418" t="s">
        <v>17</v>
      </c>
      <c r="D418" t="s">
        <v>18</v>
      </c>
      <c r="E418" s="13" t="str">
        <f>"40"</f>
        <v>40</v>
      </c>
      <c r="F418" t="s">
        <v>19</v>
      </c>
      <c r="G418" s="14" t="str">
        <f>"226"</f>
        <v>226</v>
      </c>
      <c r="H418" t="s">
        <v>359</v>
      </c>
    </row>
    <row r="419" spans="1:8" x14ac:dyDescent="0.25">
      <c r="A419" t="s">
        <v>652</v>
      </c>
      <c r="B419" s="12">
        <v>76</v>
      </c>
      <c r="C419" t="s">
        <v>2</v>
      </c>
      <c r="D419" t="s">
        <v>3</v>
      </c>
      <c r="E419" s="13" t="str">
        <f>"28"</f>
        <v>28</v>
      </c>
      <c r="F419" t="s">
        <v>89</v>
      </c>
      <c r="G419" s="14" t="str">
        <f>"226"</f>
        <v>226</v>
      </c>
      <c r="H419" t="s">
        <v>653</v>
      </c>
    </row>
    <row r="420" spans="1:8" x14ac:dyDescent="0.25">
      <c r="A420" t="s">
        <v>654</v>
      </c>
      <c r="B420" s="12">
        <v>77</v>
      </c>
      <c r="C420" t="s">
        <v>17</v>
      </c>
      <c r="D420" t="s">
        <v>18</v>
      </c>
      <c r="E420" s="13" t="str">
        <f>"67"</f>
        <v>67</v>
      </c>
      <c r="F420" t="s">
        <v>44</v>
      </c>
      <c r="G420" s="14" t="str">
        <f>"151"</f>
        <v>151</v>
      </c>
      <c r="H420" t="s">
        <v>200</v>
      </c>
    </row>
    <row r="421" spans="1:8" x14ac:dyDescent="0.25">
      <c r="A421" t="s">
        <v>655</v>
      </c>
      <c r="B421" s="12">
        <v>77</v>
      </c>
      <c r="C421" t="s">
        <v>17</v>
      </c>
      <c r="D421" t="s">
        <v>18</v>
      </c>
      <c r="E421" s="13" t="str">
        <f>"51"</f>
        <v>51</v>
      </c>
      <c r="F421" t="s">
        <v>55</v>
      </c>
      <c r="G421" s="14" t="str">
        <f>"176"</f>
        <v>176</v>
      </c>
      <c r="H421" t="s">
        <v>656</v>
      </c>
    </row>
    <row r="422" spans="1:8" x14ac:dyDescent="0.25">
      <c r="A422" t="s">
        <v>657</v>
      </c>
      <c r="B422" s="12">
        <v>77</v>
      </c>
      <c r="C422" t="s">
        <v>17</v>
      </c>
      <c r="D422" t="s">
        <v>18</v>
      </c>
      <c r="E422" s="13" t="str">
        <f>"30"</f>
        <v>30</v>
      </c>
      <c r="F422" t="s">
        <v>210</v>
      </c>
      <c r="G422" s="14" t="str">
        <f>"182"</f>
        <v>182</v>
      </c>
      <c r="H422" t="s">
        <v>658</v>
      </c>
    </row>
    <row r="423" spans="1:8" x14ac:dyDescent="0.25">
      <c r="A423" t="s">
        <v>659</v>
      </c>
      <c r="B423" s="12">
        <v>77</v>
      </c>
      <c r="C423" t="s">
        <v>17</v>
      </c>
      <c r="D423" t="s">
        <v>18</v>
      </c>
      <c r="E423" s="13" t="str">
        <f>"40"</f>
        <v>40</v>
      </c>
      <c r="F423" t="s">
        <v>19</v>
      </c>
      <c r="G423" s="14" t="str">
        <f>"251"</f>
        <v>251</v>
      </c>
      <c r="H423" t="s">
        <v>20</v>
      </c>
    </row>
    <row r="424" spans="1:8" x14ac:dyDescent="0.25">
      <c r="A424" t="s">
        <v>660</v>
      </c>
      <c r="B424" s="12">
        <v>81</v>
      </c>
      <c r="C424" t="s">
        <v>7</v>
      </c>
      <c r="D424" t="s">
        <v>8</v>
      </c>
      <c r="E424" s="13" t="str">
        <f>"70"</f>
        <v>70</v>
      </c>
      <c r="F424" t="s">
        <v>50</v>
      </c>
      <c r="G424" s="14" t="str">
        <f>"010"</f>
        <v>010</v>
      </c>
      <c r="H424" t="s">
        <v>661</v>
      </c>
    </row>
    <row r="425" spans="1:8" x14ac:dyDescent="0.25">
      <c r="A425" t="s">
        <v>662</v>
      </c>
      <c r="B425" s="12">
        <v>76</v>
      </c>
      <c r="C425" t="s">
        <v>2</v>
      </c>
      <c r="D425" t="s">
        <v>3</v>
      </c>
      <c r="E425" s="13" t="str">
        <f>"53"</f>
        <v>53</v>
      </c>
      <c r="F425" t="s">
        <v>67</v>
      </c>
      <c r="G425" s="14" t="str">
        <f>"206"</f>
        <v>206</v>
      </c>
      <c r="H425" t="s">
        <v>274</v>
      </c>
    </row>
    <row r="426" spans="1:8" x14ac:dyDescent="0.25">
      <c r="A426" t="s">
        <v>663</v>
      </c>
      <c r="B426" s="12">
        <v>81</v>
      </c>
      <c r="C426" t="s">
        <v>7</v>
      </c>
      <c r="D426" t="s">
        <v>8</v>
      </c>
      <c r="E426" s="13" t="str">
        <f>"05"</f>
        <v>05</v>
      </c>
      <c r="F426" t="s">
        <v>9</v>
      </c>
      <c r="G426" s="14" t="str">
        <f>"231"</f>
        <v>231</v>
      </c>
      <c r="H426" t="s">
        <v>263</v>
      </c>
    </row>
    <row r="427" spans="1:8" x14ac:dyDescent="0.25">
      <c r="A427" t="s">
        <v>664</v>
      </c>
      <c r="B427" s="12">
        <v>81</v>
      </c>
      <c r="C427" t="s">
        <v>7</v>
      </c>
      <c r="D427" t="s">
        <v>8</v>
      </c>
      <c r="E427" s="13" t="str">
        <f>"05"</f>
        <v>05</v>
      </c>
      <c r="F427" t="s">
        <v>9</v>
      </c>
      <c r="G427" s="14" t="str">
        <f>"104"</f>
        <v>104</v>
      </c>
      <c r="H427" t="s">
        <v>299</v>
      </c>
    </row>
    <row r="428" spans="1:8" x14ac:dyDescent="0.25">
      <c r="A428" t="s">
        <v>665</v>
      </c>
      <c r="B428" s="12">
        <v>77</v>
      </c>
      <c r="C428" t="s">
        <v>17</v>
      </c>
      <c r="D428" t="s">
        <v>18</v>
      </c>
      <c r="E428" s="13" t="str">
        <f>"67"</f>
        <v>67</v>
      </c>
      <c r="F428" t="s">
        <v>44</v>
      </c>
      <c r="G428" s="14" t="str">
        <f>"261"</f>
        <v>261</v>
      </c>
      <c r="H428" t="s">
        <v>70</v>
      </c>
    </row>
    <row r="429" spans="1:8" x14ac:dyDescent="0.25">
      <c r="A429" t="s">
        <v>666</v>
      </c>
      <c r="B429" s="12">
        <v>81</v>
      </c>
      <c r="C429" t="s">
        <v>7</v>
      </c>
      <c r="D429" t="s">
        <v>8</v>
      </c>
      <c r="E429" s="13" t="str">
        <f>"19"</f>
        <v>19</v>
      </c>
      <c r="F429" t="s">
        <v>667</v>
      </c>
      <c r="G429" s="14" t="str">
        <f>"010"</f>
        <v>010</v>
      </c>
      <c r="H429" t="s">
        <v>668</v>
      </c>
    </row>
    <row r="430" spans="1:8" x14ac:dyDescent="0.25">
      <c r="A430" t="s">
        <v>669</v>
      </c>
      <c r="B430" s="12">
        <v>79</v>
      </c>
      <c r="C430" t="s">
        <v>28</v>
      </c>
      <c r="D430" t="s">
        <v>29</v>
      </c>
      <c r="E430" s="13" t="str">
        <f>"03"</f>
        <v>03</v>
      </c>
      <c r="F430" t="s">
        <v>30</v>
      </c>
      <c r="G430" s="14" t="str">
        <f>"044"</f>
        <v>044</v>
      </c>
      <c r="H430" t="s">
        <v>670</v>
      </c>
    </row>
    <row r="431" spans="1:8" x14ac:dyDescent="0.25">
      <c r="A431" t="s">
        <v>669</v>
      </c>
      <c r="B431" s="12">
        <v>79</v>
      </c>
      <c r="C431" t="s">
        <v>28</v>
      </c>
      <c r="D431" t="s">
        <v>29</v>
      </c>
      <c r="E431" s="13" t="str">
        <f>"03"</f>
        <v>03</v>
      </c>
      <c r="F431" t="s">
        <v>30</v>
      </c>
      <c r="G431" s="14" t="str">
        <f>"276"</f>
        <v>276</v>
      </c>
      <c r="H431" t="s">
        <v>292</v>
      </c>
    </row>
    <row r="432" spans="1:8" x14ac:dyDescent="0.25">
      <c r="A432" t="s">
        <v>669</v>
      </c>
      <c r="B432" s="12">
        <v>81</v>
      </c>
      <c r="C432" t="s">
        <v>7</v>
      </c>
      <c r="D432" t="s">
        <v>8</v>
      </c>
      <c r="E432" s="13" t="str">
        <f>"59"</f>
        <v>59</v>
      </c>
      <c r="F432" t="s">
        <v>335</v>
      </c>
      <c r="G432" s="14" t="str">
        <f>"281"</f>
        <v>281</v>
      </c>
      <c r="H432" t="s">
        <v>481</v>
      </c>
    </row>
    <row r="433" spans="1:8" x14ac:dyDescent="0.25">
      <c r="A433" t="s">
        <v>671</v>
      </c>
      <c r="B433" s="12">
        <v>77</v>
      </c>
      <c r="C433" t="s">
        <v>17</v>
      </c>
      <c r="D433" t="s">
        <v>18</v>
      </c>
      <c r="E433" s="13" t="str">
        <f>"66"</f>
        <v>66</v>
      </c>
      <c r="F433" t="s">
        <v>22</v>
      </c>
      <c r="G433" s="14" t="str">
        <f>"236"</f>
        <v>236</v>
      </c>
      <c r="H433" t="s">
        <v>240</v>
      </c>
    </row>
    <row r="434" spans="1:8" x14ac:dyDescent="0.25">
      <c r="A434" t="s">
        <v>672</v>
      </c>
      <c r="B434" s="12">
        <v>76</v>
      </c>
      <c r="C434" t="s">
        <v>2</v>
      </c>
      <c r="D434" t="s">
        <v>3</v>
      </c>
      <c r="E434" s="13" t="str">
        <f>"14"</f>
        <v>14</v>
      </c>
      <c r="F434" t="s">
        <v>124</v>
      </c>
      <c r="G434" s="14" t="str">
        <f>"230"</f>
        <v>230</v>
      </c>
      <c r="H434" t="s">
        <v>240</v>
      </c>
    </row>
    <row r="435" spans="1:8" x14ac:dyDescent="0.25">
      <c r="A435" t="s">
        <v>673</v>
      </c>
      <c r="B435" s="12">
        <v>76</v>
      </c>
      <c r="C435" t="s">
        <v>2</v>
      </c>
      <c r="D435" t="s">
        <v>3</v>
      </c>
      <c r="E435" s="13" t="str">
        <f>"53"</f>
        <v>53</v>
      </c>
      <c r="F435" t="s">
        <v>67</v>
      </c>
      <c r="G435" s="14" t="str">
        <f>"241"</f>
        <v>241</v>
      </c>
      <c r="H435" t="s">
        <v>68</v>
      </c>
    </row>
    <row r="436" spans="1:8" x14ac:dyDescent="0.25">
      <c r="A436" t="s">
        <v>674</v>
      </c>
      <c r="B436" s="12">
        <v>81</v>
      </c>
      <c r="C436" t="s">
        <v>7</v>
      </c>
      <c r="D436" t="s">
        <v>8</v>
      </c>
      <c r="E436" s="13" t="str">
        <f>"05"</f>
        <v>05</v>
      </c>
      <c r="F436" t="s">
        <v>9</v>
      </c>
      <c r="G436" s="14" t="str">
        <f>"231"</f>
        <v>231</v>
      </c>
      <c r="H436" t="s">
        <v>263</v>
      </c>
    </row>
    <row r="437" spans="1:8" x14ac:dyDescent="0.25">
      <c r="A437" t="s">
        <v>675</v>
      </c>
      <c r="B437" s="12">
        <v>81</v>
      </c>
      <c r="C437" t="s">
        <v>7</v>
      </c>
      <c r="D437" t="s">
        <v>8</v>
      </c>
      <c r="E437" s="13" t="str">
        <f>"05"</f>
        <v>05</v>
      </c>
      <c r="F437" t="s">
        <v>9</v>
      </c>
      <c r="G437" s="14" t="str">
        <f>"231"</f>
        <v>231</v>
      </c>
      <c r="H437" t="s">
        <v>263</v>
      </c>
    </row>
    <row r="438" spans="1:8" x14ac:dyDescent="0.25">
      <c r="A438" t="s">
        <v>676</v>
      </c>
      <c r="B438" s="12">
        <v>76</v>
      </c>
      <c r="C438" t="s">
        <v>2</v>
      </c>
      <c r="D438" t="s">
        <v>3</v>
      </c>
      <c r="E438" s="13" t="str">
        <f>"67"</f>
        <v>67</v>
      </c>
      <c r="F438" t="s">
        <v>44</v>
      </c>
      <c r="G438" s="14" t="str">
        <f>"291"</f>
        <v>291</v>
      </c>
      <c r="H438" t="s">
        <v>253</v>
      </c>
    </row>
    <row r="439" spans="1:8" x14ac:dyDescent="0.25">
      <c r="A439" t="s">
        <v>677</v>
      </c>
      <c r="B439" s="12">
        <v>76</v>
      </c>
      <c r="C439" t="s">
        <v>2</v>
      </c>
      <c r="D439" t="s">
        <v>3</v>
      </c>
      <c r="E439" s="13" t="str">
        <f>"13"</f>
        <v>13</v>
      </c>
      <c r="F439" t="s">
        <v>14</v>
      </c>
      <c r="G439" s="14" t="str">
        <f>"282"</f>
        <v>282</v>
      </c>
      <c r="H439" t="s">
        <v>15</v>
      </c>
    </row>
    <row r="440" spans="1:8" x14ac:dyDescent="0.25">
      <c r="A440" t="s">
        <v>678</v>
      </c>
      <c r="B440" s="12">
        <v>77</v>
      </c>
      <c r="C440" t="s">
        <v>17</v>
      </c>
      <c r="D440" t="s">
        <v>18</v>
      </c>
      <c r="E440" s="13" t="str">
        <f>"67"</f>
        <v>67</v>
      </c>
      <c r="F440" t="s">
        <v>44</v>
      </c>
      <c r="G440" s="14" t="str">
        <f>"251"</f>
        <v>251</v>
      </c>
      <c r="H440" t="s">
        <v>45</v>
      </c>
    </row>
    <row r="441" spans="1:8" x14ac:dyDescent="0.25">
      <c r="A441" t="s">
        <v>679</v>
      </c>
      <c r="B441" s="12">
        <v>81</v>
      </c>
      <c r="C441" t="s">
        <v>7</v>
      </c>
      <c r="D441" t="s">
        <v>8</v>
      </c>
      <c r="E441" s="13" t="str">
        <f>"24"</f>
        <v>24</v>
      </c>
      <c r="F441" t="s">
        <v>108</v>
      </c>
      <c r="G441" s="14" t="str">
        <f>"206"</f>
        <v>206</v>
      </c>
      <c r="H441" t="s">
        <v>680</v>
      </c>
    </row>
    <row r="442" spans="1:8" x14ac:dyDescent="0.25">
      <c r="A442" t="s">
        <v>681</v>
      </c>
      <c r="B442" s="12">
        <v>76</v>
      </c>
      <c r="C442" t="s">
        <v>2</v>
      </c>
      <c r="D442" t="s">
        <v>3</v>
      </c>
      <c r="E442" s="13" t="str">
        <f>"67"</f>
        <v>67</v>
      </c>
      <c r="F442" t="s">
        <v>44</v>
      </c>
      <c r="G442" s="14" t="str">
        <f>"291"</f>
        <v>291</v>
      </c>
      <c r="H442" t="s">
        <v>253</v>
      </c>
    </row>
    <row r="443" spans="1:8" x14ac:dyDescent="0.25">
      <c r="A443" t="s">
        <v>682</v>
      </c>
      <c r="B443" s="12">
        <v>77</v>
      </c>
      <c r="C443" t="s">
        <v>17</v>
      </c>
      <c r="D443" t="s">
        <v>18</v>
      </c>
      <c r="E443" s="13" t="str">
        <f>"30"</f>
        <v>30</v>
      </c>
      <c r="F443" t="s">
        <v>210</v>
      </c>
      <c r="G443" s="14" t="str">
        <f>"241"</f>
        <v>241</v>
      </c>
      <c r="H443" t="s">
        <v>211</v>
      </c>
    </row>
    <row r="444" spans="1:8" x14ac:dyDescent="0.25">
      <c r="A444" t="s">
        <v>683</v>
      </c>
      <c r="B444" s="12">
        <v>76</v>
      </c>
      <c r="C444" t="s">
        <v>2</v>
      </c>
      <c r="D444" t="s">
        <v>3</v>
      </c>
      <c r="E444" s="13" t="str">
        <f>"13"</f>
        <v>13</v>
      </c>
      <c r="F444" t="s">
        <v>14</v>
      </c>
      <c r="G444" s="14" t="str">
        <f>"255"</f>
        <v>255</v>
      </c>
      <c r="H444" t="s">
        <v>131</v>
      </c>
    </row>
    <row r="445" spans="1:8" x14ac:dyDescent="0.25">
      <c r="A445" t="s">
        <v>684</v>
      </c>
      <c r="B445" s="12">
        <v>77</v>
      </c>
      <c r="C445" t="s">
        <v>17</v>
      </c>
      <c r="D445" t="s">
        <v>18</v>
      </c>
      <c r="E445" s="13" t="str">
        <f>"40"</f>
        <v>40</v>
      </c>
      <c r="F445" t="s">
        <v>19</v>
      </c>
      <c r="G445" s="14" t="str">
        <f>"251"</f>
        <v>251</v>
      </c>
      <c r="H445" t="s">
        <v>20</v>
      </c>
    </row>
    <row r="446" spans="1:8" x14ac:dyDescent="0.25">
      <c r="A446" t="s">
        <v>685</v>
      </c>
      <c r="B446" s="12">
        <v>76</v>
      </c>
      <c r="C446" t="s">
        <v>2</v>
      </c>
      <c r="D446" t="s">
        <v>3</v>
      </c>
      <c r="E446" s="13" t="str">
        <f>"56"</f>
        <v>56</v>
      </c>
      <c r="F446" t="s">
        <v>321</v>
      </c>
      <c r="G446" s="14" t="str">
        <f>"172"</f>
        <v>172</v>
      </c>
      <c r="H446" t="s">
        <v>686</v>
      </c>
    </row>
    <row r="447" spans="1:8" x14ac:dyDescent="0.25">
      <c r="A447" t="s">
        <v>687</v>
      </c>
      <c r="B447" s="12">
        <v>77</v>
      </c>
      <c r="C447" t="s">
        <v>17</v>
      </c>
      <c r="D447" t="s">
        <v>18</v>
      </c>
      <c r="E447" s="13" t="str">
        <f>"40"</f>
        <v>40</v>
      </c>
      <c r="F447" t="s">
        <v>19</v>
      </c>
      <c r="G447" s="14" t="str">
        <f>"191"</f>
        <v>191</v>
      </c>
      <c r="H447" t="s">
        <v>327</v>
      </c>
    </row>
    <row r="448" spans="1:8" x14ac:dyDescent="0.25">
      <c r="A448" t="s">
        <v>688</v>
      </c>
      <c r="B448" s="12">
        <v>79</v>
      </c>
      <c r="C448" t="s">
        <v>28</v>
      </c>
      <c r="D448" t="s">
        <v>29</v>
      </c>
      <c r="E448" s="13" t="str">
        <f>"09"</f>
        <v>09</v>
      </c>
      <c r="F448" t="s">
        <v>117</v>
      </c>
      <c r="G448" s="14" t="str">
        <f>"128"</f>
        <v>128</v>
      </c>
      <c r="H448" t="s">
        <v>689</v>
      </c>
    </row>
    <row r="449" spans="1:8" x14ac:dyDescent="0.25">
      <c r="A449" t="s">
        <v>688</v>
      </c>
      <c r="B449" s="12">
        <v>79</v>
      </c>
      <c r="C449" t="s">
        <v>28</v>
      </c>
      <c r="D449" t="s">
        <v>29</v>
      </c>
      <c r="E449" s="13" t="str">
        <f>"17"</f>
        <v>17</v>
      </c>
      <c r="F449" t="s">
        <v>32</v>
      </c>
      <c r="G449" s="14" t="str">
        <f>"014"</f>
        <v>014</v>
      </c>
      <c r="H449" t="s">
        <v>690</v>
      </c>
    </row>
    <row r="450" spans="1:8" x14ac:dyDescent="0.25">
      <c r="A450" t="s">
        <v>688</v>
      </c>
      <c r="B450" s="12">
        <v>79</v>
      </c>
      <c r="C450" t="s">
        <v>28</v>
      </c>
      <c r="D450" t="s">
        <v>29</v>
      </c>
      <c r="E450" s="13" t="str">
        <f>"17"</f>
        <v>17</v>
      </c>
      <c r="F450" t="s">
        <v>32</v>
      </c>
      <c r="G450" s="14" t="str">
        <f>"024"</f>
        <v>024</v>
      </c>
      <c r="H450" t="s">
        <v>507</v>
      </c>
    </row>
    <row r="451" spans="1:8" x14ac:dyDescent="0.25">
      <c r="A451" t="s">
        <v>688</v>
      </c>
      <c r="B451" s="12">
        <v>79</v>
      </c>
      <c r="C451" t="s">
        <v>28</v>
      </c>
      <c r="D451" t="s">
        <v>29</v>
      </c>
      <c r="E451" s="13" t="str">
        <f>"18"</f>
        <v>18</v>
      </c>
      <c r="F451" t="s">
        <v>64</v>
      </c>
      <c r="G451" s="14" t="str">
        <f>"004"</f>
        <v>004</v>
      </c>
      <c r="H451" t="s">
        <v>691</v>
      </c>
    </row>
    <row r="452" spans="1:8" x14ac:dyDescent="0.25">
      <c r="A452" t="s">
        <v>688</v>
      </c>
      <c r="B452" s="12">
        <v>79</v>
      </c>
      <c r="C452" t="s">
        <v>28</v>
      </c>
      <c r="D452" t="s">
        <v>29</v>
      </c>
      <c r="E452" s="13" t="str">
        <f>"18"</f>
        <v>18</v>
      </c>
      <c r="F452" t="s">
        <v>64</v>
      </c>
      <c r="G452" s="14" t="str">
        <f>"221"</f>
        <v>221</v>
      </c>
      <c r="H452" t="s">
        <v>65</v>
      </c>
    </row>
    <row r="453" spans="1:8" x14ac:dyDescent="0.25">
      <c r="A453" t="s">
        <v>688</v>
      </c>
      <c r="B453" s="12">
        <v>79</v>
      </c>
      <c r="C453" t="s">
        <v>28</v>
      </c>
      <c r="D453" t="s">
        <v>29</v>
      </c>
      <c r="E453" s="13" t="str">
        <f>"55"</f>
        <v>55</v>
      </c>
      <c r="F453" t="s">
        <v>207</v>
      </c>
      <c r="G453" s="14" t="str">
        <f>"036"</f>
        <v>036</v>
      </c>
      <c r="H453" t="s">
        <v>692</v>
      </c>
    </row>
    <row r="454" spans="1:8" x14ac:dyDescent="0.25">
      <c r="A454" t="s">
        <v>693</v>
      </c>
      <c r="B454" s="12">
        <v>77</v>
      </c>
      <c r="C454" t="s">
        <v>17</v>
      </c>
      <c r="D454" t="s">
        <v>18</v>
      </c>
      <c r="E454" s="13" t="str">
        <f>"66"</f>
        <v>66</v>
      </c>
      <c r="F454" t="s">
        <v>22</v>
      </c>
      <c r="G454" s="14" t="str">
        <f>"004"</f>
        <v>004</v>
      </c>
      <c r="H454" t="s">
        <v>87</v>
      </c>
    </row>
    <row r="455" spans="1:8" x14ac:dyDescent="0.25">
      <c r="A455" t="s">
        <v>694</v>
      </c>
      <c r="B455" s="12">
        <v>79</v>
      </c>
      <c r="C455" t="s">
        <v>28</v>
      </c>
      <c r="D455" t="s">
        <v>29</v>
      </c>
      <c r="E455" s="13" t="str">
        <f>"29"</f>
        <v>29</v>
      </c>
      <c r="F455" t="s">
        <v>220</v>
      </c>
      <c r="G455" s="14" t="str">
        <f>"261"</f>
        <v>261</v>
      </c>
      <c r="H455" t="s">
        <v>695</v>
      </c>
    </row>
    <row r="456" spans="1:8" x14ac:dyDescent="0.25">
      <c r="A456" t="s">
        <v>696</v>
      </c>
      <c r="B456" s="12">
        <v>81</v>
      </c>
      <c r="C456" t="s">
        <v>7</v>
      </c>
      <c r="D456" t="s">
        <v>8</v>
      </c>
      <c r="E456" s="13" t="str">
        <f>"05"</f>
        <v>05</v>
      </c>
      <c r="F456" t="s">
        <v>9</v>
      </c>
      <c r="G456" s="14" t="str">
        <f>"104"</f>
        <v>104</v>
      </c>
      <c r="H456" t="s">
        <v>299</v>
      </c>
    </row>
    <row r="457" spans="1:8" x14ac:dyDescent="0.25">
      <c r="A457" t="s">
        <v>697</v>
      </c>
      <c r="B457" s="12">
        <v>77</v>
      </c>
      <c r="C457" t="s">
        <v>17</v>
      </c>
      <c r="D457" t="s">
        <v>18</v>
      </c>
      <c r="E457" s="13" t="str">
        <f>"51"</f>
        <v>51</v>
      </c>
      <c r="F457" t="s">
        <v>55</v>
      </c>
      <c r="G457" s="14" t="str">
        <f>"181"</f>
        <v>181</v>
      </c>
      <c r="H457" t="s">
        <v>698</v>
      </c>
    </row>
    <row r="458" spans="1:8" x14ac:dyDescent="0.25">
      <c r="A458" t="s">
        <v>699</v>
      </c>
      <c r="B458" s="12">
        <v>77</v>
      </c>
      <c r="C458" t="s">
        <v>17</v>
      </c>
      <c r="D458" t="s">
        <v>18</v>
      </c>
      <c r="E458" s="13" t="str">
        <f>"51"</f>
        <v>51</v>
      </c>
      <c r="F458" t="s">
        <v>55</v>
      </c>
      <c r="G458" s="14" t="str">
        <f>"186"</f>
        <v>186</v>
      </c>
      <c r="H458" t="s">
        <v>700</v>
      </c>
    </row>
    <row r="459" spans="1:8" x14ac:dyDescent="0.25">
      <c r="A459" t="s">
        <v>701</v>
      </c>
      <c r="B459" s="12">
        <v>77</v>
      </c>
      <c r="C459" t="s">
        <v>17</v>
      </c>
      <c r="D459" t="s">
        <v>18</v>
      </c>
      <c r="E459" s="13" t="str">
        <f>"40"</f>
        <v>40</v>
      </c>
      <c r="F459" t="s">
        <v>19</v>
      </c>
      <c r="G459" s="14" t="str">
        <f>"292"</f>
        <v>292</v>
      </c>
      <c r="H459" t="s">
        <v>100</v>
      </c>
    </row>
    <row r="460" spans="1:8" x14ac:dyDescent="0.25">
      <c r="A460" t="s">
        <v>702</v>
      </c>
      <c r="B460" s="12">
        <v>81</v>
      </c>
      <c r="C460" t="s">
        <v>7</v>
      </c>
      <c r="D460" t="s">
        <v>8</v>
      </c>
      <c r="E460" s="13" t="str">
        <f>"59"</f>
        <v>59</v>
      </c>
      <c r="F460" t="s">
        <v>335</v>
      </c>
      <c r="G460" s="14" t="str">
        <f>"281"</f>
        <v>281</v>
      </c>
      <c r="H460" t="s">
        <v>481</v>
      </c>
    </row>
    <row r="461" spans="1:8" x14ac:dyDescent="0.25">
      <c r="A461" t="s">
        <v>703</v>
      </c>
      <c r="B461" s="12">
        <v>76</v>
      </c>
      <c r="C461" t="s">
        <v>2</v>
      </c>
      <c r="D461" t="s">
        <v>3</v>
      </c>
      <c r="E461" s="13" t="str">
        <f>"11"</f>
        <v>11</v>
      </c>
      <c r="F461" t="s">
        <v>501</v>
      </c>
      <c r="G461" s="14" t="str">
        <f>"211"</f>
        <v>211</v>
      </c>
      <c r="H461" t="s">
        <v>704</v>
      </c>
    </row>
    <row r="462" spans="1:8" x14ac:dyDescent="0.25">
      <c r="A462" t="s">
        <v>705</v>
      </c>
      <c r="B462" s="12">
        <v>76</v>
      </c>
      <c r="C462" t="s">
        <v>2</v>
      </c>
      <c r="D462" t="s">
        <v>3</v>
      </c>
      <c r="E462" s="13" t="str">
        <f>"13"</f>
        <v>13</v>
      </c>
      <c r="F462" t="s">
        <v>14</v>
      </c>
      <c r="G462" s="14" t="str">
        <f>"118"</f>
        <v>118</v>
      </c>
      <c r="H462" t="s">
        <v>370</v>
      </c>
    </row>
    <row r="463" spans="1:8" x14ac:dyDescent="0.25">
      <c r="A463" t="s">
        <v>706</v>
      </c>
      <c r="B463" s="12">
        <v>81</v>
      </c>
      <c r="C463" t="s">
        <v>7</v>
      </c>
      <c r="D463" t="s">
        <v>8</v>
      </c>
      <c r="E463" s="13" t="str">
        <f>"70"</f>
        <v>70</v>
      </c>
      <c r="F463" t="s">
        <v>50</v>
      </c>
      <c r="G463" s="14" t="str">
        <f>"010"</f>
        <v>010</v>
      </c>
      <c r="H463" t="s">
        <v>661</v>
      </c>
    </row>
    <row r="464" spans="1:8" x14ac:dyDescent="0.25">
      <c r="A464" t="s">
        <v>707</v>
      </c>
      <c r="B464" s="12">
        <v>77</v>
      </c>
      <c r="C464" t="s">
        <v>17</v>
      </c>
      <c r="D464" t="s">
        <v>18</v>
      </c>
      <c r="E464" s="13" t="str">
        <f>"40"</f>
        <v>40</v>
      </c>
      <c r="F464" t="s">
        <v>19</v>
      </c>
      <c r="G464" s="14" t="str">
        <f>"291"</f>
        <v>291</v>
      </c>
      <c r="H464" t="s">
        <v>214</v>
      </c>
    </row>
    <row r="465" spans="1:8" x14ac:dyDescent="0.25">
      <c r="A465" t="s">
        <v>708</v>
      </c>
      <c r="B465" s="12">
        <v>79</v>
      </c>
      <c r="C465" t="s">
        <v>28</v>
      </c>
      <c r="D465" t="s">
        <v>29</v>
      </c>
      <c r="E465" s="13" t="str">
        <f>"18"</f>
        <v>18</v>
      </c>
      <c r="F465" t="s">
        <v>64</v>
      </c>
      <c r="G465" s="14" t="str">
        <f>"221"</f>
        <v>221</v>
      </c>
      <c r="H465" t="s">
        <v>65</v>
      </c>
    </row>
    <row r="466" spans="1:8" x14ac:dyDescent="0.25">
      <c r="A466" t="s">
        <v>709</v>
      </c>
      <c r="B466" s="12">
        <v>77</v>
      </c>
      <c r="C466" t="s">
        <v>17</v>
      </c>
      <c r="D466" t="s">
        <v>18</v>
      </c>
      <c r="E466" s="13" t="str">
        <f>"67"</f>
        <v>67</v>
      </c>
      <c r="F466" t="s">
        <v>44</v>
      </c>
      <c r="G466" s="14" t="str">
        <f>"151"</f>
        <v>151</v>
      </c>
      <c r="H466" t="s">
        <v>200</v>
      </c>
    </row>
    <row r="467" spans="1:8" x14ac:dyDescent="0.25">
      <c r="A467" t="s">
        <v>710</v>
      </c>
      <c r="B467" s="12">
        <v>76</v>
      </c>
      <c r="C467" t="s">
        <v>2</v>
      </c>
      <c r="D467" t="s">
        <v>3</v>
      </c>
      <c r="E467" s="13" t="str">
        <f>"13"</f>
        <v>13</v>
      </c>
      <c r="F467" t="s">
        <v>14</v>
      </c>
      <c r="G467" s="14" t="str">
        <f>"251"</f>
        <v>251</v>
      </c>
      <c r="H467" t="s">
        <v>255</v>
      </c>
    </row>
    <row r="468" spans="1:8" x14ac:dyDescent="0.25">
      <c r="A468" t="s">
        <v>711</v>
      </c>
      <c r="B468" s="12">
        <v>76</v>
      </c>
      <c r="C468" t="s">
        <v>2</v>
      </c>
      <c r="D468" t="s">
        <v>3</v>
      </c>
      <c r="E468" s="13" t="str">
        <f>"13"</f>
        <v>13</v>
      </c>
      <c r="F468" t="s">
        <v>14</v>
      </c>
      <c r="G468" s="14" t="str">
        <f>"251"</f>
        <v>251</v>
      </c>
      <c r="H468" t="s">
        <v>255</v>
      </c>
    </row>
    <row r="469" spans="1:8" x14ac:dyDescent="0.25">
      <c r="A469" t="s">
        <v>712</v>
      </c>
      <c r="B469" s="12">
        <v>76</v>
      </c>
      <c r="C469" t="s">
        <v>2</v>
      </c>
      <c r="D469" t="s">
        <v>3</v>
      </c>
      <c r="E469" s="13" t="str">
        <f>"67"</f>
        <v>67</v>
      </c>
      <c r="F469" t="s">
        <v>44</v>
      </c>
      <c r="G469" s="14" t="str">
        <f>"181"</f>
        <v>181</v>
      </c>
      <c r="H469" t="s">
        <v>564</v>
      </c>
    </row>
    <row r="470" spans="1:8" x14ac:dyDescent="0.25">
      <c r="A470" t="s">
        <v>713</v>
      </c>
      <c r="B470" s="12">
        <v>81</v>
      </c>
      <c r="C470" t="s">
        <v>7</v>
      </c>
      <c r="D470" t="s">
        <v>8</v>
      </c>
      <c r="E470" s="13" t="str">
        <f>"05"</f>
        <v>05</v>
      </c>
      <c r="F470" t="s">
        <v>9</v>
      </c>
      <c r="G470" s="14" t="str">
        <f>"231"</f>
        <v>231</v>
      </c>
      <c r="H470" t="s">
        <v>263</v>
      </c>
    </row>
    <row r="471" spans="1:8" x14ac:dyDescent="0.25">
      <c r="A471" t="s">
        <v>714</v>
      </c>
      <c r="B471" s="12">
        <v>76</v>
      </c>
      <c r="C471" t="s">
        <v>2</v>
      </c>
      <c r="D471" t="s">
        <v>3</v>
      </c>
      <c r="E471" s="13" t="str">
        <f>"13"</f>
        <v>13</v>
      </c>
      <c r="F471" t="s">
        <v>14</v>
      </c>
      <c r="G471" s="14" t="str">
        <f>"010"</f>
        <v>010</v>
      </c>
      <c r="H471" t="s">
        <v>715</v>
      </c>
    </row>
    <row r="472" spans="1:8" x14ac:dyDescent="0.25">
      <c r="A472" t="s">
        <v>716</v>
      </c>
      <c r="B472" s="12">
        <v>77</v>
      </c>
      <c r="C472" t="s">
        <v>17</v>
      </c>
      <c r="D472" t="s">
        <v>18</v>
      </c>
      <c r="E472" s="13" t="str">
        <f>"51"</f>
        <v>51</v>
      </c>
      <c r="F472" t="s">
        <v>55</v>
      </c>
      <c r="G472" s="14" t="str">
        <f>"186"</f>
        <v>186</v>
      </c>
      <c r="H472" t="s">
        <v>700</v>
      </c>
    </row>
    <row r="473" spans="1:8" x14ac:dyDescent="0.25">
      <c r="A473" t="s">
        <v>717</v>
      </c>
      <c r="B473" s="12">
        <v>81</v>
      </c>
      <c r="C473" t="s">
        <v>7</v>
      </c>
      <c r="D473" t="s">
        <v>8</v>
      </c>
      <c r="E473" s="13" t="str">
        <f>"70"</f>
        <v>70</v>
      </c>
      <c r="F473" t="s">
        <v>50</v>
      </c>
      <c r="G473" s="14" t="str">
        <f>"266"</f>
        <v>266</v>
      </c>
      <c r="H473" t="s">
        <v>51</v>
      </c>
    </row>
    <row r="474" spans="1:8" x14ac:dyDescent="0.25">
      <c r="A474" t="s">
        <v>718</v>
      </c>
      <c r="B474" s="12">
        <v>77</v>
      </c>
      <c r="C474" t="s">
        <v>17</v>
      </c>
      <c r="D474" t="s">
        <v>18</v>
      </c>
      <c r="E474" s="13" t="str">
        <f>"67"</f>
        <v>67</v>
      </c>
      <c r="F474" t="s">
        <v>44</v>
      </c>
      <c r="G474" s="14" t="str">
        <f>"151"</f>
        <v>151</v>
      </c>
      <c r="H474" t="s">
        <v>200</v>
      </c>
    </row>
    <row r="475" spans="1:8" x14ac:dyDescent="0.25">
      <c r="A475" t="s">
        <v>719</v>
      </c>
      <c r="B475" s="12">
        <v>77</v>
      </c>
      <c r="C475" t="s">
        <v>17</v>
      </c>
      <c r="D475" t="s">
        <v>18</v>
      </c>
      <c r="E475" s="13" t="str">
        <f>"40"</f>
        <v>40</v>
      </c>
      <c r="F475" t="s">
        <v>19</v>
      </c>
      <c r="G475" s="14" t="str">
        <f>"251"</f>
        <v>251</v>
      </c>
      <c r="H475" t="s">
        <v>20</v>
      </c>
    </row>
    <row r="476" spans="1:8" x14ac:dyDescent="0.25">
      <c r="A476" t="s">
        <v>720</v>
      </c>
      <c r="B476" s="12">
        <v>79</v>
      </c>
      <c r="C476" t="s">
        <v>28</v>
      </c>
      <c r="D476" t="s">
        <v>29</v>
      </c>
      <c r="E476" s="13" t="str">
        <f>"60"</f>
        <v>60</v>
      </c>
      <c r="F476" t="s">
        <v>600</v>
      </c>
      <c r="G476" s="14" t="str">
        <f>"176"</f>
        <v>176</v>
      </c>
      <c r="H476" t="s">
        <v>721</v>
      </c>
    </row>
    <row r="477" spans="1:8" x14ac:dyDescent="0.25">
      <c r="A477" t="s">
        <v>722</v>
      </c>
      <c r="B477" s="12">
        <v>79</v>
      </c>
      <c r="C477" t="s">
        <v>28</v>
      </c>
      <c r="D477" t="s">
        <v>29</v>
      </c>
      <c r="E477" s="13" t="str">
        <f>"55"</f>
        <v>55</v>
      </c>
      <c r="F477" t="s">
        <v>207</v>
      </c>
      <c r="G477" s="14" t="str">
        <f>"181"</f>
        <v>181</v>
      </c>
      <c r="H477" t="s">
        <v>723</v>
      </c>
    </row>
    <row r="478" spans="1:8" x14ac:dyDescent="0.25">
      <c r="A478" t="s">
        <v>724</v>
      </c>
      <c r="B478" s="12">
        <v>76</v>
      </c>
      <c r="C478" t="s">
        <v>2</v>
      </c>
      <c r="D478" t="s">
        <v>3</v>
      </c>
      <c r="E478" s="13" t="str">
        <f>"13"</f>
        <v>13</v>
      </c>
      <c r="F478" t="s">
        <v>14</v>
      </c>
      <c r="G478" s="14" t="str">
        <f>"154"</f>
        <v>154</v>
      </c>
      <c r="H478" t="s">
        <v>725</v>
      </c>
    </row>
    <row r="479" spans="1:8" x14ac:dyDescent="0.25">
      <c r="A479" t="s">
        <v>726</v>
      </c>
      <c r="B479" s="12">
        <v>81</v>
      </c>
      <c r="C479" t="s">
        <v>7</v>
      </c>
      <c r="D479" t="s">
        <v>8</v>
      </c>
      <c r="E479" s="13" t="str">
        <f>"05"</f>
        <v>05</v>
      </c>
      <c r="F479" t="s">
        <v>9</v>
      </c>
      <c r="G479" s="14" t="str">
        <f>"231"</f>
        <v>231</v>
      </c>
      <c r="H479" t="s">
        <v>263</v>
      </c>
    </row>
    <row r="480" spans="1:8" x14ac:dyDescent="0.25">
      <c r="A480" t="s">
        <v>727</v>
      </c>
      <c r="B480" s="12">
        <v>79</v>
      </c>
      <c r="C480" t="s">
        <v>28</v>
      </c>
      <c r="D480" t="s">
        <v>29</v>
      </c>
      <c r="E480" s="13" t="str">
        <f>"37"</f>
        <v>37</v>
      </c>
      <c r="F480" t="s">
        <v>34</v>
      </c>
      <c r="G480" s="14" t="str">
        <f>"281"</f>
        <v>281</v>
      </c>
      <c r="H480" t="s">
        <v>363</v>
      </c>
    </row>
    <row r="481" spans="1:8" x14ac:dyDescent="0.25">
      <c r="A481" t="s">
        <v>728</v>
      </c>
      <c r="B481" s="12">
        <v>79</v>
      </c>
      <c r="C481" t="s">
        <v>28</v>
      </c>
      <c r="D481" t="s">
        <v>29</v>
      </c>
      <c r="E481" s="13" t="str">
        <f>"71"</f>
        <v>71</v>
      </c>
      <c r="F481" t="s">
        <v>729</v>
      </c>
      <c r="G481" s="14" t="str">
        <f>"028"</f>
        <v>028</v>
      </c>
      <c r="H481" t="s">
        <v>730</v>
      </c>
    </row>
    <row r="482" spans="1:8" x14ac:dyDescent="0.25">
      <c r="A482" t="s">
        <v>728</v>
      </c>
      <c r="B482" s="12">
        <v>81</v>
      </c>
      <c r="C482" t="s">
        <v>7</v>
      </c>
      <c r="D482" t="s">
        <v>8</v>
      </c>
      <c r="E482" s="13" t="str">
        <f>"49"</f>
        <v>49</v>
      </c>
      <c r="F482" t="s">
        <v>340</v>
      </c>
      <c r="G482" s="14" t="str">
        <f>"030"</f>
        <v>030</v>
      </c>
      <c r="H482" t="s">
        <v>548</v>
      </c>
    </row>
    <row r="483" spans="1:8" x14ac:dyDescent="0.25">
      <c r="A483" t="s">
        <v>731</v>
      </c>
      <c r="B483" s="12">
        <v>77</v>
      </c>
      <c r="C483" t="s">
        <v>17</v>
      </c>
      <c r="D483" t="s">
        <v>18</v>
      </c>
      <c r="E483" s="13" t="str">
        <f>"66"</f>
        <v>66</v>
      </c>
      <c r="F483" t="s">
        <v>22</v>
      </c>
      <c r="G483" s="14" t="str">
        <f>"291"</f>
        <v>291</v>
      </c>
      <c r="H483" t="s">
        <v>361</v>
      </c>
    </row>
    <row r="484" spans="1:8" x14ac:dyDescent="0.25">
      <c r="A484" t="s">
        <v>732</v>
      </c>
      <c r="B484" s="12">
        <v>77</v>
      </c>
      <c r="C484" t="s">
        <v>17</v>
      </c>
      <c r="D484" t="s">
        <v>18</v>
      </c>
      <c r="E484" s="13" t="str">
        <f>"40"</f>
        <v>40</v>
      </c>
      <c r="F484" t="s">
        <v>19</v>
      </c>
      <c r="G484" s="14" t="str">
        <f>"292"</f>
        <v>292</v>
      </c>
      <c r="H484" t="s">
        <v>100</v>
      </c>
    </row>
    <row r="485" spans="1:8" x14ac:dyDescent="0.25">
      <c r="A485" t="s">
        <v>733</v>
      </c>
      <c r="B485" s="12">
        <v>79</v>
      </c>
      <c r="C485" t="s">
        <v>28</v>
      </c>
      <c r="D485" t="s">
        <v>29</v>
      </c>
      <c r="E485" s="13" t="str">
        <f>"17"</f>
        <v>17</v>
      </c>
      <c r="F485" t="s">
        <v>32</v>
      </c>
      <c r="G485" s="14" t="str">
        <f>"251"</f>
        <v>251</v>
      </c>
      <c r="H485" t="s">
        <v>33</v>
      </c>
    </row>
    <row r="486" spans="1:8" x14ac:dyDescent="0.25">
      <c r="A486" t="s">
        <v>733</v>
      </c>
      <c r="B486" s="12">
        <v>81</v>
      </c>
      <c r="C486" t="s">
        <v>7</v>
      </c>
      <c r="D486" t="s">
        <v>8</v>
      </c>
      <c r="E486" s="13" t="str">
        <f>"05"</f>
        <v>05</v>
      </c>
      <c r="F486" t="s">
        <v>9</v>
      </c>
      <c r="G486" s="14" t="str">
        <f>"216"</f>
        <v>216</v>
      </c>
      <c r="H486" t="s">
        <v>443</v>
      </c>
    </row>
    <row r="487" spans="1:8" x14ac:dyDescent="0.25">
      <c r="A487" t="s">
        <v>734</v>
      </c>
      <c r="B487" s="12">
        <v>76</v>
      </c>
      <c r="C487" t="s">
        <v>2</v>
      </c>
      <c r="D487" t="s">
        <v>3</v>
      </c>
      <c r="E487" s="13" t="str">
        <f>"13"</f>
        <v>13</v>
      </c>
      <c r="F487" t="s">
        <v>14</v>
      </c>
      <c r="G487" s="14" t="str">
        <f>"282"</f>
        <v>282</v>
      </c>
      <c r="H487" t="s">
        <v>15</v>
      </c>
    </row>
    <row r="488" spans="1:8" x14ac:dyDescent="0.25">
      <c r="A488" t="s">
        <v>735</v>
      </c>
      <c r="B488" s="12">
        <v>76</v>
      </c>
      <c r="C488" t="s">
        <v>2</v>
      </c>
      <c r="D488" t="s">
        <v>3</v>
      </c>
      <c r="E488" s="13" t="str">
        <f>"67"</f>
        <v>67</v>
      </c>
      <c r="F488" t="s">
        <v>44</v>
      </c>
      <c r="G488" s="14" t="str">
        <f>"195"</f>
        <v>195</v>
      </c>
      <c r="H488" t="s">
        <v>378</v>
      </c>
    </row>
    <row r="489" spans="1:8" x14ac:dyDescent="0.25">
      <c r="A489" t="s">
        <v>736</v>
      </c>
      <c r="B489" s="12">
        <v>79</v>
      </c>
      <c r="C489" t="s">
        <v>28</v>
      </c>
      <c r="D489" t="s">
        <v>29</v>
      </c>
      <c r="E489" s="13" t="str">
        <f>"48"</f>
        <v>48</v>
      </c>
      <c r="F489" t="s">
        <v>37</v>
      </c>
      <c r="G489" s="14" t="str">
        <f>"201"</f>
        <v>201</v>
      </c>
      <c r="H489" t="s">
        <v>38</v>
      </c>
    </row>
    <row r="490" spans="1:8" x14ac:dyDescent="0.25">
      <c r="A490" t="s">
        <v>737</v>
      </c>
      <c r="B490" s="12">
        <v>79</v>
      </c>
      <c r="C490" t="s">
        <v>28</v>
      </c>
      <c r="D490" t="s">
        <v>29</v>
      </c>
      <c r="E490" s="13" t="str">
        <f>"48"</f>
        <v>48</v>
      </c>
      <c r="F490" t="s">
        <v>37</v>
      </c>
      <c r="G490" s="14" t="str">
        <f>"032"</f>
        <v>032</v>
      </c>
      <c r="H490" t="s">
        <v>647</v>
      </c>
    </row>
    <row r="491" spans="1:8" x14ac:dyDescent="0.25">
      <c r="A491" t="s">
        <v>738</v>
      </c>
      <c r="B491" s="12">
        <v>79</v>
      </c>
      <c r="C491" t="s">
        <v>28</v>
      </c>
      <c r="D491" t="s">
        <v>29</v>
      </c>
      <c r="E491" s="13" t="str">
        <f>"27"</f>
        <v>27</v>
      </c>
      <c r="F491" t="s">
        <v>739</v>
      </c>
      <c r="G491" s="14" t="str">
        <f>"016"</f>
        <v>016</v>
      </c>
      <c r="H491" t="s">
        <v>740</v>
      </c>
    </row>
    <row r="492" spans="1:8" x14ac:dyDescent="0.25">
      <c r="A492" t="s">
        <v>741</v>
      </c>
      <c r="B492" s="12">
        <v>81</v>
      </c>
      <c r="C492" t="s">
        <v>7</v>
      </c>
      <c r="D492" t="s">
        <v>8</v>
      </c>
      <c r="E492" s="13" t="str">
        <f>"08"</f>
        <v>08</v>
      </c>
      <c r="F492" t="s">
        <v>154</v>
      </c>
      <c r="G492" s="14" t="str">
        <f>"261"</f>
        <v>261</v>
      </c>
      <c r="H492" t="s">
        <v>155</v>
      </c>
    </row>
    <row r="493" spans="1:8" x14ac:dyDescent="0.25">
      <c r="A493" t="s">
        <v>742</v>
      </c>
      <c r="B493" s="12">
        <v>76</v>
      </c>
      <c r="C493" t="s">
        <v>2</v>
      </c>
      <c r="D493" t="s">
        <v>3</v>
      </c>
      <c r="E493" s="13" t="str">
        <f>"13"</f>
        <v>13</v>
      </c>
      <c r="F493" t="s">
        <v>14</v>
      </c>
      <c r="G493" s="14" t="str">
        <f>"106"</f>
        <v>106</v>
      </c>
      <c r="H493" t="s">
        <v>743</v>
      </c>
    </row>
    <row r="494" spans="1:8" x14ac:dyDescent="0.25">
      <c r="A494" t="s">
        <v>744</v>
      </c>
      <c r="B494" s="12">
        <v>76</v>
      </c>
      <c r="C494" t="s">
        <v>2</v>
      </c>
      <c r="D494" t="s">
        <v>3</v>
      </c>
      <c r="E494" s="13" t="str">
        <f>"11"</f>
        <v>11</v>
      </c>
      <c r="F494" t="s">
        <v>501</v>
      </c>
      <c r="G494" s="14" t="str">
        <f>"271"</f>
        <v>271</v>
      </c>
      <c r="H494" t="s">
        <v>745</v>
      </c>
    </row>
    <row r="495" spans="1:8" x14ac:dyDescent="0.25">
      <c r="A495" t="s">
        <v>746</v>
      </c>
      <c r="B495" s="12">
        <v>77</v>
      </c>
      <c r="C495" t="s">
        <v>17</v>
      </c>
      <c r="D495" t="s">
        <v>18</v>
      </c>
      <c r="E495" s="13" t="str">
        <f>"30"</f>
        <v>30</v>
      </c>
      <c r="F495" t="s">
        <v>210</v>
      </c>
      <c r="G495" s="14" t="str">
        <f>"179"</f>
        <v>179</v>
      </c>
      <c r="H495" t="s">
        <v>391</v>
      </c>
    </row>
    <row r="496" spans="1:8" x14ac:dyDescent="0.25">
      <c r="A496" t="s">
        <v>747</v>
      </c>
      <c r="B496" s="12">
        <v>77</v>
      </c>
      <c r="C496" t="s">
        <v>17</v>
      </c>
      <c r="D496" t="s">
        <v>18</v>
      </c>
      <c r="E496" s="13" t="str">
        <f>"51"</f>
        <v>51</v>
      </c>
      <c r="F496" t="s">
        <v>55</v>
      </c>
      <c r="G496" s="14" t="str">
        <f>"194"</f>
        <v>194</v>
      </c>
      <c r="H496" t="s">
        <v>568</v>
      </c>
    </row>
    <row r="497" spans="1:8" x14ac:dyDescent="0.25">
      <c r="A497" t="s">
        <v>748</v>
      </c>
      <c r="B497" s="12">
        <v>77</v>
      </c>
      <c r="C497" t="s">
        <v>17</v>
      </c>
      <c r="D497" t="s">
        <v>18</v>
      </c>
      <c r="E497" s="13" t="str">
        <f>"40"</f>
        <v>40</v>
      </c>
      <c r="F497" t="s">
        <v>19</v>
      </c>
      <c r="G497" s="14" t="str">
        <f>"231"</f>
        <v>231</v>
      </c>
      <c r="H497" t="s">
        <v>287</v>
      </c>
    </row>
    <row r="498" spans="1:8" x14ac:dyDescent="0.25">
      <c r="A498" t="s">
        <v>749</v>
      </c>
      <c r="B498" s="12">
        <v>79</v>
      </c>
      <c r="C498" t="s">
        <v>28</v>
      </c>
      <c r="D498" t="s">
        <v>29</v>
      </c>
      <c r="E498" s="13" t="str">
        <f>"09"</f>
        <v>09</v>
      </c>
      <c r="F498" t="s">
        <v>117</v>
      </c>
      <c r="G498" s="14" t="str">
        <f>"002"</f>
        <v>002</v>
      </c>
      <c r="H498" t="s">
        <v>750</v>
      </c>
    </row>
    <row r="499" spans="1:8" x14ac:dyDescent="0.25">
      <c r="A499" t="s">
        <v>749</v>
      </c>
      <c r="B499" s="12">
        <v>79</v>
      </c>
      <c r="C499" t="s">
        <v>28</v>
      </c>
      <c r="D499" t="s">
        <v>29</v>
      </c>
      <c r="E499" s="13" t="str">
        <f>"61"</f>
        <v>61</v>
      </c>
      <c r="F499" t="s">
        <v>186</v>
      </c>
      <c r="G499" s="14" t="str">
        <f>"206"</f>
        <v>206</v>
      </c>
      <c r="H499" t="s">
        <v>751</v>
      </c>
    </row>
    <row r="500" spans="1:8" x14ac:dyDescent="0.25">
      <c r="A500" t="s">
        <v>752</v>
      </c>
      <c r="B500" s="12">
        <v>81</v>
      </c>
      <c r="C500" t="s">
        <v>7</v>
      </c>
      <c r="D500" t="s">
        <v>8</v>
      </c>
      <c r="E500" s="13" t="str">
        <f>"34"</f>
        <v>34</v>
      </c>
      <c r="F500" t="s">
        <v>258</v>
      </c>
      <c r="G500" s="14" t="str">
        <f>"201"</f>
        <v>201</v>
      </c>
      <c r="H500" t="s">
        <v>753</v>
      </c>
    </row>
    <row r="501" spans="1:8" x14ac:dyDescent="0.25">
      <c r="A501" t="s">
        <v>754</v>
      </c>
      <c r="B501" s="12">
        <v>79</v>
      </c>
      <c r="C501" t="s">
        <v>28</v>
      </c>
      <c r="D501" t="s">
        <v>29</v>
      </c>
      <c r="E501" s="13" t="str">
        <f>"37"</f>
        <v>37</v>
      </c>
      <c r="F501" t="s">
        <v>34</v>
      </c>
      <c r="G501" s="14" t="str">
        <f>"182"</f>
        <v>182</v>
      </c>
      <c r="H501" t="s">
        <v>73</v>
      </c>
    </row>
    <row r="502" spans="1:8" x14ac:dyDescent="0.25">
      <c r="A502" t="s">
        <v>755</v>
      </c>
      <c r="B502" s="12">
        <v>79</v>
      </c>
      <c r="C502" t="s">
        <v>28</v>
      </c>
      <c r="D502" t="s">
        <v>29</v>
      </c>
      <c r="E502" s="13" t="str">
        <f>"41"</f>
        <v>41</v>
      </c>
      <c r="F502" t="s">
        <v>345</v>
      </c>
      <c r="G502" s="14" t="str">
        <f>"281"</f>
        <v>281</v>
      </c>
      <c r="H502" t="s">
        <v>346</v>
      </c>
    </row>
    <row r="503" spans="1:8" x14ac:dyDescent="0.25">
      <c r="A503" t="s">
        <v>756</v>
      </c>
      <c r="B503" s="12">
        <v>79</v>
      </c>
      <c r="C503" t="s">
        <v>28</v>
      </c>
      <c r="D503" t="s">
        <v>29</v>
      </c>
      <c r="E503" s="13" t="str">
        <f>"16"</f>
        <v>16</v>
      </c>
      <c r="F503" t="s">
        <v>757</v>
      </c>
      <c r="G503" s="14" t="str">
        <f>"281"</f>
        <v>281</v>
      </c>
      <c r="H503" t="s">
        <v>758</v>
      </c>
    </row>
    <row r="504" spans="1:8" x14ac:dyDescent="0.25">
      <c r="A504" t="s">
        <v>759</v>
      </c>
      <c r="B504" s="12">
        <v>76</v>
      </c>
      <c r="C504" t="s">
        <v>2</v>
      </c>
      <c r="D504" t="s">
        <v>3</v>
      </c>
      <c r="E504" s="13" t="str">
        <f>"53"</f>
        <v>53</v>
      </c>
      <c r="F504" t="s">
        <v>67</v>
      </c>
      <c r="G504" s="14" t="str">
        <f>"241"</f>
        <v>241</v>
      </c>
      <c r="H504" t="s">
        <v>68</v>
      </c>
    </row>
    <row r="505" spans="1:8" x14ac:dyDescent="0.25">
      <c r="A505" t="s">
        <v>760</v>
      </c>
      <c r="B505" s="12">
        <v>77</v>
      </c>
      <c r="C505" t="s">
        <v>17</v>
      </c>
      <c r="D505" t="s">
        <v>18</v>
      </c>
      <c r="E505" s="13" t="str">
        <f>"67"</f>
        <v>67</v>
      </c>
      <c r="F505" t="s">
        <v>44</v>
      </c>
      <c r="G505" s="14" t="str">
        <f>"261"</f>
        <v>261</v>
      </c>
      <c r="H505" t="s">
        <v>70</v>
      </c>
    </row>
    <row r="506" spans="1:8" x14ac:dyDescent="0.25">
      <c r="A506" t="s">
        <v>761</v>
      </c>
      <c r="B506" s="12">
        <v>79</v>
      </c>
      <c r="C506" t="s">
        <v>28</v>
      </c>
      <c r="D506" t="s">
        <v>29</v>
      </c>
      <c r="E506" s="13" t="str">
        <f>"32"</f>
        <v>32</v>
      </c>
      <c r="F506" t="s">
        <v>61</v>
      </c>
      <c r="G506" s="14" t="str">
        <f>"246"</f>
        <v>246</v>
      </c>
      <c r="H506" t="s">
        <v>62</v>
      </c>
    </row>
    <row r="507" spans="1:8" x14ac:dyDescent="0.25">
      <c r="A507" t="s">
        <v>762</v>
      </c>
      <c r="B507" s="12">
        <v>76</v>
      </c>
      <c r="C507" t="s">
        <v>2</v>
      </c>
      <c r="D507" t="s">
        <v>3</v>
      </c>
      <c r="E507" s="13" t="str">
        <f>"13"</f>
        <v>13</v>
      </c>
      <c r="F507" t="s">
        <v>14</v>
      </c>
      <c r="G507" s="14" t="str">
        <f>"251"</f>
        <v>251</v>
      </c>
      <c r="H507" t="s">
        <v>255</v>
      </c>
    </row>
    <row r="508" spans="1:8" x14ac:dyDescent="0.25">
      <c r="A508" t="s">
        <v>763</v>
      </c>
      <c r="B508" s="12">
        <v>77</v>
      </c>
      <c r="C508" t="s">
        <v>17</v>
      </c>
      <c r="D508" t="s">
        <v>18</v>
      </c>
      <c r="E508" s="13" t="str">
        <f>"45"</f>
        <v>45</v>
      </c>
      <c r="F508" t="s">
        <v>168</v>
      </c>
      <c r="G508" s="14" t="str">
        <f>"211"</f>
        <v>211</v>
      </c>
      <c r="H508" t="s">
        <v>764</v>
      </c>
    </row>
    <row r="509" spans="1:8" x14ac:dyDescent="0.25">
      <c r="A509" t="s">
        <v>765</v>
      </c>
      <c r="B509" s="12">
        <v>81</v>
      </c>
      <c r="C509" t="s">
        <v>7</v>
      </c>
      <c r="D509" t="s">
        <v>8</v>
      </c>
      <c r="E509" s="13" t="str">
        <f>"70"</f>
        <v>70</v>
      </c>
      <c r="F509" t="s">
        <v>50</v>
      </c>
      <c r="G509" s="14" t="str">
        <f>"261"</f>
        <v>261</v>
      </c>
      <c r="H509" t="s">
        <v>628</v>
      </c>
    </row>
    <row r="510" spans="1:8" x14ac:dyDescent="0.25">
      <c r="A510" t="s">
        <v>766</v>
      </c>
      <c r="B510" s="12">
        <v>76</v>
      </c>
      <c r="C510" t="s">
        <v>2</v>
      </c>
      <c r="D510" t="s">
        <v>3</v>
      </c>
      <c r="E510" s="13" t="str">
        <f>"14"</f>
        <v>14</v>
      </c>
      <c r="F510" t="s">
        <v>124</v>
      </c>
      <c r="G510" s="14" t="str">
        <f>"206"</f>
        <v>206</v>
      </c>
      <c r="H510" t="s">
        <v>767</v>
      </c>
    </row>
    <row r="511" spans="1:8" x14ac:dyDescent="0.25">
      <c r="A511" t="s">
        <v>768</v>
      </c>
      <c r="B511" s="12">
        <v>79</v>
      </c>
      <c r="C511" t="s">
        <v>28</v>
      </c>
      <c r="D511" t="s">
        <v>29</v>
      </c>
      <c r="E511" s="13" t="str">
        <f>"55"</f>
        <v>55</v>
      </c>
      <c r="F511" t="s">
        <v>207</v>
      </c>
      <c r="G511" s="14" t="str">
        <f>"276"</f>
        <v>276</v>
      </c>
      <c r="H511" t="s">
        <v>455</v>
      </c>
    </row>
    <row r="512" spans="1:8" x14ac:dyDescent="0.25">
      <c r="A512" t="s">
        <v>769</v>
      </c>
      <c r="B512" s="12">
        <v>77</v>
      </c>
      <c r="C512" t="s">
        <v>17</v>
      </c>
      <c r="D512" t="s">
        <v>18</v>
      </c>
      <c r="E512" s="13" t="str">
        <f>"40"</f>
        <v>40</v>
      </c>
      <c r="F512" t="s">
        <v>19</v>
      </c>
      <c r="G512" s="14" t="str">
        <f>"251"</f>
        <v>251</v>
      </c>
      <c r="H512" t="s">
        <v>20</v>
      </c>
    </row>
    <row r="513" spans="1:8" x14ac:dyDescent="0.25">
      <c r="A513" t="s">
        <v>770</v>
      </c>
      <c r="B513" s="12">
        <v>81</v>
      </c>
      <c r="C513" t="s">
        <v>7</v>
      </c>
      <c r="D513" t="s">
        <v>8</v>
      </c>
      <c r="E513" s="13" t="str">
        <f>"59"</f>
        <v>59</v>
      </c>
      <c r="F513" t="s">
        <v>335</v>
      </c>
      <c r="G513" s="14" t="str">
        <f>"024"</f>
        <v>024</v>
      </c>
      <c r="H513" t="s">
        <v>771</v>
      </c>
    </row>
    <row r="514" spans="1:8" x14ac:dyDescent="0.25">
      <c r="A514" t="s">
        <v>772</v>
      </c>
      <c r="B514" s="12">
        <v>79</v>
      </c>
      <c r="C514" t="s">
        <v>28</v>
      </c>
      <c r="D514" t="s">
        <v>29</v>
      </c>
      <c r="E514" s="13" t="str">
        <f>"04"</f>
        <v>04</v>
      </c>
      <c r="F514" t="s">
        <v>196</v>
      </c>
      <c r="G514" s="14" t="str">
        <f>"024"</f>
        <v>024</v>
      </c>
      <c r="H514" t="s">
        <v>197</v>
      </c>
    </row>
    <row r="515" spans="1:8" x14ac:dyDescent="0.25">
      <c r="A515" t="s">
        <v>773</v>
      </c>
      <c r="B515" s="12">
        <v>79</v>
      </c>
      <c r="C515" t="s">
        <v>28</v>
      </c>
      <c r="D515" t="s">
        <v>29</v>
      </c>
      <c r="E515" s="13" t="str">
        <f>"03"</f>
        <v>03</v>
      </c>
      <c r="F515" t="s">
        <v>30</v>
      </c>
      <c r="G515" s="14" t="str">
        <f>"276"</f>
        <v>276</v>
      </c>
      <c r="H515" t="s">
        <v>292</v>
      </c>
    </row>
    <row r="516" spans="1:8" x14ac:dyDescent="0.25">
      <c r="A516" t="s">
        <v>774</v>
      </c>
      <c r="B516" s="12">
        <v>79</v>
      </c>
      <c r="C516" t="s">
        <v>28</v>
      </c>
      <c r="D516" t="s">
        <v>29</v>
      </c>
      <c r="E516" s="13" t="str">
        <f>"17"</f>
        <v>17</v>
      </c>
      <c r="F516" t="s">
        <v>32</v>
      </c>
      <c r="G516" s="14" t="str">
        <f>"251"</f>
        <v>251</v>
      </c>
      <c r="H516" t="s">
        <v>33</v>
      </c>
    </row>
    <row r="517" spans="1:8" x14ac:dyDescent="0.25">
      <c r="A517" t="s">
        <v>775</v>
      </c>
      <c r="B517" s="12">
        <v>79</v>
      </c>
      <c r="C517" t="s">
        <v>28</v>
      </c>
      <c r="D517" t="s">
        <v>29</v>
      </c>
      <c r="E517" s="13" t="str">
        <f>"61"</f>
        <v>61</v>
      </c>
      <c r="F517" t="s">
        <v>186</v>
      </c>
      <c r="G517" s="14" t="str">
        <f>"231"</f>
        <v>231</v>
      </c>
      <c r="H517" t="s">
        <v>187</v>
      </c>
    </row>
    <row r="518" spans="1:8" x14ac:dyDescent="0.25">
      <c r="A518" t="s">
        <v>776</v>
      </c>
      <c r="B518" s="12">
        <v>79</v>
      </c>
      <c r="C518" t="s">
        <v>28</v>
      </c>
      <c r="D518" t="s">
        <v>29</v>
      </c>
      <c r="E518" s="13" t="str">
        <f>"17"</f>
        <v>17</v>
      </c>
      <c r="F518" t="s">
        <v>32</v>
      </c>
      <c r="G518" s="14" t="str">
        <f>"251"</f>
        <v>251</v>
      </c>
      <c r="H518" t="s">
        <v>33</v>
      </c>
    </row>
    <row r="519" spans="1:8" x14ac:dyDescent="0.25">
      <c r="A519" t="s">
        <v>777</v>
      </c>
      <c r="B519" s="12">
        <v>79</v>
      </c>
      <c r="C519" t="s">
        <v>28</v>
      </c>
      <c r="D519" t="s">
        <v>29</v>
      </c>
      <c r="E519" s="13" t="str">
        <f>"35"</f>
        <v>35</v>
      </c>
      <c r="F519" t="s">
        <v>418</v>
      </c>
      <c r="G519" s="14" t="str">
        <f>"251"</f>
        <v>251</v>
      </c>
      <c r="H519" t="s">
        <v>419</v>
      </c>
    </row>
    <row r="520" spans="1:8" x14ac:dyDescent="0.25">
      <c r="A520" t="s">
        <v>778</v>
      </c>
      <c r="B520" s="12">
        <v>81</v>
      </c>
      <c r="C520" t="s">
        <v>7</v>
      </c>
      <c r="D520" t="s">
        <v>8</v>
      </c>
      <c r="E520" s="13" t="str">
        <f>"59"</f>
        <v>59</v>
      </c>
      <c r="F520" t="s">
        <v>335</v>
      </c>
      <c r="G520" s="14" t="str">
        <f>"112"</f>
        <v>112</v>
      </c>
      <c r="H520" t="s">
        <v>779</v>
      </c>
    </row>
    <row r="521" spans="1:8" x14ac:dyDescent="0.25">
      <c r="A521" t="s">
        <v>780</v>
      </c>
      <c r="B521" s="12">
        <v>79</v>
      </c>
      <c r="C521" t="s">
        <v>28</v>
      </c>
      <c r="D521" t="s">
        <v>29</v>
      </c>
      <c r="E521" s="13" t="str">
        <f>"17"</f>
        <v>17</v>
      </c>
      <c r="F521" t="s">
        <v>32</v>
      </c>
      <c r="G521" s="14" t="str">
        <f>"111"</f>
        <v>111</v>
      </c>
      <c r="H521" t="s">
        <v>781</v>
      </c>
    </row>
    <row r="522" spans="1:8" x14ac:dyDescent="0.25">
      <c r="A522" t="s">
        <v>782</v>
      </c>
      <c r="B522" s="12">
        <v>79</v>
      </c>
      <c r="C522" t="s">
        <v>28</v>
      </c>
      <c r="D522" t="s">
        <v>29</v>
      </c>
      <c r="E522" s="13" t="str">
        <f>"37"</f>
        <v>37</v>
      </c>
      <c r="F522" t="s">
        <v>34</v>
      </c>
      <c r="G522" s="14" t="str">
        <f>"078"</f>
        <v>078</v>
      </c>
      <c r="H522" t="s">
        <v>439</v>
      </c>
    </row>
    <row r="523" spans="1:8" x14ac:dyDescent="0.25">
      <c r="A523" t="s">
        <v>782</v>
      </c>
      <c r="B523" s="12">
        <v>79</v>
      </c>
      <c r="C523" t="s">
        <v>28</v>
      </c>
      <c r="D523" t="s">
        <v>29</v>
      </c>
      <c r="E523" s="13" t="str">
        <f>"37"</f>
        <v>37</v>
      </c>
      <c r="F523" t="s">
        <v>34</v>
      </c>
      <c r="G523" s="14" t="str">
        <f>"146"</f>
        <v>146</v>
      </c>
      <c r="H523" t="s">
        <v>35</v>
      </c>
    </row>
    <row r="524" spans="1:8" x14ac:dyDescent="0.25">
      <c r="A524" t="s">
        <v>782</v>
      </c>
      <c r="B524" s="12">
        <v>81</v>
      </c>
      <c r="C524" t="s">
        <v>7</v>
      </c>
      <c r="D524" t="s">
        <v>8</v>
      </c>
      <c r="E524" s="13" t="str">
        <f>"08"</f>
        <v>08</v>
      </c>
      <c r="F524" t="s">
        <v>154</v>
      </c>
      <c r="G524" s="14" t="str">
        <f>"006"</f>
        <v>006</v>
      </c>
      <c r="H524" t="s">
        <v>783</v>
      </c>
    </row>
    <row r="525" spans="1:8" x14ac:dyDescent="0.25">
      <c r="A525" t="s">
        <v>784</v>
      </c>
      <c r="B525" s="12">
        <v>79</v>
      </c>
      <c r="C525" t="s">
        <v>28</v>
      </c>
      <c r="D525" t="s">
        <v>29</v>
      </c>
      <c r="E525" s="13" t="str">
        <f>"60"</f>
        <v>60</v>
      </c>
      <c r="F525" t="s">
        <v>600</v>
      </c>
      <c r="G525" s="14" t="str">
        <f>"032"</f>
        <v>032</v>
      </c>
      <c r="H525" t="s">
        <v>785</v>
      </c>
    </row>
    <row r="526" spans="1:8" x14ac:dyDescent="0.25">
      <c r="A526" t="s">
        <v>786</v>
      </c>
      <c r="B526" s="12">
        <v>76</v>
      </c>
      <c r="C526" t="s">
        <v>2</v>
      </c>
      <c r="D526" t="s">
        <v>3</v>
      </c>
      <c r="E526" s="13" t="str">
        <f>"13"</f>
        <v>13</v>
      </c>
      <c r="F526" t="s">
        <v>14</v>
      </c>
      <c r="G526" s="14" t="str">
        <f>"106"</f>
        <v>106</v>
      </c>
      <c r="H526" t="s">
        <v>743</v>
      </c>
    </row>
    <row r="527" spans="1:8" x14ac:dyDescent="0.25">
      <c r="A527" t="s">
        <v>787</v>
      </c>
      <c r="B527" s="12">
        <v>79</v>
      </c>
      <c r="C527" t="s">
        <v>28</v>
      </c>
      <c r="D527" t="s">
        <v>29</v>
      </c>
      <c r="E527" s="13" t="str">
        <f>"07"</f>
        <v>07</v>
      </c>
      <c r="F527" t="s">
        <v>788</v>
      </c>
      <c r="G527" s="14" t="str">
        <f>"010"</f>
        <v>010</v>
      </c>
      <c r="H527" t="s">
        <v>789</v>
      </c>
    </row>
    <row r="528" spans="1:8" x14ac:dyDescent="0.25">
      <c r="A528" t="s">
        <v>790</v>
      </c>
      <c r="B528" s="12">
        <v>76</v>
      </c>
      <c r="C528" t="s">
        <v>2</v>
      </c>
      <c r="D528" t="s">
        <v>3</v>
      </c>
      <c r="E528" s="13" t="str">
        <f>"64"</f>
        <v>64</v>
      </c>
      <c r="F528" t="s">
        <v>58</v>
      </c>
      <c r="G528" s="14" t="str">
        <f>"020"</f>
        <v>020</v>
      </c>
      <c r="H528" t="s">
        <v>791</v>
      </c>
    </row>
    <row r="529" spans="1:8" x14ac:dyDescent="0.25">
      <c r="A529" t="s">
        <v>792</v>
      </c>
      <c r="B529" s="12">
        <v>77</v>
      </c>
      <c r="C529" t="s">
        <v>17</v>
      </c>
      <c r="D529" t="s">
        <v>18</v>
      </c>
      <c r="E529" s="13" t="str">
        <f>"51"</f>
        <v>51</v>
      </c>
      <c r="F529" t="s">
        <v>55</v>
      </c>
      <c r="G529" s="14" t="str">
        <f>"181"</f>
        <v>181</v>
      </c>
      <c r="H529" t="s">
        <v>698</v>
      </c>
    </row>
    <row r="530" spans="1:8" x14ac:dyDescent="0.25">
      <c r="A530" t="s">
        <v>793</v>
      </c>
      <c r="B530" s="12">
        <v>79</v>
      </c>
      <c r="C530" t="s">
        <v>28</v>
      </c>
      <c r="D530" t="s">
        <v>29</v>
      </c>
      <c r="E530" s="13" t="str">
        <f>"16"</f>
        <v>16</v>
      </c>
      <c r="F530" t="s">
        <v>757</v>
      </c>
      <c r="G530" s="14" t="str">
        <f>"281"</f>
        <v>281</v>
      </c>
      <c r="H530" t="s">
        <v>758</v>
      </c>
    </row>
    <row r="531" spans="1:8" x14ac:dyDescent="0.25">
      <c r="A531" t="s">
        <v>794</v>
      </c>
      <c r="B531" s="12">
        <v>77</v>
      </c>
      <c r="C531" t="s">
        <v>17</v>
      </c>
      <c r="D531" t="s">
        <v>18</v>
      </c>
      <c r="E531" s="13" t="str">
        <f>"40"</f>
        <v>40</v>
      </c>
      <c r="F531" t="s">
        <v>19</v>
      </c>
      <c r="G531" s="14" t="str">
        <f>"211"</f>
        <v>211</v>
      </c>
      <c r="H531" t="s">
        <v>584</v>
      </c>
    </row>
    <row r="532" spans="1:8" x14ac:dyDescent="0.25">
      <c r="A532" t="s">
        <v>795</v>
      </c>
      <c r="B532" s="12">
        <v>79</v>
      </c>
      <c r="C532" t="s">
        <v>28</v>
      </c>
      <c r="D532" t="s">
        <v>29</v>
      </c>
      <c r="E532" s="13" t="str">
        <f>"26"</f>
        <v>26</v>
      </c>
      <c r="F532" t="s">
        <v>294</v>
      </c>
      <c r="G532" s="14" t="str">
        <f>"008"</f>
        <v>008</v>
      </c>
      <c r="H532" t="s">
        <v>796</v>
      </c>
    </row>
    <row r="533" spans="1:8" x14ac:dyDescent="0.25">
      <c r="A533" t="s">
        <v>797</v>
      </c>
      <c r="B533" s="12">
        <v>76</v>
      </c>
      <c r="C533" t="s">
        <v>2</v>
      </c>
      <c r="D533" t="s">
        <v>3</v>
      </c>
      <c r="E533" s="13" t="str">
        <f>"53"</f>
        <v>53</v>
      </c>
      <c r="F533" t="s">
        <v>67</v>
      </c>
      <c r="G533" s="14" t="str">
        <f>"241"</f>
        <v>241</v>
      </c>
      <c r="H533" t="s">
        <v>68</v>
      </c>
    </row>
    <row r="534" spans="1:8" x14ac:dyDescent="0.25">
      <c r="A534" t="s">
        <v>798</v>
      </c>
      <c r="B534" s="12">
        <v>79</v>
      </c>
      <c r="C534" t="s">
        <v>28</v>
      </c>
      <c r="D534" t="s">
        <v>29</v>
      </c>
      <c r="E534" s="13" t="str">
        <f>"55"</f>
        <v>55</v>
      </c>
      <c r="F534" t="s">
        <v>207</v>
      </c>
      <c r="G534" s="14" t="str">
        <f>"106"</f>
        <v>106</v>
      </c>
      <c r="H534" t="s">
        <v>799</v>
      </c>
    </row>
    <row r="535" spans="1:8" x14ac:dyDescent="0.25">
      <c r="A535" t="s">
        <v>800</v>
      </c>
      <c r="B535" s="12">
        <v>77</v>
      </c>
      <c r="C535" t="s">
        <v>17</v>
      </c>
      <c r="D535" t="s">
        <v>18</v>
      </c>
      <c r="E535" s="13" t="str">
        <f>"40"</f>
        <v>40</v>
      </c>
      <c r="F535" t="s">
        <v>19</v>
      </c>
      <c r="G535" s="14" t="str">
        <f>"251"</f>
        <v>251</v>
      </c>
      <c r="H535" t="s">
        <v>20</v>
      </c>
    </row>
    <row r="536" spans="1:8" x14ac:dyDescent="0.25">
      <c r="A536" t="s">
        <v>801</v>
      </c>
      <c r="B536" s="12">
        <v>79</v>
      </c>
      <c r="C536" t="s">
        <v>28</v>
      </c>
      <c r="D536" t="s">
        <v>29</v>
      </c>
      <c r="E536" s="13" t="str">
        <f>"03"</f>
        <v>03</v>
      </c>
      <c r="F536" t="s">
        <v>30</v>
      </c>
      <c r="G536" s="14" t="str">
        <f>"046"</f>
        <v>046</v>
      </c>
      <c r="H536" t="s">
        <v>802</v>
      </c>
    </row>
    <row r="537" spans="1:8" x14ac:dyDescent="0.25">
      <c r="A537" t="s">
        <v>803</v>
      </c>
      <c r="B537" s="12">
        <v>81</v>
      </c>
      <c r="C537" t="s">
        <v>7</v>
      </c>
      <c r="D537" t="s">
        <v>8</v>
      </c>
      <c r="E537" s="13" t="str">
        <f>"34"</f>
        <v>34</v>
      </c>
      <c r="F537" t="s">
        <v>258</v>
      </c>
      <c r="G537" s="14" t="str">
        <f>"201"</f>
        <v>201</v>
      </c>
      <c r="H537" t="s">
        <v>753</v>
      </c>
    </row>
    <row r="538" spans="1:8" x14ac:dyDescent="0.25">
      <c r="A538" t="s">
        <v>804</v>
      </c>
      <c r="B538" s="12">
        <v>81</v>
      </c>
      <c r="C538" t="s">
        <v>7</v>
      </c>
      <c r="D538" t="s">
        <v>8</v>
      </c>
      <c r="E538" s="13" t="str">
        <f>"34"</f>
        <v>34</v>
      </c>
      <c r="F538" t="s">
        <v>258</v>
      </c>
      <c r="G538" s="14" t="str">
        <f>"006"</f>
        <v>006</v>
      </c>
      <c r="H538" t="s">
        <v>259</v>
      </c>
    </row>
    <row r="539" spans="1:8" x14ac:dyDescent="0.25">
      <c r="A539" t="s">
        <v>805</v>
      </c>
      <c r="B539" s="12">
        <v>81</v>
      </c>
      <c r="C539" t="s">
        <v>7</v>
      </c>
      <c r="D539" t="s">
        <v>8</v>
      </c>
      <c r="E539" s="13" t="str">
        <f>"34"</f>
        <v>34</v>
      </c>
      <c r="F539" t="s">
        <v>258</v>
      </c>
      <c r="G539" s="14" t="str">
        <f>"026"</f>
        <v>026</v>
      </c>
      <c r="H539" t="s">
        <v>806</v>
      </c>
    </row>
    <row r="540" spans="1:8" x14ac:dyDescent="0.25">
      <c r="A540" t="s">
        <v>807</v>
      </c>
      <c r="B540" s="12">
        <v>81</v>
      </c>
      <c r="C540" t="s">
        <v>7</v>
      </c>
      <c r="D540" t="s">
        <v>8</v>
      </c>
      <c r="E540" s="13" t="str">
        <f>"34"</f>
        <v>34</v>
      </c>
      <c r="F540" t="s">
        <v>258</v>
      </c>
      <c r="G540" s="14" t="str">
        <f>"201"</f>
        <v>201</v>
      </c>
      <c r="H540" t="s">
        <v>753</v>
      </c>
    </row>
    <row r="541" spans="1:8" x14ac:dyDescent="0.25">
      <c r="A541" t="s">
        <v>808</v>
      </c>
      <c r="B541" s="12">
        <v>76</v>
      </c>
      <c r="C541" t="s">
        <v>2</v>
      </c>
      <c r="D541" t="s">
        <v>3</v>
      </c>
      <c r="E541" s="13" t="str">
        <f>"14"</f>
        <v>14</v>
      </c>
      <c r="F541" t="s">
        <v>124</v>
      </c>
      <c r="G541" s="14" t="str">
        <f>"206"</f>
        <v>206</v>
      </c>
      <c r="H541" t="s">
        <v>767</v>
      </c>
    </row>
    <row r="542" spans="1:8" x14ac:dyDescent="0.25">
      <c r="A542" t="s">
        <v>809</v>
      </c>
      <c r="B542" s="12">
        <v>76</v>
      </c>
      <c r="C542" t="s">
        <v>2</v>
      </c>
      <c r="D542" t="s">
        <v>3</v>
      </c>
      <c r="E542" s="13" t="str">
        <f>"64"</f>
        <v>64</v>
      </c>
      <c r="F542" t="s">
        <v>58</v>
      </c>
      <c r="G542" s="14" t="str">
        <f>"191"</f>
        <v>191</v>
      </c>
      <c r="H542" t="s">
        <v>810</v>
      </c>
    </row>
    <row r="543" spans="1:8" x14ac:dyDescent="0.25">
      <c r="A543" t="s">
        <v>811</v>
      </c>
      <c r="B543" s="12">
        <v>76</v>
      </c>
      <c r="C543" t="s">
        <v>2</v>
      </c>
      <c r="D543" t="s">
        <v>3</v>
      </c>
      <c r="E543" s="13" t="str">
        <f>"53"</f>
        <v>53</v>
      </c>
      <c r="F543" t="s">
        <v>67</v>
      </c>
      <c r="G543" s="14" t="str">
        <f>"241"</f>
        <v>241</v>
      </c>
      <c r="H543" t="s">
        <v>68</v>
      </c>
    </row>
    <row r="544" spans="1:8" x14ac:dyDescent="0.25">
      <c r="A544" t="s">
        <v>811</v>
      </c>
      <c r="B544" s="12">
        <v>79</v>
      </c>
      <c r="C544" t="s">
        <v>28</v>
      </c>
      <c r="D544" t="s">
        <v>29</v>
      </c>
      <c r="E544" s="13" t="str">
        <f>"09"</f>
        <v>09</v>
      </c>
      <c r="F544" t="s">
        <v>117</v>
      </c>
      <c r="G544" s="14" t="str">
        <f>"221"</f>
        <v>221</v>
      </c>
      <c r="H544" t="s">
        <v>65</v>
      </c>
    </row>
    <row r="545" spans="1:8" x14ac:dyDescent="0.25">
      <c r="A545" t="s">
        <v>811</v>
      </c>
      <c r="B545" s="12">
        <v>79</v>
      </c>
      <c r="C545" t="s">
        <v>28</v>
      </c>
      <c r="D545" t="s">
        <v>29</v>
      </c>
      <c r="E545" s="13" t="str">
        <f>"18"</f>
        <v>18</v>
      </c>
      <c r="F545" t="s">
        <v>64</v>
      </c>
      <c r="G545" s="14" t="str">
        <f>"221"</f>
        <v>221</v>
      </c>
      <c r="H545" t="s">
        <v>65</v>
      </c>
    </row>
    <row r="546" spans="1:8" x14ac:dyDescent="0.25">
      <c r="A546" t="s">
        <v>811</v>
      </c>
      <c r="B546" s="12">
        <v>81</v>
      </c>
      <c r="C546" t="s">
        <v>7</v>
      </c>
      <c r="D546" t="s">
        <v>8</v>
      </c>
      <c r="E546" s="13" t="str">
        <f>"34"</f>
        <v>34</v>
      </c>
      <c r="F546" t="s">
        <v>258</v>
      </c>
      <c r="G546" s="14" t="str">
        <f>"201"</f>
        <v>201</v>
      </c>
      <c r="H546" t="s">
        <v>753</v>
      </c>
    </row>
    <row r="547" spans="1:8" x14ac:dyDescent="0.25">
      <c r="A547" t="s">
        <v>811</v>
      </c>
      <c r="B547" s="12">
        <v>81</v>
      </c>
      <c r="C547" t="s">
        <v>7</v>
      </c>
      <c r="D547" t="s">
        <v>8</v>
      </c>
      <c r="E547" s="13" t="str">
        <f>"38"</f>
        <v>38</v>
      </c>
      <c r="F547" t="s">
        <v>121</v>
      </c>
      <c r="G547" s="14" t="str">
        <f>"251"</f>
        <v>251</v>
      </c>
      <c r="H547" t="s">
        <v>812</v>
      </c>
    </row>
    <row r="548" spans="1:8" x14ac:dyDescent="0.25">
      <c r="A548" t="s">
        <v>813</v>
      </c>
      <c r="B548" s="12">
        <v>76</v>
      </c>
      <c r="C548" t="s">
        <v>2</v>
      </c>
      <c r="D548" t="s">
        <v>3</v>
      </c>
      <c r="E548" s="13" t="str">
        <f>"14"</f>
        <v>14</v>
      </c>
      <c r="F548" t="s">
        <v>124</v>
      </c>
      <c r="G548" s="14" t="str">
        <f>"141"</f>
        <v>141</v>
      </c>
      <c r="H548" t="s">
        <v>814</v>
      </c>
    </row>
    <row r="549" spans="1:8" x14ac:dyDescent="0.25">
      <c r="A549" t="s">
        <v>815</v>
      </c>
      <c r="B549" s="12">
        <v>77</v>
      </c>
      <c r="C549" t="s">
        <v>17</v>
      </c>
      <c r="D549" t="s">
        <v>18</v>
      </c>
      <c r="E549" s="13" t="str">
        <f>"51"</f>
        <v>51</v>
      </c>
      <c r="F549" t="s">
        <v>55</v>
      </c>
      <c r="G549" s="14" t="str">
        <f>"276"</f>
        <v>276</v>
      </c>
      <c r="H549" t="s">
        <v>80</v>
      </c>
    </row>
    <row r="550" spans="1:8" x14ac:dyDescent="0.25">
      <c r="A550" t="s">
        <v>816</v>
      </c>
      <c r="B550" s="12">
        <v>81</v>
      </c>
      <c r="C550" t="s">
        <v>7</v>
      </c>
      <c r="D550" t="s">
        <v>8</v>
      </c>
      <c r="E550" s="13" t="str">
        <f>"44"</f>
        <v>44</v>
      </c>
      <c r="F550" t="s">
        <v>40</v>
      </c>
      <c r="G550" s="14" t="str">
        <f>"018"</f>
        <v>018</v>
      </c>
      <c r="H550" t="s">
        <v>817</v>
      </c>
    </row>
    <row r="551" spans="1:8" x14ac:dyDescent="0.25">
      <c r="A551" t="s">
        <v>818</v>
      </c>
      <c r="B551" s="12">
        <v>79</v>
      </c>
      <c r="C551" t="s">
        <v>28</v>
      </c>
      <c r="D551" t="s">
        <v>29</v>
      </c>
      <c r="E551" s="13" t="str">
        <f>"32"</f>
        <v>32</v>
      </c>
      <c r="F551" t="s">
        <v>61</v>
      </c>
      <c r="G551" s="14" t="str">
        <f>"136"</f>
        <v>136</v>
      </c>
      <c r="H551" t="s">
        <v>819</v>
      </c>
    </row>
    <row r="552" spans="1:8" x14ac:dyDescent="0.25">
      <c r="A552" t="s">
        <v>820</v>
      </c>
      <c r="B552" s="12">
        <v>79</v>
      </c>
      <c r="C552" t="s">
        <v>28</v>
      </c>
      <c r="D552" t="s">
        <v>29</v>
      </c>
      <c r="E552" s="13" t="str">
        <f>"37"</f>
        <v>37</v>
      </c>
      <c r="F552" t="s">
        <v>34</v>
      </c>
      <c r="G552" s="14" t="str">
        <f>"182"</f>
        <v>182</v>
      </c>
      <c r="H552" t="s">
        <v>73</v>
      </c>
    </row>
    <row r="553" spans="1:8" x14ac:dyDescent="0.25">
      <c r="A553" t="s">
        <v>820</v>
      </c>
      <c r="B553" s="12">
        <v>79</v>
      </c>
      <c r="C553" t="s">
        <v>28</v>
      </c>
      <c r="D553" t="s">
        <v>29</v>
      </c>
      <c r="E553" s="13" t="str">
        <f>"37"</f>
        <v>37</v>
      </c>
      <c r="F553" t="s">
        <v>34</v>
      </c>
      <c r="G553" s="14" t="str">
        <f>"291"</f>
        <v>291</v>
      </c>
      <c r="H553" t="s">
        <v>36</v>
      </c>
    </row>
    <row r="554" spans="1:8" x14ac:dyDescent="0.25">
      <c r="A554" t="s">
        <v>821</v>
      </c>
      <c r="B554" s="12">
        <v>81</v>
      </c>
      <c r="C554" t="s">
        <v>7</v>
      </c>
      <c r="D554" t="s">
        <v>8</v>
      </c>
      <c r="E554" s="13" t="str">
        <f>"39"</f>
        <v>39</v>
      </c>
      <c r="F554" t="s">
        <v>47</v>
      </c>
      <c r="G554" s="14" t="str">
        <f>"191"</f>
        <v>191</v>
      </c>
      <c r="H554" t="s">
        <v>822</v>
      </c>
    </row>
    <row r="555" spans="1:8" x14ac:dyDescent="0.25">
      <c r="A555" t="s">
        <v>823</v>
      </c>
      <c r="B555" s="12">
        <v>77</v>
      </c>
      <c r="C555" t="s">
        <v>17</v>
      </c>
      <c r="D555" t="s">
        <v>18</v>
      </c>
      <c r="E555" s="13" t="str">
        <f>"40"</f>
        <v>40</v>
      </c>
      <c r="F555" t="s">
        <v>19</v>
      </c>
      <c r="G555" s="14" t="str">
        <f>"251"</f>
        <v>251</v>
      </c>
      <c r="H555" t="s">
        <v>20</v>
      </c>
    </row>
    <row r="556" spans="1:8" x14ac:dyDescent="0.25">
      <c r="A556" t="s">
        <v>824</v>
      </c>
      <c r="B556" s="12">
        <v>77</v>
      </c>
      <c r="C556" t="s">
        <v>17</v>
      </c>
      <c r="D556" t="s">
        <v>18</v>
      </c>
      <c r="E556" s="13" t="str">
        <f>"40"</f>
        <v>40</v>
      </c>
      <c r="F556" t="s">
        <v>19</v>
      </c>
      <c r="G556" s="14" t="str">
        <f>"282"</f>
        <v>282</v>
      </c>
      <c r="H556" t="s">
        <v>82</v>
      </c>
    </row>
    <row r="557" spans="1:8" x14ac:dyDescent="0.25">
      <c r="A557" t="s">
        <v>825</v>
      </c>
      <c r="B557" s="12">
        <v>81</v>
      </c>
      <c r="C557" t="s">
        <v>7</v>
      </c>
      <c r="D557" t="s">
        <v>8</v>
      </c>
      <c r="E557" s="13" t="str">
        <f>"44"</f>
        <v>44</v>
      </c>
      <c r="F557" t="s">
        <v>40</v>
      </c>
      <c r="G557" s="14" t="str">
        <f>"020"</f>
        <v>020</v>
      </c>
      <c r="H557" t="s">
        <v>144</v>
      </c>
    </row>
    <row r="558" spans="1:8" x14ac:dyDescent="0.25">
      <c r="A558" t="s">
        <v>826</v>
      </c>
      <c r="B558" s="12">
        <v>81</v>
      </c>
      <c r="C558" t="s">
        <v>7</v>
      </c>
      <c r="D558" t="s">
        <v>8</v>
      </c>
      <c r="E558" s="13" t="str">
        <f>"44"</f>
        <v>44</v>
      </c>
      <c r="F558" t="s">
        <v>40</v>
      </c>
      <c r="G558" s="14" t="str">
        <f>"201"</f>
        <v>201</v>
      </c>
      <c r="H558" t="s">
        <v>138</v>
      </c>
    </row>
    <row r="559" spans="1:8" x14ac:dyDescent="0.25">
      <c r="A559" t="s">
        <v>827</v>
      </c>
      <c r="B559" s="12">
        <v>81</v>
      </c>
      <c r="C559" t="s">
        <v>7</v>
      </c>
      <c r="D559" t="s">
        <v>8</v>
      </c>
      <c r="E559" s="13" t="str">
        <f>"44"</f>
        <v>44</v>
      </c>
      <c r="F559" t="s">
        <v>40</v>
      </c>
      <c r="G559" s="14" t="str">
        <f>"201"</f>
        <v>201</v>
      </c>
      <c r="H559" t="s">
        <v>138</v>
      </c>
    </row>
    <row r="560" spans="1:8" x14ac:dyDescent="0.25">
      <c r="A560" t="s">
        <v>828</v>
      </c>
      <c r="B560" s="12">
        <v>81</v>
      </c>
      <c r="C560" t="s">
        <v>7</v>
      </c>
      <c r="D560" t="s">
        <v>8</v>
      </c>
      <c r="E560" s="13" t="str">
        <f>"70"</f>
        <v>70</v>
      </c>
      <c r="F560" t="s">
        <v>50</v>
      </c>
      <c r="G560" s="14" t="str">
        <f>"121"</f>
        <v>121</v>
      </c>
      <c r="H560" t="s">
        <v>521</v>
      </c>
    </row>
    <row r="561" spans="1:8" x14ac:dyDescent="0.25">
      <c r="A561" t="s">
        <v>829</v>
      </c>
      <c r="B561" s="12">
        <v>81</v>
      </c>
      <c r="C561" t="s">
        <v>7</v>
      </c>
      <c r="D561" t="s">
        <v>8</v>
      </c>
      <c r="E561" s="13" t="str">
        <f>"44"</f>
        <v>44</v>
      </c>
      <c r="F561" t="s">
        <v>40</v>
      </c>
      <c r="G561" s="14" t="str">
        <f>"201"</f>
        <v>201</v>
      </c>
      <c r="H561" t="s">
        <v>138</v>
      </c>
    </row>
    <row r="562" spans="1:8" x14ac:dyDescent="0.25">
      <c r="A562" t="s">
        <v>830</v>
      </c>
      <c r="B562" s="12">
        <v>81</v>
      </c>
      <c r="C562" t="s">
        <v>7</v>
      </c>
      <c r="D562" t="s">
        <v>8</v>
      </c>
      <c r="E562" s="13" t="str">
        <f>"44"</f>
        <v>44</v>
      </c>
      <c r="F562" t="s">
        <v>40</v>
      </c>
      <c r="G562" s="14" t="str">
        <f>"201"</f>
        <v>201</v>
      </c>
      <c r="H562" t="s">
        <v>138</v>
      </c>
    </row>
    <row r="563" spans="1:8" x14ac:dyDescent="0.25">
      <c r="A563" t="s">
        <v>831</v>
      </c>
      <c r="B563" s="12">
        <v>76</v>
      </c>
      <c r="C563" t="s">
        <v>2</v>
      </c>
      <c r="D563" t="s">
        <v>3</v>
      </c>
      <c r="E563" s="13" t="str">
        <f>"13"</f>
        <v>13</v>
      </c>
      <c r="F563" t="s">
        <v>14</v>
      </c>
      <c r="G563" s="14" t="str">
        <f>"282"</f>
        <v>282</v>
      </c>
      <c r="H563" t="s">
        <v>15</v>
      </c>
    </row>
    <row r="564" spans="1:8" x14ac:dyDescent="0.25">
      <c r="A564" t="s">
        <v>832</v>
      </c>
      <c r="B564" s="12">
        <v>77</v>
      </c>
      <c r="C564" t="s">
        <v>17</v>
      </c>
      <c r="D564" t="s">
        <v>18</v>
      </c>
      <c r="E564" s="13" t="str">
        <f>"45"</f>
        <v>45</v>
      </c>
      <c r="F564" t="s">
        <v>168</v>
      </c>
      <c r="G564" s="14" t="str">
        <f>"106"</f>
        <v>106</v>
      </c>
      <c r="H564" t="s">
        <v>512</v>
      </c>
    </row>
    <row r="565" spans="1:8" x14ac:dyDescent="0.25">
      <c r="A565" t="s">
        <v>833</v>
      </c>
      <c r="B565" s="12">
        <v>79</v>
      </c>
      <c r="C565" t="s">
        <v>28</v>
      </c>
      <c r="D565" t="s">
        <v>29</v>
      </c>
      <c r="E565" s="13" t="str">
        <f>"37"</f>
        <v>37</v>
      </c>
      <c r="F565" t="s">
        <v>34</v>
      </c>
      <c r="G565" s="14" t="str">
        <f>"291"</f>
        <v>291</v>
      </c>
      <c r="H565" t="s">
        <v>36</v>
      </c>
    </row>
    <row r="566" spans="1:8" x14ac:dyDescent="0.25">
      <c r="A566" t="s">
        <v>834</v>
      </c>
      <c r="B566" s="12">
        <v>79</v>
      </c>
      <c r="C566" t="s">
        <v>28</v>
      </c>
      <c r="D566" t="s">
        <v>29</v>
      </c>
      <c r="E566" s="13" t="str">
        <f>"37"</f>
        <v>37</v>
      </c>
      <c r="F566" t="s">
        <v>34</v>
      </c>
      <c r="G566" s="14" t="str">
        <f>"192"</f>
        <v>192</v>
      </c>
      <c r="H566" t="s">
        <v>318</v>
      </c>
    </row>
    <row r="567" spans="1:8" x14ac:dyDescent="0.25">
      <c r="A567" t="s">
        <v>835</v>
      </c>
      <c r="B567" s="12">
        <v>76</v>
      </c>
      <c r="C567" t="s">
        <v>2</v>
      </c>
      <c r="D567" t="s">
        <v>3</v>
      </c>
      <c r="E567" s="13" t="str">
        <f>"64"</f>
        <v>64</v>
      </c>
      <c r="F567" t="s">
        <v>58</v>
      </c>
      <c r="G567" s="14" t="str">
        <f>"221"</f>
        <v>221</v>
      </c>
      <c r="H567" t="s">
        <v>343</v>
      </c>
    </row>
    <row r="568" spans="1:8" x14ac:dyDescent="0.25">
      <c r="A568" t="s">
        <v>835</v>
      </c>
      <c r="B568" s="12">
        <v>77</v>
      </c>
      <c r="C568" t="s">
        <v>17</v>
      </c>
      <c r="D568" t="s">
        <v>18</v>
      </c>
      <c r="E568" s="13" t="str">
        <f>"51"</f>
        <v>51</v>
      </c>
      <c r="F568" t="s">
        <v>55</v>
      </c>
      <c r="G568" s="14" t="str">
        <f>"206"</f>
        <v>206</v>
      </c>
      <c r="H568" t="s">
        <v>223</v>
      </c>
    </row>
    <row r="569" spans="1:8" x14ac:dyDescent="0.25">
      <c r="A569" t="s">
        <v>836</v>
      </c>
      <c r="B569" s="12">
        <v>77</v>
      </c>
      <c r="C569" t="s">
        <v>17</v>
      </c>
      <c r="D569" t="s">
        <v>18</v>
      </c>
      <c r="E569" s="13" t="str">
        <f>"40"</f>
        <v>40</v>
      </c>
      <c r="F569" t="s">
        <v>19</v>
      </c>
      <c r="G569" s="14" t="str">
        <f>"265"</f>
        <v>265</v>
      </c>
      <c r="H569" t="s">
        <v>78</v>
      </c>
    </row>
    <row r="570" spans="1:8" x14ac:dyDescent="0.25">
      <c r="A570" t="s">
        <v>837</v>
      </c>
      <c r="B570" s="12">
        <v>81</v>
      </c>
      <c r="C570" t="s">
        <v>7</v>
      </c>
      <c r="D570" t="s">
        <v>8</v>
      </c>
      <c r="E570" s="13" t="str">
        <f>"44"</f>
        <v>44</v>
      </c>
      <c r="F570" t="s">
        <v>40</v>
      </c>
      <c r="G570" s="14" t="str">
        <f>"201"</f>
        <v>201</v>
      </c>
      <c r="H570" t="s">
        <v>138</v>
      </c>
    </row>
    <row r="571" spans="1:8" x14ac:dyDescent="0.25">
      <c r="A571" t="s">
        <v>838</v>
      </c>
      <c r="B571" s="12">
        <v>76</v>
      </c>
      <c r="C571" t="s">
        <v>2</v>
      </c>
      <c r="D571" t="s">
        <v>3</v>
      </c>
      <c r="E571" s="13" t="str">
        <f>"67"</f>
        <v>67</v>
      </c>
      <c r="F571" t="s">
        <v>44</v>
      </c>
      <c r="G571" s="14" t="str">
        <f>"153"</f>
        <v>153</v>
      </c>
      <c r="H571" t="s">
        <v>324</v>
      </c>
    </row>
    <row r="572" spans="1:8" x14ac:dyDescent="0.25">
      <c r="A572" t="s">
        <v>839</v>
      </c>
      <c r="B572" s="12">
        <v>77</v>
      </c>
      <c r="C572" t="s">
        <v>17</v>
      </c>
      <c r="D572" t="s">
        <v>18</v>
      </c>
      <c r="E572" s="13" t="str">
        <f>"67"</f>
        <v>67</v>
      </c>
      <c r="F572" t="s">
        <v>44</v>
      </c>
      <c r="G572" s="14" t="str">
        <f>"261"</f>
        <v>261</v>
      </c>
      <c r="H572" t="s">
        <v>70</v>
      </c>
    </row>
    <row r="573" spans="1:8" x14ac:dyDescent="0.25">
      <c r="A573" t="s">
        <v>840</v>
      </c>
      <c r="B573" s="12">
        <v>76</v>
      </c>
      <c r="C573" t="s">
        <v>2</v>
      </c>
      <c r="D573" t="s">
        <v>3</v>
      </c>
      <c r="E573" s="13" t="str">
        <f>"67"</f>
        <v>67</v>
      </c>
      <c r="F573" t="s">
        <v>44</v>
      </c>
      <c r="G573" s="14" t="str">
        <f>"106"</f>
        <v>106</v>
      </c>
      <c r="H573" t="s">
        <v>841</v>
      </c>
    </row>
    <row r="574" spans="1:8" x14ac:dyDescent="0.25">
      <c r="A574" t="s">
        <v>842</v>
      </c>
      <c r="B574" s="12">
        <v>76</v>
      </c>
      <c r="C574" t="s">
        <v>2</v>
      </c>
      <c r="D574" t="s">
        <v>3</v>
      </c>
      <c r="E574" s="13" t="str">
        <f>"64"</f>
        <v>64</v>
      </c>
      <c r="F574" t="s">
        <v>58</v>
      </c>
      <c r="G574" s="14" t="str">
        <f>"181"</f>
        <v>181</v>
      </c>
      <c r="H574" t="s">
        <v>843</v>
      </c>
    </row>
    <row r="575" spans="1:8" x14ac:dyDescent="0.25">
      <c r="A575" t="s">
        <v>844</v>
      </c>
      <c r="B575" s="12">
        <v>77</v>
      </c>
      <c r="C575" t="s">
        <v>17</v>
      </c>
      <c r="D575" t="s">
        <v>18</v>
      </c>
      <c r="E575" s="13" t="str">
        <f>"45"</f>
        <v>45</v>
      </c>
      <c r="F575" t="s">
        <v>168</v>
      </c>
      <c r="G575" s="14" t="str">
        <f>"181"</f>
        <v>181</v>
      </c>
      <c r="H575" t="s">
        <v>278</v>
      </c>
    </row>
    <row r="576" spans="1:8" x14ac:dyDescent="0.25">
      <c r="A576" t="s">
        <v>845</v>
      </c>
      <c r="B576" s="12">
        <v>81</v>
      </c>
      <c r="C576" t="s">
        <v>7</v>
      </c>
      <c r="D576" t="s">
        <v>8</v>
      </c>
      <c r="E576" s="13" t="str">
        <f>"70"</f>
        <v>70</v>
      </c>
      <c r="F576" t="s">
        <v>50</v>
      </c>
      <c r="G576" s="14" t="str">
        <f>"261"</f>
        <v>261</v>
      </c>
      <c r="H576" t="s">
        <v>628</v>
      </c>
    </row>
    <row r="577" spans="1:8" x14ac:dyDescent="0.25">
      <c r="A577" t="s">
        <v>846</v>
      </c>
      <c r="B577" s="12">
        <v>77</v>
      </c>
      <c r="C577" t="s">
        <v>17</v>
      </c>
      <c r="D577" t="s">
        <v>18</v>
      </c>
      <c r="E577" s="13" t="str">
        <f>"67"</f>
        <v>67</v>
      </c>
      <c r="F577" t="s">
        <v>44</v>
      </c>
      <c r="G577" s="14" t="str">
        <f>"151"</f>
        <v>151</v>
      </c>
      <c r="H577" t="s">
        <v>200</v>
      </c>
    </row>
    <row r="578" spans="1:8" x14ac:dyDescent="0.25">
      <c r="A578" t="s">
        <v>847</v>
      </c>
      <c r="B578" s="12">
        <v>81</v>
      </c>
      <c r="C578" t="s">
        <v>7</v>
      </c>
      <c r="D578" t="s">
        <v>8</v>
      </c>
      <c r="E578" s="13" t="str">
        <f>"36"</f>
        <v>36</v>
      </c>
      <c r="F578" t="s">
        <v>84</v>
      </c>
      <c r="G578" s="14" t="str">
        <f>"286"</f>
        <v>286</v>
      </c>
      <c r="H578" t="s">
        <v>848</v>
      </c>
    </row>
    <row r="579" spans="1:8" x14ac:dyDescent="0.25">
      <c r="A579" t="s">
        <v>849</v>
      </c>
      <c r="B579" s="12">
        <v>79</v>
      </c>
      <c r="C579" t="s">
        <v>28</v>
      </c>
      <c r="D579" t="s">
        <v>29</v>
      </c>
      <c r="E579" s="13" t="str">
        <f>"32"</f>
        <v>32</v>
      </c>
      <c r="F579" t="s">
        <v>61</v>
      </c>
      <c r="G579" s="14" t="str">
        <f>"020"</f>
        <v>020</v>
      </c>
      <c r="H579" t="s">
        <v>850</v>
      </c>
    </row>
    <row r="580" spans="1:8" x14ac:dyDescent="0.25">
      <c r="A580" t="s">
        <v>851</v>
      </c>
      <c r="B580" s="12">
        <v>76</v>
      </c>
      <c r="C580" t="s">
        <v>2</v>
      </c>
      <c r="D580" t="s">
        <v>3</v>
      </c>
      <c r="E580" s="13" t="str">
        <f>"23"</f>
        <v>23</v>
      </c>
      <c r="F580" t="s">
        <v>280</v>
      </c>
      <c r="G580" s="14" t="str">
        <f>"110"</f>
        <v>110</v>
      </c>
      <c r="H580" t="s">
        <v>398</v>
      </c>
    </row>
    <row r="581" spans="1:8" x14ac:dyDescent="0.25">
      <c r="A581" t="s">
        <v>852</v>
      </c>
      <c r="B581" s="12">
        <v>79</v>
      </c>
      <c r="C581" t="s">
        <v>28</v>
      </c>
      <c r="D581" t="s">
        <v>29</v>
      </c>
      <c r="E581" s="13" t="str">
        <f>"57"</f>
        <v>57</v>
      </c>
      <c r="F581" t="s">
        <v>853</v>
      </c>
      <c r="G581" s="14" t="str">
        <f>"236"</f>
        <v>236</v>
      </c>
      <c r="H581" t="s">
        <v>854</v>
      </c>
    </row>
    <row r="582" spans="1:8" x14ac:dyDescent="0.25">
      <c r="A582" t="s">
        <v>855</v>
      </c>
      <c r="B582" s="12">
        <v>76</v>
      </c>
      <c r="C582" t="s">
        <v>2</v>
      </c>
      <c r="D582" t="s">
        <v>3</v>
      </c>
      <c r="E582" s="13" t="str">
        <f>"67"</f>
        <v>67</v>
      </c>
      <c r="F582" t="s">
        <v>44</v>
      </c>
      <c r="G582" s="14" t="str">
        <f>"216"</f>
        <v>216</v>
      </c>
      <c r="H582" t="s">
        <v>856</v>
      </c>
    </row>
    <row r="583" spans="1:8" x14ac:dyDescent="0.25">
      <c r="A583" t="s">
        <v>857</v>
      </c>
      <c r="B583" s="12">
        <v>76</v>
      </c>
      <c r="C583" t="s">
        <v>2</v>
      </c>
      <c r="D583" t="s">
        <v>3</v>
      </c>
      <c r="E583" s="13" t="str">
        <f>"67"</f>
        <v>67</v>
      </c>
      <c r="F583" t="s">
        <v>44</v>
      </c>
      <c r="G583" s="14" t="str">
        <f>"216"</f>
        <v>216</v>
      </c>
      <c r="H583" t="s">
        <v>856</v>
      </c>
    </row>
    <row r="584" spans="1:8" x14ac:dyDescent="0.25">
      <c r="A584" t="s">
        <v>858</v>
      </c>
      <c r="B584" s="12">
        <v>79</v>
      </c>
      <c r="C584" t="s">
        <v>28</v>
      </c>
      <c r="D584" t="s">
        <v>29</v>
      </c>
      <c r="E584" s="13" t="str">
        <f>"16"</f>
        <v>16</v>
      </c>
      <c r="F584" t="s">
        <v>757</v>
      </c>
      <c r="G584" s="14" t="str">
        <f>"281"</f>
        <v>281</v>
      </c>
      <c r="H584" t="s">
        <v>758</v>
      </c>
    </row>
    <row r="585" spans="1:8" x14ac:dyDescent="0.25">
      <c r="A585" t="s">
        <v>859</v>
      </c>
      <c r="B585" s="12">
        <v>77</v>
      </c>
      <c r="C585" t="s">
        <v>17</v>
      </c>
      <c r="D585" t="s">
        <v>18</v>
      </c>
      <c r="E585" s="13" t="str">
        <f>"67"</f>
        <v>67</v>
      </c>
      <c r="F585" t="s">
        <v>44</v>
      </c>
      <c r="G585" s="14" t="str">
        <f>"151"</f>
        <v>151</v>
      </c>
      <c r="H585" t="s">
        <v>200</v>
      </c>
    </row>
    <row r="586" spans="1:8" x14ac:dyDescent="0.25">
      <c r="A586" t="s">
        <v>860</v>
      </c>
      <c r="B586" s="12">
        <v>81</v>
      </c>
      <c r="C586" t="s">
        <v>7</v>
      </c>
      <c r="D586" t="s">
        <v>8</v>
      </c>
      <c r="E586" s="13" t="str">
        <f>"70"</f>
        <v>70</v>
      </c>
      <c r="F586" t="s">
        <v>50</v>
      </c>
      <c r="G586" s="14" t="str">
        <f>"121"</f>
        <v>121</v>
      </c>
      <c r="H586" t="s">
        <v>521</v>
      </c>
    </row>
    <row r="587" spans="1:8" x14ac:dyDescent="0.25">
      <c r="A587" t="s">
        <v>861</v>
      </c>
      <c r="B587" s="12">
        <v>77</v>
      </c>
      <c r="C587" t="s">
        <v>17</v>
      </c>
      <c r="D587" t="s">
        <v>18</v>
      </c>
      <c r="E587" s="13" t="str">
        <f>"51"</f>
        <v>51</v>
      </c>
      <c r="F587" t="s">
        <v>55</v>
      </c>
      <c r="G587" s="14" t="str">
        <f>"206"</f>
        <v>206</v>
      </c>
      <c r="H587" t="s">
        <v>223</v>
      </c>
    </row>
    <row r="588" spans="1:8" x14ac:dyDescent="0.25">
      <c r="A588" t="s">
        <v>862</v>
      </c>
      <c r="B588" s="12">
        <v>77</v>
      </c>
      <c r="C588" t="s">
        <v>17</v>
      </c>
      <c r="D588" t="s">
        <v>18</v>
      </c>
      <c r="E588" s="13" t="str">
        <f>"30"</f>
        <v>30</v>
      </c>
      <c r="F588" t="s">
        <v>210</v>
      </c>
      <c r="G588" s="14" t="str">
        <f>"241"</f>
        <v>241</v>
      </c>
      <c r="H588" t="s">
        <v>211</v>
      </c>
    </row>
    <row r="589" spans="1:8" x14ac:dyDescent="0.25">
      <c r="A589" t="s">
        <v>863</v>
      </c>
      <c r="B589" s="12">
        <v>81</v>
      </c>
      <c r="C589" t="s">
        <v>7</v>
      </c>
      <c r="D589" t="s">
        <v>8</v>
      </c>
      <c r="E589" s="13" t="str">
        <f>"58"</f>
        <v>58</v>
      </c>
      <c r="F589" t="s">
        <v>128</v>
      </c>
      <c r="G589" s="14" t="str">
        <f>"281"</f>
        <v>281</v>
      </c>
      <c r="H589" t="s">
        <v>158</v>
      </c>
    </row>
    <row r="590" spans="1:8" x14ac:dyDescent="0.25">
      <c r="A590" t="s">
        <v>864</v>
      </c>
      <c r="B590" s="12">
        <v>76</v>
      </c>
      <c r="C590" t="s">
        <v>2</v>
      </c>
      <c r="D590" t="s">
        <v>3</v>
      </c>
      <c r="E590" s="13" t="str">
        <f>"25"</f>
        <v>25</v>
      </c>
      <c r="F590" t="s">
        <v>434</v>
      </c>
      <c r="G590" s="14" t="str">
        <f>"101"</f>
        <v>101</v>
      </c>
      <c r="H590" t="s">
        <v>865</v>
      </c>
    </row>
    <row r="591" spans="1:8" x14ac:dyDescent="0.25">
      <c r="A591" t="s">
        <v>866</v>
      </c>
      <c r="B591" s="12">
        <v>77</v>
      </c>
      <c r="C591" t="s">
        <v>17</v>
      </c>
      <c r="D591" t="s">
        <v>18</v>
      </c>
      <c r="E591" s="13" t="str">
        <f>"67"</f>
        <v>67</v>
      </c>
      <c r="F591" t="s">
        <v>44</v>
      </c>
      <c r="G591" s="14" t="str">
        <f>"206"</f>
        <v>206</v>
      </c>
      <c r="H591" t="s">
        <v>97</v>
      </c>
    </row>
    <row r="592" spans="1:8" x14ac:dyDescent="0.25">
      <c r="A592" t="s">
        <v>867</v>
      </c>
      <c r="B592" s="12">
        <v>77</v>
      </c>
      <c r="C592" t="s">
        <v>17</v>
      </c>
      <c r="D592" t="s">
        <v>18</v>
      </c>
      <c r="E592" s="13" t="str">
        <f>"40"</f>
        <v>40</v>
      </c>
      <c r="F592" t="s">
        <v>19</v>
      </c>
      <c r="G592" s="14" t="str">
        <f>"251"</f>
        <v>251</v>
      </c>
      <c r="H592" t="s">
        <v>20</v>
      </c>
    </row>
    <row r="593" spans="1:8" x14ac:dyDescent="0.25">
      <c r="A593" t="s">
        <v>868</v>
      </c>
      <c r="B593" s="12">
        <v>76</v>
      </c>
      <c r="C593" t="s">
        <v>2</v>
      </c>
      <c r="D593" t="s">
        <v>3</v>
      </c>
      <c r="E593" s="13" t="str">
        <f>"11"</f>
        <v>11</v>
      </c>
      <c r="F593" t="s">
        <v>501</v>
      </c>
      <c r="G593" s="14" t="str">
        <f>"271"</f>
        <v>271</v>
      </c>
      <c r="H593" t="s">
        <v>745</v>
      </c>
    </row>
    <row r="594" spans="1:8" x14ac:dyDescent="0.25">
      <c r="A594" t="s">
        <v>869</v>
      </c>
      <c r="B594" s="12">
        <v>81</v>
      </c>
      <c r="C594" t="s">
        <v>7</v>
      </c>
      <c r="D594" t="s">
        <v>8</v>
      </c>
      <c r="E594" s="13" t="str">
        <f>"08"</f>
        <v>08</v>
      </c>
      <c r="F594" t="s">
        <v>154</v>
      </c>
      <c r="G594" s="14" t="str">
        <f>"206"</f>
        <v>206</v>
      </c>
      <c r="H594" t="s">
        <v>870</v>
      </c>
    </row>
    <row r="595" spans="1:8" x14ac:dyDescent="0.25">
      <c r="A595" t="s">
        <v>871</v>
      </c>
      <c r="B595" s="12">
        <v>76</v>
      </c>
      <c r="C595" t="s">
        <v>2</v>
      </c>
      <c r="D595" t="s">
        <v>3</v>
      </c>
      <c r="E595" s="13" t="str">
        <f>"67"</f>
        <v>67</v>
      </c>
      <c r="F595" t="s">
        <v>44</v>
      </c>
      <c r="G595" s="14" t="str">
        <f>"291"</f>
        <v>291</v>
      </c>
      <c r="H595" t="s">
        <v>253</v>
      </c>
    </row>
    <row r="596" spans="1:8" x14ac:dyDescent="0.25">
      <c r="A596" t="s">
        <v>872</v>
      </c>
      <c r="B596" s="12">
        <v>81</v>
      </c>
      <c r="C596" t="s">
        <v>7</v>
      </c>
      <c r="D596" t="s">
        <v>8</v>
      </c>
      <c r="E596" s="13" t="str">
        <f>"38"</f>
        <v>38</v>
      </c>
      <c r="F596" t="s">
        <v>121</v>
      </c>
      <c r="G596" s="14" t="str">
        <f>"271"</f>
        <v>271</v>
      </c>
      <c r="H596" t="s">
        <v>122</v>
      </c>
    </row>
    <row r="597" spans="1:8" x14ac:dyDescent="0.25">
      <c r="A597" t="s">
        <v>872</v>
      </c>
      <c r="B597" s="12">
        <v>81</v>
      </c>
      <c r="C597" t="s">
        <v>7</v>
      </c>
      <c r="D597" t="s">
        <v>8</v>
      </c>
      <c r="E597" s="13" t="str">
        <f>"39"</f>
        <v>39</v>
      </c>
      <c r="F597" t="s">
        <v>47</v>
      </c>
      <c r="G597" s="14" t="str">
        <f>"251"</f>
        <v>251</v>
      </c>
      <c r="H597" t="s">
        <v>873</v>
      </c>
    </row>
    <row r="598" spans="1:8" x14ac:dyDescent="0.25">
      <c r="A598" t="s">
        <v>872</v>
      </c>
      <c r="B598" s="12">
        <v>81</v>
      </c>
      <c r="C598" t="s">
        <v>7</v>
      </c>
      <c r="D598" t="s">
        <v>8</v>
      </c>
      <c r="E598" s="13" t="str">
        <f>"69"</f>
        <v>69</v>
      </c>
      <c r="F598" t="s">
        <v>140</v>
      </c>
      <c r="G598" s="14" t="str">
        <f>"291"</f>
        <v>291</v>
      </c>
      <c r="H598" t="s">
        <v>874</v>
      </c>
    </row>
    <row r="599" spans="1:8" x14ac:dyDescent="0.25">
      <c r="A599" t="s">
        <v>875</v>
      </c>
      <c r="B599" s="12">
        <v>81</v>
      </c>
      <c r="C599" t="s">
        <v>7</v>
      </c>
      <c r="D599" t="s">
        <v>8</v>
      </c>
      <c r="E599" s="13" t="str">
        <f>"36"</f>
        <v>36</v>
      </c>
      <c r="F599" t="s">
        <v>84</v>
      </c>
      <c r="G599" s="14" t="str">
        <f>"286"</f>
        <v>286</v>
      </c>
      <c r="H599" t="s">
        <v>848</v>
      </c>
    </row>
    <row r="600" spans="1:8" x14ac:dyDescent="0.25">
      <c r="A600" t="s">
        <v>876</v>
      </c>
      <c r="B600" s="12">
        <v>76</v>
      </c>
      <c r="C600" t="s">
        <v>2</v>
      </c>
      <c r="D600" t="s">
        <v>3</v>
      </c>
      <c r="E600" s="13" t="str">
        <f>"56"</f>
        <v>56</v>
      </c>
      <c r="F600" t="s">
        <v>321</v>
      </c>
      <c r="G600" s="14" t="str">
        <f>"276"</f>
        <v>276</v>
      </c>
      <c r="H600" t="s">
        <v>322</v>
      </c>
    </row>
    <row r="601" spans="1:8" x14ac:dyDescent="0.25">
      <c r="A601" t="s">
        <v>877</v>
      </c>
      <c r="B601" s="12">
        <v>76</v>
      </c>
      <c r="C601" t="s">
        <v>2</v>
      </c>
      <c r="D601" t="s">
        <v>3</v>
      </c>
      <c r="E601" s="13" t="str">
        <f>"14"</f>
        <v>14</v>
      </c>
      <c r="F601" t="s">
        <v>124</v>
      </c>
      <c r="G601" s="14" t="str">
        <f>"206"</f>
        <v>206</v>
      </c>
      <c r="H601" t="s">
        <v>767</v>
      </c>
    </row>
    <row r="602" spans="1:8" x14ac:dyDescent="0.25">
      <c r="A602" t="s">
        <v>878</v>
      </c>
      <c r="B602" s="12">
        <v>81</v>
      </c>
      <c r="C602" t="s">
        <v>7</v>
      </c>
      <c r="D602" t="s">
        <v>8</v>
      </c>
      <c r="E602" s="13" t="str">
        <f>"05"</f>
        <v>05</v>
      </c>
      <c r="F602" t="s">
        <v>9</v>
      </c>
      <c r="G602" s="14" t="str">
        <f>"018"</f>
        <v>018</v>
      </c>
      <c r="H602" t="s">
        <v>879</v>
      </c>
    </row>
    <row r="603" spans="1:8" x14ac:dyDescent="0.25">
      <c r="A603" t="s">
        <v>880</v>
      </c>
      <c r="B603" s="12">
        <v>79</v>
      </c>
      <c r="C603" t="s">
        <v>28</v>
      </c>
      <c r="D603" t="s">
        <v>29</v>
      </c>
      <c r="E603" s="13" t="str">
        <f>"07"</f>
        <v>07</v>
      </c>
      <c r="F603" t="s">
        <v>788</v>
      </c>
      <c r="G603" s="14" t="str">
        <f>"012"</f>
        <v>012</v>
      </c>
      <c r="H603" t="s">
        <v>881</v>
      </c>
    </row>
    <row r="604" spans="1:8" x14ac:dyDescent="0.25">
      <c r="A604" t="s">
        <v>882</v>
      </c>
      <c r="B604" s="12">
        <v>77</v>
      </c>
      <c r="C604" t="s">
        <v>17</v>
      </c>
      <c r="D604" t="s">
        <v>18</v>
      </c>
      <c r="E604" s="13" t="str">
        <f>"40"</f>
        <v>40</v>
      </c>
      <c r="F604" t="s">
        <v>19</v>
      </c>
      <c r="G604" s="14" t="str">
        <f>"282"</f>
        <v>282</v>
      </c>
      <c r="H604" t="s">
        <v>82</v>
      </c>
    </row>
    <row r="605" spans="1:8" x14ac:dyDescent="0.25">
      <c r="A605" t="s">
        <v>883</v>
      </c>
      <c r="B605" s="12">
        <v>77</v>
      </c>
      <c r="C605" t="s">
        <v>17</v>
      </c>
      <c r="D605" t="s">
        <v>18</v>
      </c>
      <c r="E605" s="13" t="str">
        <f>"66"</f>
        <v>66</v>
      </c>
      <c r="F605" t="s">
        <v>22</v>
      </c>
      <c r="G605" s="14" t="str">
        <f>"131"</f>
        <v>131</v>
      </c>
      <c r="H605" t="s">
        <v>23</v>
      </c>
    </row>
    <row r="606" spans="1:8" x14ac:dyDescent="0.25">
      <c r="A606" t="s">
        <v>884</v>
      </c>
      <c r="B606" s="12">
        <v>81</v>
      </c>
      <c r="C606" t="s">
        <v>7</v>
      </c>
      <c r="D606" t="s">
        <v>8</v>
      </c>
      <c r="E606" s="13" t="str">
        <f>"44"</f>
        <v>44</v>
      </c>
      <c r="F606" t="s">
        <v>40</v>
      </c>
      <c r="G606" s="14" t="str">
        <f>"146"</f>
        <v>146</v>
      </c>
      <c r="H606" t="s">
        <v>203</v>
      </c>
    </row>
    <row r="607" spans="1:8" x14ac:dyDescent="0.25">
      <c r="A607" t="s">
        <v>885</v>
      </c>
      <c r="B607" s="12">
        <v>81</v>
      </c>
      <c r="C607" t="s">
        <v>7</v>
      </c>
      <c r="D607" t="s">
        <v>8</v>
      </c>
      <c r="E607" s="13" t="str">
        <f>"34"</f>
        <v>34</v>
      </c>
      <c r="F607" t="s">
        <v>258</v>
      </c>
      <c r="G607" s="14" t="str">
        <f>"026"</f>
        <v>026</v>
      </c>
      <c r="H607" t="s">
        <v>806</v>
      </c>
    </row>
    <row r="608" spans="1:8" x14ac:dyDescent="0.25">
      <c r="A608" t="s">
        <v>886</v>
      </c>
      <c r="B608" s="12">
        <v>77</v>
      </c>
      <c r="C608" t="s">
        <v>17</v>
      </c>
      <c r="D608" t="s">
        <v>18</v>
      </c>
      <c r="E608" s="13" t="str">
        <f>"30"</f>
        <v>30</v>
      </c>
      <c r="F608" t="s">
        <v>210</v>
      </c>
      <c r="G608" s="14" t="str">
        <f>"241"</f>
        <v>241</v>
      </c>
      <c r="H608" t="s">
        <v>211</v>
      </c>
    </row>
    <row r="609" spans="1:8" x14ac:dyDescent="0.25">
      <c r="A609" t="s">
        <v>887</v>
      </c>
      <c r="B609" s="12">
        <v>76</v>
      </c>
      <c r="C609" t="s">
        <v>2</v>
      </c>
      <c r="D609" t="s">
        <v>3</v>
      </c>
      <c r="E609" s="13" t="str">
        <f>"64"</f>
        <v>64</v>
      </c>
      <c r="F609" t="s">
        <v>58</v>
      </c>
      <c r="G609" s="14" t="str">
        <f>"291"</f>
        <v>291</v>
      </c>
      <c r="H609" t="s">
        <v>59</v>
      </c>
    </row>
    <row r="610" spans="1:8" x14ac:dyDescent="0.25">
      <c r="A610" t="s">
        <v>888</v>
      </c>
      <c r="B610" s="12">
        <v>79</v>
      </c>
      <c r="C610" t="s">
        <v>28</v>
      </c>
      <c r="D610" t="s">
        <v>29</v>
      </c>
      <c r="E610" s="13" t="str">
        <f>"37"</f>
        <v>37</v>
      </c>
      <c r="F610" t="s">
        <v>34</v>
      </c>
      <c r="G610" s="14" t="str">
        <f>"251"</f>
        <v>251</v>
      </c>
      <c r="H610" t="s">
        <v>184</v>
      </c>
    </row>
    <row r="611" spans="1:8" x14ac:dyDescent="0.25">
      <c r="A611" t="s">
        <v>889</v>
      </c>
      <c r="B611" s="12">
        <v>77</v>
      </c>
      <c r="C611" t="s">
        <v>17</v>
      </c>
      <c r="D611" t="s">
        <v>18</v>
      </c>
      <c r="E611" s="13" t="str">
        <f>"66"</f>
        <v>66</v>
      </c>
      <c r="F611" t="s">
        <v>22</v>
      </c>
      <c r="G611" s="14" t="str">
        <f>"166"</f>
        <v>166</v>
      </c>
      <c r="H611" t="s">
        <v>469</v>
      </c>
    </row>
    <row r="612" spans="1:8" x14ac:dyDescent="0.25">
      <c r="A612" t="s">
        <v>890</v>
      </c>
      <c r="B612" s="12">
        <v>81</v>
      </c>
      <c r="C612" t="s">
        <v>7</v>
      </c>
      <c r="D612" t="s">
        <v>8</v>
      </c>
      <c r="E612" s="13" t="str">
        <f>"44"</f>
        <v>44</v>
      </c>
      <c r="F612" t="s">
        <v>40</v>
      </c>
      <c r="G612" s="14" t="str">
        <f>"201"</f>
        <v>201</v>
      </c>
      <c r="H612" t="s">
        <v>138</v>
      </c>
    </row>
    <row r="613" spans="1:8" x14ac:dyDescent="0.25">
      <c r="A613" t="s">
        <v>891</v>
      </c>
      <c r="B613" s="12">
        <v>77</v>
      </c>
      <c r="C613" t="s">
        <v>17</v>
      </c>
      <c r="D613" t="s">
        <v>18</v>
      </c>
      <c r="E613" s="13" t="str">
        <f>"66"</f>
        <v>66</v>
      </c>
      <c r="F613" t="s">
        <v>22</v>
      </c>
      <c r="G613" s="14" t="str">
        <f>"024"</f>
        <v>024</v>
      </c>
      <c r="H613" t="s">
        <v>588</v>
      </c>
    </row>
    <row r="614" spans="1:8" x14ac:dyDescent="0.25">
      <c r="A614" t="s">
        <v>892</v>
      </c>
      <c r="B614" s="12">
        <v>77</v>
      </c>
      <c r="C614" t="s">
        <v>17</v>
      </c>
      <c r="D614" t="s">
        <v>18</v>
      </c>
      <c r="E614" s="13" t="str">
        <f>"40"</f>
        <v>40</v>
      </c>
      <c r="F614" t="s">
        <v>19</v>
      </c>
      <c r="G614" s="14" t="str">
        <f>"131"</f>
        <v>131</v>
      </c>
      <c r="H614" t="s">
        <v>490</v>
      </c>
    </row>
    <row r="615" spans="1:8" x14ac:dyDescent="0.25">
      <c r="A615" t="s">
        <v>893</v>
      </c>
      <c r="B615" s="12">
        <v>77</v>
      </c>
      <c r="C615" t="s">
        <v>17</v>
      </c>
      <c r="D615" t="s">
        <v>18</v>
      </c>
      <c r="E615" s="13" t="str">
        <f>"40"</f>
        <v>40</v>
      </c>
      <c r="F615" t="s">
        <v>19</v>
      </c>
      <c r="G615" s="14" t="str">
        <f>"191"</f>
        <v>191</v>
      </c>
      <c r="H615" t="s">
        <v>327</v>
      </c>
    </row>
    <row r="616" spans="1:8" x14ac:dyDescent="0.25">
      <c r="A616" t="s">
        <v>894</v>
      </c>
      <c r="B616" s="12">
        <v>81</v>
      </c>
      <c r="C616" t="s">
        <v>7</v>
      </c>
      <c r="D616" t="s">
        <v>8</v>
      </c>
      <c r="E616" s="13" t="str">
        <f>"70"</f>
        <v>70</v>
      </c>
      <c r="F616" t="s">
        <v>50</v>
      </c>
      <c r="G616" s="14" t="str">
        <f>"004"</f>
        <v>004</v>
      </c>
      <c r="H616" t="s">
        <v>895</v>
      </c>
    </row>
    <row r="617" spans="1:8" x14ac:dyDescent="0.25">
      <c r="A617" t="s">
        <v>894</v>
      </c>
      <c r="B617" s="12">
        <v>81</v>
      </c>
      <c r="C617" t="s">
        <v>7</v>
      </c>
      <c r="D617" t="s">
        <v>8</v>
      </c>
      <c r="E617" s="13" t="str">
        <f>"70"</f>
        <v>70</v>
      </c>
      <c r="F617" t="s">
        <v>50</v>
      </c>
      <c r="G617" s="14" t="str">
        <f>"266"</f>
        <v>266</v>
      </c>
      <c r="H617" t="s">
        <v>51</v>
      </c>
    </row>
    <row r="618" spans="1:8" x14ac:dyDescent="0.25">
      <c r="A618" t="s">
        <v>896</v>
      </c>
      <c r="B618" s="12">
        <v>77</v>
      </c>
      <c r="C618" t="s">
        <v>17</v>
      </c>
      <c r="D618" t="s">
        <v>18</v>
      </c>
      <c r="E618" s="13" t="str">
        <f>"67"</f>
        <v>67</v>
      </c>
      <c r="F618" t="s">
        <v>44</v>
      </c>
      <c r="G618" s="14" t="str">
        <f>"261"</f>
        <v>261</v>
      </c>
      <c r="H618" t="s">
        <v>70</v>
      </c>
    </row>
    <row r="619" spans="1:8" x14ac:dyDescent="0.25">
      <c r="A619" t="s">
        <v>897</v>
      </c>
      <c r="B619" s="12">
        <v>77</v>
      </c>
      <c r="C619" t="s">
        <v>17</v>
      </c>
      <c r="D619" t="s">
        <v>18</v>
      </c>
      <c r="E619" s="13" t="str">
        <f>"67"</f>
        <v>67</v>
      </c>
      <c r="F619" t="s">
        <v>44</v>
      </c>
      <c r="G619" s="14" t="str">
        <f>"261"</f>
        <v>261</v>
      </c>
      <c r="H619" t="s">
        <v>70</v>
      </c>
    </row>
    <row r="620" spans="1:8" x14ac:dyDescent="0.25">
      <c r="A620" t="s">
        <v>898</v>
      </c>
      <c r="B620" s="12">
        <v>81</v>
      </c>
      <c r="C620" t="s">
        <v>7</v>
      </c>
      <c r="D620" t="s">
        <v>8</v>
      </c>
      <c r="E620" s="13" t="str">
        <f>"59"</f>
        <v>59</v>
      </c>
      <c r="F620" t="s">
        <v>335</v>
      </c>
      <c r="G620" s="14" t="str">
        <f>"281"</f>
        <v>281</v>
      </c>
      <c r="H620" t="s">
        <v>481</v>
      </c>
    </row>
    <row r="621" spans="1:8" x14ac:dyDescent="0.25">
      <c r="A621" t="s">
        <v>899</v>
      </c>
      <c r="B621" s="12">
        <v>79</v>
      </c>
      <c r="C621" t="s">
        <v>28</v>
      </c>
      <c r="D621" t="s">
        <v>29</v>
      </c>
      <c r="E621" s="13" t="str">
        <f>"32"</f>
        <v>32</v>
      </c>
      <c r="F621" t="s">
        <v>61</v>
      </c>
      <c r="G621" s="14" t="str">
        <f>"246"</f>
        <v>246</v>
      </c>
      <c r="H621" t="s">
        <v>62</v>
      </c>
    </row>
    <row r="622" spans="1:8" x14ac:dyDescent="0.25">
      <c r="A622" t="s">
        <v>900</v>
      </c>
      <c r="B622" s="12">
        <v>79</v>
      </c>
      <c r="C622" t="s">
        <v>28</v>
      </c>
      <c r="D622" t="s">
        <v>29</v>
      </c>
      <c r="E622" s="13" t="str">
        <f>"54"</f>
        <v>54</v>
      </c>
      <c r="F622" t="s">
        <v>301</v>
      </c>
      <c r="G622" s="14" t="str">
        <f>"131"</f>
        <v>131</v>
      </c>
      <c r="H622" t="s">
        <v>901</v>
      </c>
    </row>
    <row r="623" spans="1:8" x14ac:dyDescent="0.25">
      <c r="A623" t="s">
        <v>902</v>
      </c>
      <c r="B623" s="12">
        <v>77</v>
      </c>
      <c r="C623" t="s">
        <v>17</v>
      </c>
      <c r="D623" t="s">
        <v>18</v>
      </c>
      <c r="E623" s="13" t="str">
        <f>"40"</f>
        <v>40</v>
      </c>
      <c r="F623" t="s">
        <v>19</v>
      </c>
      <c r="G623" s="14" t="str">
        <f>"251"</f>
        <v>251</v>
      </c>
      <c r="H623" t="s">
        <v>20</v>
      </c>
    </row>
    <row r="624" spans="1:8" x14ac:dyDescent="0.25">
      <c r="A624" t="s">
        <v>903</v>
      </c>
      <c r="B624" s="12">
        <v>77</v>
      </c>
      <c r="C624" t="s">
        <v>17</v>
      </c>
      <c r="D624" t="s">
        <v>18</v>
      </c>
      <c r="E624" s="13" t="str">
        <f>"67"</f>
        <v>67</v>
      </c>
      <c r="F624" t="s">
        <v>44</v>
      </c>
      <c r="G624" s="14" t="str">
        <f>"147"</f>
        <v>147</v>
      </c>
      <c r="H624" t="s">
        <v>614</v>
      </c>
    </row>
    <row r="625" spans="1:8" x14ac:dyDescent="0.25">
      <c r="A625" t="s">
        <v>904</v>
      </c>
      <c r="B625" s="12">
        <v>76</v>
      </c>
      <c r="C625" t="s">
        <v>2</v>
      </c>
      <c r="D625" t="s">
        <v>3</v>
      </c>
      <c r="E625" s="13" t="str">
        <f>"67"</f>
        <v>67</v>
      </c>
      <c r="F625" t="s">
        <v>44</v>
      </c>
      <c r="G625" s="14" t="str">
        <f>"291"</f>
        <v>291</v>
      </c>
      <c r="H625" t="s">
        <v>253</v>
      </c>
    </row>
    <row r="626" spans="1:8" x14ac:dyDescent="0.25">
      <c r="A626" t="s">
        <v>905</v>
      </c>
      <c r="B626" s="12">
        <v>77</v>
      </c>
      <c r="C626" t="s">
        <v>17</v>
      </c>
      <c r="D626" t="s">
        <v>18</v>
      </c>
      <c r="E626" s="13" t="str">
        <f>"40"</f>
        <v>40</v>
      </c>
      <c r="F626" t="s">
        <v>19</v>
      </c>
      <c r="G626" s="14" t="str">
        <f>"236"</f>
        <v>236</v>
      </c>
      <c r="H626" t="s">
        <v>106</v>
      </c>
    </row>
    <row r="627" spans="1:8" x14ac:dyDescent="0.25">
      <c r="A627" t="s">
        <v>906</v>
      </c>
      <c r="B627" s="12">
        <v>77</v>
      </c>
      <c r="C627" t="s">
        <v>17</v>
      </c>
      <c r="D627" t="s">
        <v>18</v>
      </c>
      <c r="E627" s="13" t="str">
        <f>"45"</f>
        <v>45</v>
      </c>
      <c r="F627" t="s">
        <v>168</v>
      </c>
      <c r="G627" s="14" t="str">
        <f>"131"</f>
        <v>131</v>
      </c>
      <c r="H627" t="s">
        <v>907</v>
      </c>
    </row>
    <row r="628" spans="1:8" x14ac:dyDescent="0.25">
      <c r="A628" t="s">
        <v>908</v>
      </c>
      <c r="B628" s="12">
        <v>81</v>
      </c>
      <c r="C628" t="s">
        <v>7</v>
      </c>
      <c r="D628" t="s">
        <v>8</v>
      </c>
      <c r="E628" s="13" t="str">
        <f>"20"</f>
        <v>20</v>
      </c>
      <c r="F628" t="s">
        <v>111</v>
      </c>
      <c r="G628" s="14" t="str">
        <f>"004"</f>
        <v>004</v>
      </c>
      <c r="H628" t="s">
        <v>909</v>
      </c>
    </row>
    <row r="629" spans="1:8" x14ac:dyDescent="0.25">
      <c r="A629" t="s">
        <v>910</v>
      </c>
      <c r="B629" s="12">
        <v>79</v>
      </c>
      <c r="C629" t="s">
        <v>28</v>
      </c>
      <c r="D629" t="s">
        <v>29</v>
      </c>
      <c r="E629" s="13" t="str">
        <f>"09"</f>
        <v>09</v>
      </c>
      <c r="F629" t="s">
        <v>117</v>
      </c>
      <c r="G629" s="14" t="str">
        <f>"211"</f>
        <v>211</v>
      </c>
      <c r="H629" t="s">
        <v>372</v>
      </c>
    </row>
    <row r="630" spans="1:8" x14ac:dyDescent="0.25">
      <c r="A630" t="s">
        <v>911</v>
      </c>
      <c r="B630" s="12">
        <v>77</v>
      </c>
      <c r="C630" t="s">
        <v>17</v>
      </c>
      <c r="D630" t="s">
        <v>18</v>
      </c>
      <c r="E630" s="13" t="str">
        <f>"40"</f>
        <v>40</v>
      </c>
      <c r="F630" t="s">
        <v>19</v>
      </c>
      <c r="G630" s="14" t="str">
        <f>"265"</f>
        <v>265</v>
      </c>
      <c r="H630" t="s">
        <v>78</v>
      </c>
    </row>
    <row r="631" spans="1:8" x14ac:dyDescent="0.25">
      <c r="A631" t="s">
        <v>912</v>
      </c>
      <c r="B631" s="12">
        <v>79</v>
      </c>
      <c r="C631" t="s">
        <v>28</v>
      </c>
      <c r="D631" t="s">
        <v>29</v>
      </c>
      <c r="E631" s="13" t="str">
        <f>"02"</f>
        <v>02</v>
      </c>
      <c r="F631" t="s">
        <v>913</v>
      </c>
      <c r="G631" s="14" t="str">
        <f>"201"</f>
        <v>201</v>
      </c>
      <c r="H631" t="s">
        <v>914</v>
      </c>
    </row>
    <row r="632" spans="1:8" x14ac:dyDescent="0.25">
      <c r="A632" t="s">
        <v>915</v>
      </c>
      <c r="B632" s="12">
        <v>79</v>
      </c>
      <c r="C632" t="s">
        <v>28</v>
      </c>
      <c r="D632" t="s">
        <v>29</v>
      </c>
      <c r="E632" s="13" t="str">
        <f>"02"</f>
        <v>02</v>
      </c>
      <c r="F632" t="s">
        <v>913</v>
      </c>
      <c r="G632" s="14" t="str">
        <f>"201"</f>
        <v>201</v>
      </c>
      <c r="H632" t="s">
        <v>914</v>
      </c>
    </row>
    <row r="633" spans="1:8" x14ac:dyDescent="0.25">
      <c r="A633" t="s">
        <v>916</v>
      </c>
      <c r="B633" s="12">
        <v>79</v>
      </c>
      <c r="C633" t="s">
        <v>28</v>
      </c>
      <c r="D633" t="s">
        <v>29</v>
      </c>
      <c r="E633" s="13" t="str">
        <f>"61"</f>
        <v>61</v>
      </c>
      <c r="F633" t="s">
        <v>186</v>
      </c>
      <c r="G633" s="14" t="str">
        <f>"201"</f>
        <v>201</v>
      </c>
      <c r="H633" t="s">
        <v>547</v>
      </c>
    </row>
    <row r="634" spans="1:8" x14ac:dyDescent="0.25">
      <c r="A634" t="s">
        <v>916</v>
      </c>
      <c r="B634" s="12">
        <v>79</v>
      </c>
      <c r="C634" t="s">
        <v>28</v>
      </c>
      <c r="D634" t="s">
        <v>29</v>
      </c>
      <c r="E634" s="13" t="str">
        <f>"61"</f>
        <v>61</v>
      </c>
      <c r="F634" t="s">
        <v>186</v>
      </c>
      <c r="G634" s="14" t="str">
        <f>"241"</f>
        <v>241</v>
      </c>
      <c r="H634" t="s">
        <v>917</v>
      </c>
    </row>
    <row r="635" spans="1:8" x14ac:dyDescent="0.25">
      <c r="A635" t="s">
        <v>916</v>
      </c>
      <c r="B635" s="12">
        <v>79</v>
      </c>
      <c r="C635" t="s">
        <v>28</v>
      </c>
      <c r="D635" t="s">
        <v>29</v>
      </c>
      <c r="E635" s="13" t="str">
        <f>"61"</f>
        <v>61</v>
      </c>
      <c r="F635" t="s">
        <v>186</v>
      </c>
      <c r="G635" s="14" t="str">
        <f>"291"</f>
        <v>291</v>
      </c>
      <c r="H635" t="s">
        <v>918</v>
      </c>
    </row>
    <row r="636" spans="1:8" x14ac:dyDescent="0.25">
      <c r="A636" t="s">
        <v>919</v>
      </c>
      <c r="B636" s="12">
        <v>79</v>
      </c>
      <c r="C636" t="s">
        <v>28</v>
      </c>
      <c r="D636" t="s">
        <v>29</v>
      </c>
      <c r="E636" s="13" t="str">
        <f>"09"</f>
        <v>09</v>
      </c>
      <c r="F636" t="s">
        <v>117</v>
      </c>
      <c r="G636" s="14" t="str">
        <f>"211"</f>
        <v>211</v>
      </c>
      <c r="H636" t="s">
        <v>372</v>
      </c>
    </row>
    <row r="637" spans="1:8" x14ac:dyDescent="0.25">
      <c r="A637" t="s">
        <v>920</v>
      </c>
      <c r="B637" s="12">
        <v>76</v>
      </c>
      <c r="C637" t="s">
        <v>2</v>
      </c>
      <c r="D637" t="s">
        <v>3</v>
      </c>
      <c r="E637" s="13" t="str">
        <f>"14"</f>
        <v>14</v>
      </c>
      <c r="F637" t="s">
        <v>124</v>
      </c>
      <c r="G637" s="14" t="str">
        <f>"136"</f>
        <v>136</v>
      </c>
      <c r="H637" t="s">
        <v>921</v>
      </c>
    </row>
    <row r="638" spans="1:8" x14ac:dyDescent="0.25">
      <c r="A638" t="s">
        <v>922</v>
      </c>
      <c r="B638" s="12">
        <v>76</v>
      </c>
      <c r="C638" t="s">
        <v>2</v>
      </c>
      <c r="D638" t="s">
        <v>3</v>
      </c>
      <c r="E638" s="13" t="str">
        <f>"67"</f>
        <v>67</v>
      </c>
      <c r="F638" t="s">
        <v>44</v>
      </c>
      <c r="G638" s="14" t="str">
        <f>"106"</f>
        <v>106</v>
      </c>
      <c r="H638" t="s">
        <v>841</v>
      </c>
    </row>
    <row r="639" spans="1:8" x14ac:dyDescent="0.25">
      <c r="A639" t="s">
        <v>923</v>
      </c>
      <c r="B639" s="12">
        <v>76</v>
      </c>
      <c r="C639" t="s">
        <v>2</v>
      </c>
      <c r="D639" t="s">
        <v>3</v>
      </c>
      <c r="E639" s="13" t="str">
        <f>"11"</f>
        <v>11</v>
      </c>
      <c r="F639" t="s">
        <v>501</v>
      </c>
      <c r="G639" s="14" t="str">
        <f>"271"</f>
        <v>271</v>
      </c>
      <c r="H639" t="s">
        <v>745</v>
      </c>
    </row>
    <row r="640" spans="1:8" x14ac:dyDescent="0.25">
      <c r="A640" t="s">
        <v>924</v>
      </c>
      <c r="B640" s="12">
        <v>77</v>
      </c>
      <c r="C640" t="s">
        <v>17</v>
      </c>
      <c r="D640" t="s">
        <v>18</v>
      </c>
      <c r="E640" s="13" t="str">
        <f>"40"</f>
        <v>40</v>
      </c>
      <c r="F640" t="s">
        <v>19</v>
      </c>
      <c r="G640" s="14" t="str">
        <f>"251"</f>
        <v>251</v>
      </c>
      <c r="H640" t="s">
        <v>20</v>
      </c>
    </row>
    <row r="641" spans="1:8" x14ac:dyDescent="0.25">
      <c r="A641" t="s">
        <v>925</v>
      </c>
      <c r="B641" s="12">
        <v>77</v>
      </c>
      <c r="C641" t="s">
        <v>17</v>
      </c>
      <c r="D641" t="s">
        <v>18</v>
      </c>
      <c r="E641" s="13" t="str">
        <f>"67"</f>
        <v>67</v>
      </c>
      <c r="F641" t="s">
        <v>44</v>
      </c>
      <c r="G641" s="14" t="str">
        <f>"151"</f>
        <v>151</v>
      </c>
      <c r="H641" t="s">
        <v>200</v>
      </c>
    </row>
    <row r="642" spans="1:8" x14ac:dyDescent="0.25">
      <c r="A642" t="s">
        <v>926</v>
      </c>
      <c r="B642" s="12">
        <v>81</v>
      </c>
      <c r="C642" t="s">
        <v>7</v>
      </c>
      <c r="D642" t="s">
        <v>8</v>
      </c>
      <c r="E642" s="13" t="str">
        <f>"44"</f>
        <v>44</v>
      </c>
      <c r="F642" t="s">
        <v>40</v>
      </c>
      <c r="G642" s="14" t="str">
        <f>"122"</f>
        <v>122</v>
      </c>
      <c r="H642" t="s">
        <v>348</v>
      </c>
    </row>
    <row r="643" spans="1:8" x14ac:dyDescent="0.25">
      <c r="A643" t="s">
        <v>927</v>
      </c>
      <c r="B643" s="12">
        <v>81</v>
      </c>
      <c r="C643" t="s">
        <v>7</v>
      </c>
      <c r="D643" t="s">
        <v>8</v>
      </c>
      <c r="E643" s="13" t="str">
        <f>"05"</f>
        <v>05</v>
      </c>
      <c r="F643" t="s">
        <v>9</v>
      </c>
      <c r="G643" s="14" t="str">
        <f>"104"</f>
        <v>104</v>
      </c>
      <c r="H643" t="s">
        <v>299</v>
      </c>
    </row>
    <row r="644" spans="1:8" x14ac:dyDescent="0.25">
      <c r="A644" t="s">
        <v>928</v>
      </c>
      <c r="B644" s="12">
        <v>81</v>
      </c>
      <c r="C644" t="s">
        <v>7</v>
      </c>
      <c r="D644" t="s">
        <v>8</v>
      </c>
      <c r="E644" s="13" t="str">
        <f>"05"</f>
        <v>05</v>
      </c>
      <c r="F644" t="s">
        <v>9</v>
      </c>
      <c r="G644" s="14" t="str">
        <f>"104"</f>
        <v>104</v>
      </c>
      <c r="H644" t="s">
        <v>299</v>
      </c>
    </row>
    <row r="645" spans="1:8" x14ac:dyDescent="0.25">
      <c r="A645" t="s">
        <v>929</v>
      </c>
      <c r="B645" s="12">
        <v>77</v>
      </c>
      <c r="C645" t="s">
        <v>17</v>
      </c>
      <c r="D645" t="s">
        <v>18</v>
      </c>
      <c r="E645" s="13" t="str">
        <f>"40"</f>
        <v>40</v>
      </c>
      <c r="F645" t="s">
        <v>19</v>
      </c>
      <c r="G645" s="14" t="str">
        <f>"211"</f>
        <v>211</v>
      </c>
      <c r="H645" t="s">
        <v>584</v>
      </c>
    </row>
    <row r="646" spans="1:8" x14ac:dyDescent="0.25">
      <c r="A646" t="s">
        <v>930</v>
      </c>
      <c r="B646" s="12">
        <v>77</v>
      </c>
      <c r="C646" t="s">
        <v>17</v>
      </c>
      <c r="D646" t="s">
        <v>18</v>
      </c>
      <c r="E646" s="13" t="str">
        <f>"40"</f>
        <v>40</v>
      </c>
      <c r="F646" t="s">
        <v>19</v>
      </c>
      <c r="G646" s="14" t="str">
        <f>"265"</f>
        <v>265</v>
      </c>
      <c r="H646" t="s">
        <v>78</v>
      </c>
    </row>
    <row r="647" spans="1:8" x14ac:dyDescent="0.25">
      <c r="A647" t="s">
        <v>931</v>
      </c>
      <c r="B647" s="12">
        <v>77</v>
      </c>
      <c r="C647" t="s">
        <v>17</v>
      </c>
      <c r="D647" t="s">
        <v>18</v>
      </c>
      <c r="E647" s="13" t="str">
        <f>"30"</f>
        <v>30</v>
      </c>
      <c r="F647" t="s">
        <v>210</v>
      </c>
      <c r="G647" s="14" t="str">
        <f>"241"</f>
        <v>241</v>
      </c>
      <c r="H647" t="s">
        <v>211</v>
      </c>
    </row>
    <row r="648" spans="1:8" x14ac:dyDescent="0.25">
      <c r="A648" t="s">
        <v>932</v>
      </c>
      <c r="B648" s="12">
        <v>81</v>
      </c>
      <c r="C648" t="s">
        <v>7</v>
      </c>
      <c r="D648" t="s">
        <v>8</v>
      </c>
      <c r="E648" s="13" t="str">
        <f>"36"</f>
        <v>36</v>
      </c>
      <c r="F648" t="s">
        <v>84</v>
      </c>
      <c r="G648" s="14" t="str">
        <f>"251"</f>
        <v>251</v>
      </c>
      <c r="H648" t="s">
        <v>533</v>
      </c>
    </row>
    <row r="649" spans="1:8" x14ac:dyDescent="0.25">
      <c r="A649" t="s">
        <v>933</v>
      </c>
      <c r="B649" s="12">
        <v>77</v>
      </c>
      <c r="C649" t="s">
        <v>17</v>
      </c>
      <c r="D649" t="s">
        <v>18</v>
      </c>
      <c r="E649" s="13" t="str">
        <f>"45"</f>
        <v>45</v>
      </c>
      <c r="F649" t="s">
        <v>168</v>
      </c>
      <c r="G649" s="14" t="str">
        <f>"004"</f>
        <v>004</v>
      </c>
      <c r="H649" t="s">
        <v>934</v>
      </c>
    </row>
    <row r="650" spans="1:8" x14ac:dyDescent="0.25">
      <c r="A650" t="s">
        <v>935</v>
      </c>
      <c r="B650" s="12">
        <v>81</v>
      </c>
      <c r="C650" t="s">
        <v>7</v>
      </c>
      <c r="D650" t="s">
        <v>8</v>
      </c>
      <c r="E650" s="13" t="str">
        <f>"44"</f>
        <v>44</v>
      </c>
      <c r="F650" t="s">
        <v>40</v>
      </c>
      <c r="G650" s="14" t="str">
        <f>"146"</f>
        <v>146</v>
      </c>
      <c r="H650" t="s">
        <v>203</v>
      </c>
    </row>
    <row r="651" spans="1:8" x14ac:dyDescent="0.25">
      <c r="A651" t="s">
        <v>936</v>
      </c>
      <c r="B651" s="12">
        <v>77</v>
      </c>
      <c r="C651" t="s">
        <v>17</v>
      </c>
      <c r="D651" t="s">
        <v>18</v>
      </c>
      <c r="E651" s="13" t="str">
        <f>"40"</f>
        <v>40</v>
      </c>
      <c r="F651" t="s">
        <v>19</v>
      </c>
      <c r="G651" s="14" t="str">
        <f>"251"</f>
        <v>251</v>
      </c>
      <c r="H651" t="s">
        <v>20</v>
      </c>
    </row>
    <row r="652" spans="1:8" x14ac:dyDescent="0.25">
      <c r="A652" t="s">
        <v>937</v>
      </c>
      <c r="B652" s="12">
        <v>79</v>
      </c>
      <c r="C652" t="s">
        <v>28</v>
      </c>
      <c r="D652" t="s">
        <v>29</v>
      </c>
      <c r="E652" s="13" t="str">
        <f>"37"</f>
        <v>37</v>
      </c>
      <c r="F652" t="s">
        <v>34</v>
      </c>
      <c r="G652" s="14" t="str">
        <f>"102"</f>
        <v>102</v>
      </c>
      <c r="H652" t="s">
        <v>938</v>
      </c>
    </row>
    <row r="653" spans="1:8" x14ac:dyDescent="0.25">
      <c r="A653" t="s">
        <v>939</v>
      </c>
      <c r="B653" s="12">
        <v>77</v>
      </c>
      <c r="C653" t="s">
        <v>17</v>
      </c>
      <c r="D653" t="s">
        <v>18</v>
      </c>
      <c r="E653" s="13" t="str">
        <f>"40"</f>
        <v>40</v>
      </c>
      <c r="F653" t="s">
        <v>19</v>
      </c>
      <c r="G653" s="14" t="str">
        <f>"211"</f>
        <v>211</v>
      </c>
      <c r="H653" t="s">
        <v>584</v>
      </c>
    </row>
    <row r="654" spans="1:8" x14ac:dyDescent="0.25">
      <c r="A654" t="s">
        <v>939</v>
      </c>
      <c r="B654" s="12">
        <v>81</v>
      </c>
      <c r="C654" t="s">
        <v>7</v>
      </c>
      <c r="D654" t="s">
        <v>8</v>
      </c>
      <c r="E654" s="13" t="str">
        <f>"44"</f>
        <v>44</v>
      </c>
      <c r="F654" t="s">
        <v>40</v>
      </c>
      <c r="G654" s="14" t="str">
        <f>"201"</f>
        <v>201</v>
      </c>
      <c r="H654" t="s">
        <v>138</v>
      </c>
    </row>
    <row r="655" spans="1:8" x14ac:dyDescent="0.25">
      <c r="A655" t="s">
        <v>940</v>
      </c>
      <c r="B655" s="12">
        <v>77</v>
      </c>
      <c r="C655" t="s">
        <v>17</v>
      </c>
      <c r="D655" t="s">
        <v>18</v>
      </c>
      <c r="E655" s="13" t="str">
        <f>"66"</f>
        <v>66</v>
      </c>
      <c r="F655" t="s">
        <v>22</v>
      </c>
      <c r="G655" s="14" t="str">
        <f>"291"</f>
        <v>291</v>
      </c>
      <c r="H655" t="s">
        <v>361</v>
      </c>
    </row>
    <row r="656" spans="1:8" x14ac:dyDescent="0.25">
      <c r="A656" t="s">
        <v>941</v>
      </c>
      <c r="B656" s="12">
        <v>77</v>
      </c>
      <c r="C656" t="s">
        <v>17</v>
      </c>
      <c r="D656" t="s">
        <v>18</v>
      </c>
      <c r="E656" s="13" t="str">
        <f>"40"</f>
        <v>40</v>
      </c>
      <c r="F656" t="s">
        <v>19</v>
      </c>
      <c r="G656" s="14" t="str">
        <f>"251"</f>
        <v>251</v>
      </c>
      <c r="H656" t="s">
        <v>20</v>
      </c>
    </row>
    <row r="657" spans="1:8" x14ac:dyDescent="0.25">
      <c r="A657" t="s">
        <v>942</v>
      </c>
      <c r="B657" s="12">
        <v>76</v>
      </c>
      <c r="C657" t="s">
        <v>2</v>
      </c>
      <c r="D657" t="s">
        <v>3</v>
      </c>
      <c r="E657" s="13" t="str">
        <f>"67"</f>
        <v>67</v>
      </c>
      <c r="F657" t="s">
        <v>44</v>
      </c>
      <c r="G657" s="14" t="str">
        <f>"291"</f>
        <v>291</v>
      </c>
      <c r="H657" t="s">
        <v>253</v>
      </c>
    </row>
    <row r="658" spans="1:8" x14ac:dyDescent="0.25">
      <c r="A658" t="s">
        <v>943</v>
      </c>
      <c r="B658" s="12">
        <v>76</v>
      </c>
      <c r="C658" t="s">
        <v>2</v>
      </c>
      <c r="D658" t="s">
        <v>3</v>
      </c>
      <c r="E658" s="13" t="str">
        <f>"67"</f>
        <v>67</v>
      </c>
      <c r="F658" t="s">
        <v>44</v>
      </c>
      <c r="G658" s="14" t="str">
        <f>"291"</f>
        <v>291</v>
      </c>
      <c r="H658" t="s">
        <v>253</v>
      </c>
    </row>
    <row r="659" spans="1:8" x14ac:dyDescent="0.25">
      <c r="A659" t="s">
        <v>944</v>
      </c>
      <c r="B659" s="12">
        <v>81</v>
      </c>
      <c r="C659" t="s">
        <v>7</v>
      </c>
      <c r="D659" t="s">
        <v>8</v>
      </c>
      <c r="E659" s="13" t="str">
        <f>"20"</f>
        <v>20</v>
      </c>
      <c r="F659" t="s">
        <v>111</v>
      </c>
      <c r="G659" s="14" t="str">
        <f>"226"</f>
        <v>226</v>
      </c>
      <c r="H659" t="s">
        <v>431</v>
      </c>
    </row>
    <row r="660" spans="1:8" x14ac:dyDescent="0.25">
      <c r="A660" t="s">
        <v>945</v>
      </c>
      <c r="B660" s="12">
        <v>79</v>
      </c>
      <c r="C660" t="s">
        <v>28</v>
      </c>
      <c r="D660" t="s">
        <v>29</v>
      </c>
      <c r="E660" s="13" t="str">
        <f>"48"</f>
        <v>48</v>
      </c>
      <c r="F660" t="s">
        <v>37</v>
      </c>
      <c r="G660" s="14" t="str">
        <f>"201"</f>
        <v>201</v>
      </c>
      <c r="H660" t="s">
        <v>38</v>
      </c>
    </row>
    <row r="661" spans="1:8" x14ac:dyDescent="0.25">
      <c r="A661" t="s">
        <v>946</v>
      </c>
      <c r="B661" s="12">
        <v>76</v>
      </c>
      <c r="C661" t="s">
        <v>2</v>
      </c>
      <c r="D661" t="s">
        <v>3</v>
      </c>
      <c r="E661" s="13" t="str">
        <f>"11"</f>
        <v>11</v>
      </c>
      <c r="F661" t="s">
        <v>501</v>
      </c>
      <c r="G661" s="14" t="str">
        <f>"246"</f>
        <v>246</v>
      </c>
      <c r="H661" t="s">
        <v>502</v>
      </c>
    </row>
    <row r="662" spans="1:8" x14ac:dyDescent="0.25">
      <c r="A662" t="s">
        <v>947</v>
      </c>
      <c r="B662" s="12">
        <v>77</v>
      </c>
      <c r="C662" t="s">
        <v>17</v>
      </c>
      <c r="D662" t="s">
        <v>18</v>
      </c>
      <c r="E662" s="13" t="str">
        <f>"67"</f>
        <v>67</v>
      </c>
      <c r="F662" t="s">
        <v>44</v>
      </c>
      <c r="G662" s="14" t="str">
        <f>"151"</f>
        <v>151</v>
      </c>
      <c r="H662" t="s">
        <v>200</v>
      </c>
    </row>
    <row r="663" spans="1:8" x14ac:dyDescent="0.25">
      <c r="A663" t="s">
        <v>948</v>
      </c>
      <c r="B663" s="12">
        <v>79</v>
      </c>
      <c r="C663" t="s">
        <v>28</v>
      </c>
      <c r="D663" t="s">
        <v>29</v>
      </c>
      <c r="E663" s="13" t="str">
        <f>"71"</f>
        <v>71</v>
      </c>
      <c r="F663" t="s">
        <v>729</v>
      </c>
      <c r="G663" s="14" t="str">
        <f>"101"</f>
        <v>101</v>
      </c>
      <c r="H663" t="s">
        <v>949</v>
      </c>
    </row>
    <row r="664" spans="1:8" x14ac:dyDescent="0.25">
      <c r="A664" t="s">
        <v>950</v>
      </c>
      <c r="B664" s="12">
        <v>81</v>
      </c>
      <c r="C664" t="s">
        <v>7</v>
      </c>
      <c r="D664" t="s">
        <v>8</v>
      </c>
      <c r="E664" s="13" t="str">
        <f>"44"</f>
        <v>44</v>
      </c>
      <c r="F664" t="s">
        <v>40</v>
      </c>
      <c r="G664" s="14" t="str">
        <f>"201"</f>
        <v>201</v>
      </c>
      <c r="H664" t="s">
        <v>138</v>
      </c>
    </row>
    <row r="665" spans="1:8" x14ac:dyDescent="0.25">
      <c r="A665" t="s">
        <v>951</v>
      </c>
      <c r="B665" s="12">
        <v>77</v>
      </c>
      <c r="C665" t="s">
        <v>17</v>
      </c>
      <c r="D665" t="s">
        <v>18</v>
      </c>
      <c r="E665" s="13" t="str">
        <f>"40"</f>
        <v>40</v>
      </c>
      <c r="F665" t="s">
        <v>19</v>
      </c>
      <c r="G665" s="14" t="str">
        <f>"251"</f>
        <v>251</v>
      </c>
      <c r="H665" t="s">
        <v>20</v>
      </c>
    </row>
    <row r="666" spans="1:8" x14ac:dyDescent="0.25">
      <c r="A666" t="s">
        <v>952</v>
      </c>
      <c r="B666" s="12">
        <v>81</v>
      </c>
      <c r="C666" t="s">
        <v>7</v>
      </c>
      <c r="D666" t="s">
        <v>8</v>
      </c>
      <c r="E666" s="13" t="str">
        <f>"44"</f>
        <v>44</v>
      </c>
      <c r="F666" t="s">
        <v>40</v>
      </c>
      <c r="G666" s="14" t="str">
        <f>"141"</f>
        <v>141</v>
      </c>
      <c r="H666" t="s">
        <v>953</v>
      </c>
    </row>
    <row r="667" spans="1:8" x14ac:dyDescent="0.25">
      <c r="A667" t="s">
        <v>954</v>
      </c>
      <c r="B667" s="12">
        <v>81</v>
      </c>
      <c r="C667" t="s">
        <v>7</v>
      </c>
      <c r="D667" t="s">
        <v>8</v>
      </c>
      <c r="E667" s="13" t="str">
        <f>"69"</f>
        <v>69</v>
      </c>
      <c r="F667" t="s">
        <v>140</v>
      </c>
      <c r="G667" s="14" t="str">
        <f>"206"</f>
        <v>206</v>
      </c>
      <c r="H667" t="s">
        <v>680</v>
      </c>
    </row>
    <row r="668" spans="1:8" x14ac:dyDescent="0.25">
      <c r="A668" t="s">
        <v>955</v>
      </c>
      <c r="B668" s="12">
        <v>81</v>
      </c>
      <c r="C668" t="s">
        <v>7</v>
      </c>
      <c r="D668" t="s">
        <v>8</v>
      </c>
      <c r="E668" s="13" t="str">
        <f>"59"</f>
        <v>59</v>
      </c>
      <c r="F668" t="s">
        <v>335</v>
      </c>
      <c r="G668" s="14" t="str">
        <f>"281"</f>
        <v>281</v>
      </c>
      <c r="H668" t="s">
        <v>481</v>
      </c>
    </row>
    <row r="669" spans="1:8" x14ac:dyDescent="0.25">
      <c r="A669" t="s">
        <v>956</v>
      </c>
      <c r="B669" s="12">
        <v>76</v>
      </c>
      <c r="C669" t="s">
        <v>2</v>
      </c>
      <c r="D669" t="s">
        <v>3</v>
      </c>
      <c r="E669" s="13" t="str">
        <f>"14"</f>
        <v>14</v>
      </c>
      <c r="F669" t="s">
        <v>124</v>
      </c>
      <c r="G669" s="14" t="str">
        <f>"038"</f>
        <v>038</v>
      </c>
      <c r="H669" t="s">
        <v>957</v>
      </c>
    </row>
    <row r="670" spans="1:8" x14ac:dyDescent="0.25">
      <c r="A670" t="s">
        <v>956</v>
      </c>
      <c r="B670" s="12">
        <v>81</v>
      </c>
      <c r="C670" t="s">
        <v>7</v>
      </c>
      <c r="D670" t="s">
        <v>8</v>
      </c>
      <c r="E670" s="13" t="str">
        <f>"44"</f>
        <v>44</v>
      </c>
      <c r="F670" t="s">
        <v>40</v>
      </c>
      <c r="G670" s="14" t="str">
        <f>"034"</f>
        <v>034</v>
      </c>
      <c r="H670" t="s">
        <v>958</v>
      </c>
    </row>
    <row r="671" spans="1:8" x14ac:dyDescent="0.25">
      <c r="A671" t="s">
        <v>959</v>
      </c>
      <c r="B671" s="12">
        <v>81</v>
      </c>
      <c r="C671" t="s">
        <v>7</v>
      </c>
      <c r="D671" t="s">
        <v>8</v>
      </c>
      <c r="E671" s="13" t="str">
        <f>"05"</f>
        <v>05</v>
      </c>
      <c r="F671" t="s">
        <v>9</v>
      </c>
      <c r="G671" s="14" t="str">
        <f>"216"</f>
        <v>216</v>
      </c>
      <c r="H671" t="s">
        <v>443</v>
      </c>
    </row>
    <row r="672" spans="1:8" x14ac:dyDescent="0.25">
      <c r="A672" t="s">
        <v>960</v>
      </c>
      <c r="B672" s="12">
        <v>79</v>
      </c>
      <c r="C672" t="s">
        <v>28</v>
      </c>
      <c r="D672" t="s">
        <v>29</v>
      </c>
      <c r="E672" s="13" t="str">
        <f>"48"</f>
        <v>48</v>
      </c>
      <c r="F672" t="s">
        <v>37</v>
      </c>
      <c r="G672" s="14" t="str">
        <f>"126"</f>
        <v>126</v>
      </c>
      <c r="H672" t="s">
        <v>961</v>
      </c>
    </row>
    <row r="673" spans="1:8" x14ac:dyDescent="0.25">
      <c r="A673" t="s">
        <v>962</v>
      </c>
      <c r="B673" s="12">
        <v>77</v>
      </c>
      <c r="C673" t="s">
        <v>17</v>
      </c>
      <c r="D673" t="s">
        <v>18</v>
      </c>
      <c r="E673" s="13" t="str">
        <f>"40"</f>
        <v>40</v>
      </c>
      <c r="F673" t="s">
        <v>19</v>
      </c>
      <c r="G673" s="14" t="str">
        <f>"251"</f>
        <v>251</v>
      </c>
      <c r="H673" t="s">
        <v>20</v>
      </c>
    </row>
    <row r="674" spans="1:8" x14ac:dyDescent="0.25">
      <c r="A674" t="s">
        <v>963</v>
      </c>
      <c r="B674" s="12">
        <v>81</v>
      </c>
      <c r="C674" t="s">
        <v>7</v>
      </c>
      <c r="D674" t="s">
        <v>8</v>
      </c>
      <c r="E674" s="13" t="str">
        <f>"05"</f>
        <v>05</v>
      </c>
      <c r="F674" t="s">
        <v>9</v>
      </c>
      <c r="G674" s="14" t="str">
        <f>"136"</f>
        <v>136</v>
      </c>
      <c r="H674" t="s">
        <v>53</v>
      </c>
    </row>
    <row r="675" spans="1:8" x14ac:dyDescent="0.25">
      <c r="A675" t="s">
        <v>964</v>
      </c>
      <c r="B675" s="12">
        <v>81</v>
      </c>
      <c r="C675" t="s">
        <v>7</v>
      </c>
      <c r="D675" t="s">
        <v>8</v>
      </c>
      <c r="E675" s="13" t="str">
        <f>"49"</f>
        <v>49</v>
      </c>
      <c r="F675" t="s">
        <v>340</v>
      </c>
      <c r="G675" s="14" t="str">
        <f>"173"</f>
        <v>173</v>
      </c>
      <c r="H675" t="s">
        <v>341</v>
      </c>
    </row>
    <row r="676" spans="1:8" x14ac:dyDescent="0.25">
      <c r="A676" t="s">
        <v>965</v>
      </c>
      <c r="B676" s="12">
        <v>77</v>
      </c>
      <c r="C676" t="s">
        <v>17</v>
      </c>
      <c r="D676" t="s">
        <v>18</v>
      </c>
      <c r="E676" s="13" t="str">
        <f>"30"</f>
        <v>30</v>
      </c>
      <c r="F676" t="s">
        <v>210</v>
      </c>
      <c r="G676" s="14" t="str">
        <f>"241"</f>
        <v>241</v>
      </c>
      <c r="H676" t="s">
        <v>211</v>
      </c>
    </row>
    <row r="677" spans="1:8" x14ac:dyDescent="0.25">
      <c r="A677" t="s">
        <v>966</v>
      </c>
      <c r="B677" s="12">
        <v>77</v>
      </c>
      <c r="C677" t="s">
        <v>17</v>
      </c>
      <c r="D677" t="s">
        <v>18</v>
      </c>
      <c r="E677" s="13" t="str">
        <f>"66"</f>
        <v>66</v>
      </c>
      <c r="F677" t="s">
        <v>22</v>
      </c>
      <c r="G677" s="14" t="str">
        <f>"131"</f>
        <v>131</v>
      </c>
      <c r="H677" t="s">
        <v>23</v>
      </c>
    </row>
    <row r="678" spans="1:8" x14ac:dyDescent="0.25">
      <c r="A678" t="s">
        <v>967</v>
      </c>
      <c r="B678" s="12">
        <v>76</v>
      </c>
      <c r="C678" t="s">
        <v>2</v>
      </c>
      <c r="D678" t="s">
        <v>3</v>
      </c>
      <c r="E678" s="13" t="str">
        <f>"14"</f>
        <v>14</v>
      </c>
      <c r="F678" t="s">
        <v>124</v>
      </c>
      <c r="G678" s="14" t="str">
        <f>"241"</f>
        <v>241</v>
      </c>
      <c r="H678" t="s">
        <v>968</v>
      </c>
    </row>
    <row r="679" spans="1:8" x14ac:dyDescent="0.25">
      <c r="A679" t="s">
        <v>969</v>
      </c>
      <c r="B679" s="12">
        <v>79</v>
      </c>
      <c r="C679" t="s">
        <v>28</v>
      </c>
      <c r="D679" t="s">
        <v>29</v>
      </c>
      <c r="E679" s="13" t="str">
        <f>"71"</f>
        <v>71</v>
      </c>
      <c r="F679" t="s">
        <v>729</v>
      </c>
      <c r="G679" s="14" t="str">
        <f>"251"</f>
        <v>251</v>
      </c>
      <c r="H679" t="s">
        <v>970</v>
      </c>
    </row>
    <row r="680" spans="1:8" x14ac:dyDescent="0.25">
      <c r="A680" t="s">
        <v>971</v>
      </c>
      <c r="B680" s="12">
        <v>77</v>
      </c>
      <c r="C680" t="s">
        <v>17</v>
      </c>
      <c r="D680" t="s">
        <v>18</v>
      </c>
      <c r="E680" s="13" t="str">
        <f>"66"</f>
        <v>66</v>
      </c>
      <c r="F680" t="s">
        <v>22</v>
      </c>
      <c r="G680" s="14" t="str">
        <f>"131"</f>
        <v>131</v>
      </c>
      <c r="H680" t="s">
        <v>23</v>
      </c>
    </row>
    <row r="681" spans="1:8" x14ac:dyDescent="0.25">
      <c r="A681" t="s">
        <v>972</v>
      </c>
      <c r="B681" s="12">
        <v>81</v>
      </c>
      <c r="C681" t="s">
        <v>7</v>
      </c>
      <c r="D681" t="s">
        <v>8</v>
      </c>
      <c r="E681" s="13" t="str">
        <f>"44"</f>
        <v>44</v>
      </c>
      <c r="F681" t="s">
        <v>40</v>
      </c>
      <c r="G681" s="14" t="str">
        <f>"141"</f>
        <v>141</v>
      </c>
      <c r="H681" t="s">
        <v>953</v>
      </c>
    </row>
    <row r="682" spans="1:8" x14ac:dyDescent="0.25">
      <c r="A682" t="s">
        <v>973</v>
      </c>
      <c r="B682" s="12">
        <v>76</v>
      </c>
      <c r="C682" t="s">
        <v>2</v>
      </c>
      <c r="D682" t="s">
        <v>3</v>
      </c>
      <c r="E682" s="13" t="str">
        <f>"13"</f>
        <v>13</v>
      </c>
      <c r="F682" t="s">
        <v>14</v>
      </c>
      <c r="G682" s="14" t="str">
        <f>"255"</f>
        <v>255</v>
      </c>
      <c r="H682" t="s">
        <v>131</v>
      </c>
    </row>
    <row r="683" spans="1:8" x14ac:dyDescent="0.25">
      <c r="A683" t="s">
        <v>974</v>
      </c>
      <c r="B683" s="12">
        <v>79</v>
      </c>
      <c r="C683" t="s">
        <v>28</v>
      </c>
      <c r="D683" t="s">
        <v>29</v>
      </c>
      <c r="E683" s="13" t="str">
        <f>"09"</f>
        <v>09</v>
      </c>
      <c r="F683" t="s">
        <v>117</v>
      </c>
      <c r="G683" s="14" t="str">
        <f>"221"</f>
        <v>221</v>
      </c>
      <c r="H683" t="s">
        <v>65</v>
      </c>
    </row>
    <row r="684" spans="1:8" x14ac:dyDescent="0.25">
      <c r="A684" t="s">
        <v>975</v>
      </c>
      <c r="B684" s="12">
        <v>76</v>
      </c>
      <c r="C684" t="s">
        <v>2</v>
      </c>
      <c r="D684" t="s">
        <v>3</v>
      </c>
      <c r="E684" s="13" t="str">
        <f>"67"</f>
        <v>67</v>
      </c>
      <c r="F684" t="s">
        <v>44</v>
      </c>
      <c r="G684" s="14" t="str">
        <f>"291"</f>
        <v>291</v>
      </c>
      <c r="H684" t="s">
        <v>253</v>
      </c>
    </row>
    <row r="685" spans="1:8" x14ac:dyDescent="0.25">
      <c r="A685" t="s">
        <v>976</v>
      </c>
      <c r="B685" s="12">
        <v>81</v>
      </c>
      <c r="C685" t="s">
        <v>7</v>
      </c>
      <c r="D685" t="s">
        <v>8</v>
      </c>
      <c r="E685" s="13" t="str">
        <f>"70"</f>
        <v>70</v>
      </c>
      <c r="F685" t="s">
        <v>50</v>
      </c>
      <c r="G685" s="14" t="str">
        <f>"006"</f>
        <v>006</v>
      </c>
      <c r="H685" t="s">
        <v>977</v>
      </c>
    </row>
    <row r="686" spans="1:8" x14ac:dyDescent="0.25">
      <c r="A686" t="s">
        <v>978</v>
      </c>
      <c r="B686" s="12">
        <v>77</v>
      </c>
      <c r="C686" t="s">
        <v>17</v>
      </c>
      <c r="D686" t="s">
        <v>18</v>
      </c>
      <c r="E686" s="13" t="str">
        <f>"67"</f>
        <v>67</v>
      </c>
      <c r="F686" t="s">
        <v>44</v>
      </c>
      <c r="G686" s="14" t="str">
        <f>"151"</f>
        <v>151</v>
      </c>
      <c r="H686" t="s">
        <v>200</v>
      </c>
    </row>
    <row r="687" spans="1:8" x14ac:dyDescent="0.25">
      <c r="A687" t="s">
        <v>979</v>
      </c>
      <c r="B687" s="12">
        <v>81</v>
      </c>
      <c r="C687" t="s">
        <v>7</v>
      </c>
      <c r="D687" t="s">
        <v>8</v>
      </c>
      <c r="E687" s="13" t="str">
        <f>"24"</f>
        <v>24</v>
      </c>
      <c r="F687" t="s">
        <v>108</v>
      </c>
      <c r="G687" s="14" t="str">
        <f>"251"</f>
        <v>251</v>
      </c>
      <c r="H687" t="s">
        <v>980</v>
      </c>
    </row>
    <row r="688" spans="1:8" x14ac:dyDescent="0.25">
      <c r="A688" t="s">
        <v>981</v>
      </c>
      <c r="B688" s="12">
        <v>77</v>
      </c>
      <c r="C688" t="s">
        <v>17</v>
      </c>
      <c r="D688" t="s">
        <v>18</v>
      </c>
      <c r="E688" s="13" t="str">
        <f>"40"</f>
        <v>40</v>
      </c>
      <c r="F688" t="s">
        <v>19</v>
      </c>
      <c r="G688" s="14" t="str">
        <f>"251"</f>
        <v>251</v>
      </c>
      <c r="H688" t="s">
        <v>20</v>
      </c>
    </row>
    <row r="689" spans="1:8" x14ac:dyDescent="0.25">
      <c r="A689" t="s">
        <v>982</v>
      </c>
      <c r="B689" s="12">
        <v>77</v>
      </c>
      <c r="C689" t="s">
        <v>17</v>
      </c>
      <c r="D689" t="s">
        <v>18</v>
      </c>
      <c r="E689" s="13" t="str">
        <f>"40"</f>
        <v>40</v>
      </c>
      <c r="F689" t="s">
        <v>19</v>
      </c>
      <c r="G689" s="14" t="str">
        <f>"226"</f>
        <v>226</v>
      </c>
      <c r="H689" t="s">
        <v>359</v>
      </c>
    </row>
    <row r="690" spans="1:8" x14ac:dyDescent="0.25">
      <c r="A690" t="s">
        <v>983</v>
      </c>
      <c r="B690" s="12">
        <v>81</v>
      </c>
      <c r="C690" t="s">
        <v>7</v>
      </c>
      <c r="D690" t="s">
        <v>8</v>
      </c>
      <c r="E690" s="13" t="str">
        <f>"70"</f>
        <v>70</v>
      </c>
      <c r="F690" t="s">
        <v>50</v>
      </c>
      <c r="G690" s="14" t="str">
        <f>"261"</f>
        <v>261</v>
      </c>
      <c r="H690" t="s">
        <v>628</v>
      </c>
    </row>
    <row r="691" spans="1:8" x14ac:dyDescent="0.25">
      <c r="A691" t="s">
        <v>984</v>
      </c>
      <c r="B691" s="12">
        <v>79</v>
      </c>
      <c r="C691" t="s">
        <v>28</v>
      </c>
      <c r="D691" t="s">
        <v>29</v>
      </c>
      <c r="E691" s="13" t="str">
        <f>"55"</f>
        <v>55</v>
      </c>
      <c r="F691" t="s">
        <v>207</v>
      </c>
      <c r="G691" s="14" t="str">
        <f>"040"</f>
        <v>040</v>
      </c>
      <c r="H691" t="s">
        <v>985</v>
      </c>
    </row>
    <row r="692" spans="1:8" x14ac:dyDescent="0.25">
      <c r="A692" t="s">
        <v>986</v>
      </c>
      <c r="B692" s="12">
        <v>76</v>
      </c>
      <c r="C692" t="s">
        <v>2</v>
      </c>
      <c r="D692" t="s">
        <v>3</v>
      </c>
      <c r="E692" s="13" t="str">
        <f>"53"</f>
        <v>53</v>
      </c>
      <c r="F692" t="s">
        <v>67</v>
      </c>
      <c r="G692" s="14" t="str">
        <f>"004"</f>
        <v>004</v>
      </c>
      <c r="H692" t="s">
        <v>238</v>
      </c>
    </row>
    <row r="693" spans="1:8" x14ac:dyDescent="0.25">
      <c r="A693" t="s">
        <v>987</v>
      </c>
      <c r="B693" s="12">
        <v>76</v>
      </c>
      <c r="C693" t="s">
        <v>2</v>
      </c>
      <c r="D693" t="s">
        <v>3</v>
      </c>
      <c r="E693" s="13" t="str">
        <f>"53"</f>
        <v>53</v>
      </c>
      <c r="F693" t="s">
        <v>67</v>
      </c>
      <c r="G693" s="14" t="str">
        <f>"206"</f>
        <v>206</v>
      </c>
      <c r="H693" t="s">
        <v>274</v>
      </c>
    </row>
    <row r="694" spans="1:8" x14ac:dyDescent="0.25">
      <c r="A694" t="s">
        <v>988</v>
      </c>
      <c r="B694" s="12">
        <v>77</v>
      </c>
      <c r="C694" t="s">
        <v>17</v>
      </c>
      <c r="D694" t="s">
        <v>18</v>
      </c>
      <c r="E694" s="13" t="str">
        <f>"40"</f>
        <v>40</v>
      </c>
      <c r="F694" t="s">
        <v>19</v>
      </c>
      <c r="G694" s="14" t="str">
        <f>"251"</f>
        <v>251</v>
      </c>
      <c r="H694" t="s">
        <v>20</v>
      </c>
    </row>
    <row r="695" spans="1:8" x14ac:dyDescent="0.25">
      <c r="A695" t="s">
        <v>989</v>
      </c>
      <c r="B695" s="12">
        <v>77</v>
      </c>
      <c r="C695" t="s">
        <v>17</v>
      </c>
      <c r="D695" t="s">
        <v>18</v>
      </c>
      <c r="E695" s="13" t="str">
        <f>"67"</f>
        <v>67</v>
      </c>
      <c r="F695" t="s">
        <v>44</v>
      </c>
      <c r="G695" s="14" t="str">
        <f>"151"</f>
        <v>151</v>
      </c>
      <c r="H695" t="s">
        <v>200</v>
      </c>
    </row>
    <row r="696" spans="1:8" x14ac:dyDescent="0.25">
      <c r="A696" t="s">
        <v>990</v>
      </c>
      <c r="B696" s="12">
        <v>77</v>
      </c>
      <c r="C696" t="s">
        <v>17</v>
      </c>
      <c r="D696" t="s">
        <v>18</v>
      </c>
      <c r="E696" s="13" t="str">
        <f>"40"</f>
        <v>40</v>
      </c>
      <c r="F696" t="s">
        <v>19</v>
      </c>
      <c r="G696" s="14" t="str">
        <f>"265"</f>
        <v>265</v>
      </c>
      <c r="H696" t="s">
        <v>78</v>
      </c>
    </row>
    <row r="697" spans="1:8" x14ac:dyDescent="0.25">
      <c r="A697" t="s">
        <v>991</v>
      </c>
      <c r="B697" s="12">
        <v>77</v>
      </c>
      <c r="C697" t="s">
        <v>17</v>
      </c>
      <c r="D697" t="s">
        <v>18</v>
      </c>
      <c r="E697" s="13" t="str">
        <f>"67"</f>
        <v>67</v>
      </c>
      <c r="F697" t="s">
        <v>44</v>
      </c>
      <c r="G697" s="14" t="str">
        <f>"151"</f>
        <v>151</v>
      </c>
      <c r="H697" t="s">
        <v>200</v>
      </c>
    </row>
    <row r="698" spans="1:8" x14ac:dyDescent="0.25">
      <c r="A698" t="s">
        <v>992</v>
      </c>
      <c r="B698" s="12">
        <v>76</v>
      </c>
      <c r="C698" t="s">
        <v>2</v>
      </c>
      <c r="D698" t="s">
        <v>3</v>
      </c>
      <c r="E698" s="13" t="str">
        <f>"67"</f>
        <v>67</v>
      </c>
      <c r="F698" t="s">
        <v>44</v>
      </c>
      <c r="G698" s="14" t="str">
        <f>"136"</f>
        <v>136</v>
      </c>
      <c r="H698" t="s">
        <v>993</v>
      </c>
    </row>
    <row r="699" spans="1:8" x14ac:dyDescent="0.25">
      <c r="A699" t="s">
        <v>994</v>
      </c>
      <c r="B699" s="12">
        <v>79</v>
      </c>
      <c r="C699" t="s">
        <v>28</v>
      </c>
      <c r="D699" t="s">
        <v>29</v>
      </c>
      <c r="E699" s="13" t="str">
        <f>"03"</f>
        <v>03</v>
      </c>
      <c r="F699" t="s">
        <v>30</v>
      </c>
      <c r="G699" s="14" t="str">
        <f>"211"</f>
        <v>211</v>
      </c>
      <c r="H699" t="s">
        <v>995</v>
      </c>
    </row>
    <row r="700" spans="1:8" x14ac:dyDescent="0.25">
      <c r="A700" t="s">
        <v>996</v>
      </c>
      <c r="B700" s="12">
        <v>81</v>
      </c>
      <c r="C700" t="s">
        <v>7</v>
      </c>
      <c r="D700" t="s">
        <v>8</v>
      </c>
      <c r="E700" s="13" t="str">
        <f>"44"</f>
        <v>44</v>
      </c>
      <c r="F700" t="s">
        <v>40</v>
      </c>
      <c r="G700" s="14" t="str">
        <f>"122"</f>
        <v>122</v>
      </c>
      <c r="H700" t="s">
        <v>348</v>
      </c>
    </row>
    <row r="701" spans="1:8" x14ac:dyDescent="0.25">
      <c r="A701" t="s">
        <v>996</v>
      </c>
      <c r="B701" s="12">
        <v>81</v>
      </c>
      <c r="C701" t="s">
        <v>7</v>
      </c>
      <c r="D701" t="s">
        <v>8</v>
      </c>
      <c r="E701" s="13" t="str">
        <f>"70"</f>
        <v>70</v>
      </c>
      <c r="F701" t="s">
        <v>50</v>
      </c>
      <c r="G701" s="14" t="str">
        <f>"121"</f>
        <v>121</v>
      </c>
      <c r="H701" t="s">
        <v>521</v>
      </c>
    </row>
    <row r="702" spans="1:8" x14ac:dyDescent="0.25">
      <c r="A702" t="s">
        <v>997</v>
      </c>
      <c r="B702" s="12">
        <v>76</v>
      </c>
      <c r="C702" t="s">
        <v>2</v>
      </c>
      <c r="D702" t="s">
        <v>3</v>
      </c>
      <c r="E702" s="13" t="str">
        <f>"28"</f>
        <v>28</v>
      </c>
      <c r="F702" t="s">
        <v>89</v>
      </c>
      <c r="G702" s="14" t="str">
        <f>"002"</f>
        <v>002</v>
      </c>
      <c r="H702" t="s">
        <v>998</v>
      </c>
    </row>
    <row r="703" spans="1:8" x14ac:dyDescent="0.25">
      <c r="A703" t="s">
        <v>999</v>
      </c>
      <c r="B703" s="12">
        <v>76</v>
      </c>
      <c r="C703" t="s">
        <v>2</v>
      </c>
      <c r="D703" t="s">
        <v>3</v>
      </c>
      <c r="E703" s="13" t="str">
        <f>"28"</f>
        <v>28</v>
      </c>
      <c r="F703" t="s">
        <v>89</v>
      </c>
      <c r="G703" s="14" t="str">
        <f>"246"</f>
        <v>246</v>
      </c>
      <c r="H703" t="s">
        <v>416</v>
      </c>
    </row>
    <row r="704" spans="1:8" x14ac:dyDescent="0.25">
      <c r="A704" t="s">
        <v>1000</v>
      </c>
      <c r="B704" s="12">
        <v>77</v>
      </c>
      <c r="C704" t="s">
        <v>17</v>
      </c>
      <c r="D704" t="s">
        <v>18</v>
      </c>
      <c r="E704" s="13" t="str">
        <f>"40"</f>
        <v>40</v>
      </c>
      <c r="F704" t="s">
        <v>19</v>
      </c>
      <c r="G704" s="14" t="str">
        <f>"251"</f>
        <v>251</v>
      </c>
      <c r="H704" t="s">
        <v>20</v>
      </c>
    </row>
    <row r="705" spans="1:8" x14ac:dyDescent="0.25">
      <c r="A705" t="s">
        <v>1001</v>
      </c>
      <c r="B705" s="12">
        <v>79</v>
      </c>
      <c r="C705" t="s">
        <v>28</v>
      </c>
      <c r="D705" t="s">
        <v>29</v>
      </c>
      <c r="E705" s="13" t="str">
        <f>"29"</f>
        <v>29</v>
      </c>
      <c r="F705" t="s">
        <v>220</v>
      </c>
      <c r="G705" s="14" t="str">
        <f>"111"</f>
        <v>111</v>
      </c>
      <c r="H705" t="s">
        <v>1002</v>
      </c>
    </row>
    <row r="706" spans="1:8" x14ac:dyDescent="0.25">
      <c r="A706" t="s">
        <v>1003</v>
      </c>
      <c r="B706" s="12">
        <v>81</v>
      </c>
      <c r="C706" t="s">
        <v>7</v>
      </c>
      <c r="D706" t="s">
        <v>8</v>
      </c>
      <c r="E706" s="13" t="str">
        <f>"36"</f>
        <v>36</v>
      </c>
      <c r="F706" t="s">
        <v>84</v>
      </c>
      <c r="G706" s="14" t="str">
        <f>"024"</f>
        <v>024</v>
      </c>
      <c r="H706" t="s">
        <v>596</v>
      </c>
    </row>
    <row r="707" spans="1:8" x14ac:dyDescent="0.25">
      <c r="A707" t="s">
        <v>1004</v>
      </c>
      <c r="B707" s="12">
        <v>77</v>
      </c>
      <c r="C707" t="s">
        <v>17</v>
      </c>
      <c r="D707" t="s">
        <v>18</v>
      </c>
      <c r="E707" s="13" t="str">
        <f>"40"</f>
        <v>40</v>
      </c>
      <c r="F707" t="s">
        <v>19</v>
      </c>
      <c r="G707" s="14" t="str">
        <f>"251"</f>
        <v>251</v>
      </c>
      <c r="H707" t="s">
        <v>20</v>
      </c>
    </row>
    <row r="708" spans="1:8" x14ac:dyDescent="0.25">
      <c r="A708" t="s">
        <v>1005</v>
      </c>
      <c r="B708" s="12">
        <v>77</v>
      </c>
      <c r="C708" t="s">
        <v>17</v>
      </c>
      <c r="D708" t="s">
        <v>18</v>
      </c>
      <c r="E708" s="13" t="str">
        <f>"51"</f>
        <v>51</v>
      </c>
      <c r="F708" t="s">
        <v>55</v>
      </c>
      <c r="G708" s="14" t="str">
        <f>"168"</f>
        <v>168</v>
      </c>
      <c r="H708" t="s">
        <v>56</v>
      </c>
    </row>
    <row r="709" spans="1:8" x14ac:dyDescent="0.25">
      <c r="A709" t="s">
        <v>1006</v>
      </c>
      <c r="B709" s="12">
        <v>81</v>
      </c>
      <c r="C709" t="s">
        <v>7</v>
      </c>
      <c r="D709" t="s">
        <v>8</v>
      </c>
      <c r="E709" s="13" t="str">
        <f>"70"</f>
        <v>70</v>
      </c>
      <c r="F709" t="s">
        <v>50</v>
      </c>
      <c r="G709" s="14" t="str">
        <f>"121"</f>
        <v>121</v>
      </c>
      <c r="H709" t="s">
        <v>521</v>
      </c>
    </row>
    <row r="710" spans="1:8" x14ac:dyDescent="0.25">
      <c r="A710" t="s">
        <v>1007</v>
      </c>
      <c r="B710" s="12">
        <v>79</v>
      </c>
      <c r="C710" t="s">
        <v>28</v>
      </c>
      <c r="D710" t="s">
        <v>29</v>
      </c>
      <c r="E710" s="13" t="str">
        <f>"37"</f>
        <v>37</v>
      </c>
      <c r="F710" t="s">
        <v>34</v>
      </c>
      <c r="G710" s="14" t="str">
        <f>"181"</f>
        <v>181</v>
      </c>
      <c r="H710" t="s">
        <v>1008</v>
      </c>
    </row>
    <row r="711" spans="1:8" x14ac:dyDescent="0.25">
      <c r="A711" t="s">
        <v>1009</v>
      </c>
      <c r="B711" s="12">
        <v>79</v>
      </c>
      <c r="C711" t="s">
        <v>28</v>
      </c>
      <c r="D711" t="s">
        <v>29</v>
      </c>
      <c r="E711" s="13" t="str">
        <f>"37"</f>
        <v>37</v>
      </c>
      <c r="F711" t="s">
        <v>34</v>
      </c>
      <c r="G711" s="14" t="str">
        <f>"121"</f>
        <v>121</v>
      </c>
      <c r="H711" t="s">
        <v>1010</v>
      </c>
    </row>
    <row r="712" spans="1:8" x14ac:dyDescent="0.25">
      <c r="A712" t="s">
        <v>1009</v>
      </c>
      <c r="B712" s="12">
        <v>79</v>
      </c>
      <c r="C712" t="s">
        <v>28</v>
      </c>
      <c r="D712" t="s">
        <v>29</v>
      </c>
      <c r="E712" s="13" t="str">
        <f>"37"</f>
        <v>37</v>
      </c>
      <c r="F712" t="s">
        <v>34</v>
      </c>
      <c r="G712" s="14" t="str">
        <f>"186"</f>
        <v>186</v>
      </c>
      <c r="H712" t="s">
        <v>1011</v>
      </c>
    </row>
    <row r="713" spans="1:8" x14ac:dyDescent="0.25">
      <c r="A713" t="s">
        <v>1012</v>
      </c>
      <c r="B713" s="12">
        <v>77</v>
      </c>
      <c r="C713" t="s">
        <v>17</v>
      </c>
      <c r="D713" t="s">
        <v>18</v>
      </c>
      <c r="E713" s="13" t="str">
        <f>"67"</f>
        <v>67</v>
      </c>
      <c r="F713" t="s">
        <v>44</v>
      </c>
      <c r="G713" s="14" t="str">
        <f>"151"</f>
        <v>151</v>
      </c>
      <c r="H713" t="s">
        <v>200</v>
      </c>
    </row>
    <row r="714" spans="1:8" x14ac:dyDescent="0.25">
      <c r="A714" t="s">
        <v>1013</v>
      </c>
      <c r="B714" s="12">
        <v>81</v>
      </c>
      <c r="C714" t="s">
        <v>7</v>
      </c>
      <c r="D714" t="s">
        <v>8</v>
      </c>
      <c r="E714" s="13" t="str">
        <f>"59"</f>
        <v>59</v>
      </c>
      <c r="F714" t="s">
        <v>335</v>
      </c>
      <c r="G714" s="14" t="str">
        <f>"030"</f>
        <v>030</v>
      </c>
      <c r="H714" t="s">
        <v>495</v>
      </c>
    </row>
    <row r="715" spans="1:8" x14ac:dyDescent="0.25">
      <c r="A715" t="s">
        <v>1014</v>
      </c>
      <c r="B715" s="12">
        <v>79</v>
      </c>
      <c r="C715" t="s">
        <v>28</v>
      </c>
      <c r="D715" t="s">
        <v>29</v>
      </c>
      <c r="E715" s="13" t="str">
        <f>"55"</f>
        <v>55</v>
      </c>
      <c r="F715" t="s">
        <v>207</v>
      </c>
      <c r="G715" s="14" t="str">
        <f>"176"</f>
        <v>176</v>
      </c>
      <c r="H715" t="s">
        <v>621</v>
      </c>
    </row>
    <row r="716" spans="1:8" x14ac:dyDescent="0.25">
      <c r="A716" t="s">
        <v>1015</v>
      </c>
      <c r="B716" s="12">
        <v>81</v>
      </c>
      <c r="C716" t="s">
        <v>7</v>
      </c>
      <c r="D716" t="s">
        <v>8</v>
      </c>
      <c r="E716" s="13" t="str">
        <f>"44"</f>
        <v>44</v>
      </c>
      <c r="F716" t="s">
        <v>40</v>
      </c>
      <c r="G716" s="14" t="str">
        <f>"020"</f>
        <v>020</v>
      </c>
      <c r="H716" t="s">
        <v>144</v>
      </c>
    </row>
    <row r="717" spans="1:8" x14ac:dyDescent="0.25">
      <c r="A717" t="s">
        <v>1016</v>
      </c>
      <c r="B717" s="12">
        <v>76</v>
      </c>
      <c r="C717" t="s">
        <v>2</v>
      </c>
      <c r="D717" t="s">
        <v>3</v>
      </c>
      <c r="E717" s="13" t="str">
        <f>"13"</f>
        <v>13</v>
      </c>
      <c r="F717" t="s">
        <v>14</v>
      </c>
      <c r="G717" s="14" t="str">
        <f>"282"</f>
        <v>282</v>
      </c>
      <c r="H717" t="s">
        <v>15</v>
      </c>
    </row>
    <row r="718" spans="1:8" x14ac:dyDescent="0.25">
      <c r="A718" t="s">
        <v>1017</v>
      </c>
      <c r="B718" s="12">
        <v>77</v>
      </c>
      <c r="C718" t="s">
        <v>17</v>
      </c>
      <c r="D718" t="s">
        <v>18</v>
      </c>
      <c r="E718" s="13" t="str">
        <f>"40"</f>
        <v>40</v>
      </c>
      <c r="F718" t="s">
        <v>19</v>
      </c>
      <c r="G718" s="14" t="str">
        <f>"251"</f>
        <v>251</v>
      </c>
      <c r="H718" t="s">
        <v>20</v>
      </c>
    </row>
    <row r="719" spans="1:8" x14ac:dyDescent="0.25">
      <c r="A719" t="s">
        <v>1018</v>
      </c>
      <c r="B719" s="12">
        <v>77</v>
      </c>
      <c r="C719" t="s">
        <v>17</v>
      </c>
      <c r="D719" t="s">
        <v>18</v>
      </c>
      <c r="E719" s="13" t="str">
        <f>"40"</f>
        <v>40</v>
      </c>
      <c r="F719" t="s">
        <v>19</v>
      </c>
      <c r="G719" s="14" t="str">
        <f>"251"</f>
        <v>251</v>
      </c>
      <c r="H719" t="s">
        <v>20</v>
      </c>
    </row>
    <row r="720" spans="1:8" x14ac:dyDescent="0.25">
      <c r="A720" t="s">
        <v>1019</v>
      </c>
      <c r="B720" s="12">
        <v>79</v>
      </c>
      <c r="C720" t="s">
        <v>28</v>
      </c>
      <c r="D720" t="s">
        <v>29</v>
      </c>
      <c r="E720" s="13" t="str">
        <f>"01"</f>
        <v>01</v>
      </c>
      <c r="F720" t="s">
        <v>542</v>
      </c>
      <c r="G720" s="14" t="str">
        <f>"020"</f>
        <v>020</v>
      </c>
      <c r="H720" t="s">
        <v>1020</v>
      </c>
    </row>
    <row r="721" spans="1:8" x14ac:dyDescent="0.25">
      <c r="A721" t="s">
        <v>1021</v>
      </c>
      <c r="B721" s="12">
        <v>81</v>
      </c>
      <c r="C721" t="s">
        <v>7</v>
      </c>
      <c r="D721" t="s">
        <v>8</v>
      </c>
      <c r="E721" s="13" t="str">
        <f>"44"</f>
        <v>44</v>
      </c>
      <c r="F721" t="s">
        <v>40</v>
      </c>
      <c r="G721" s="14" t="str">
        <f>"201"</f>
        <v>201</v>
      </c>
      <c r="H721" t="s">
        <v>138</v>
      </c>
    </row>
    <row r="722" spans="1:8" x14ac:dyDescent="0.25">
      <c r="A722" t="s">
        <v>1022</v>
      </c>
      <c r="B722" s="12">
        <v>79</v>
      </c>
      <c r="C722" t="s">
        <v>28</v>
      </c>
      <c r="D722" t="s">
        <v>29</v>
      </c>
      <c r="E722" s="13" t="str">
        <f>"10"</f>
        <v>10</v>
      </c>
      <c r="F722" t="s">
        <v>171</v>
      </c>
      <c r="G722" s="14" t="str">
        <f>"261"</f>
        <v>261</v>
      </c>
      <c r="H722" t="s">
        <v>1023</v>
      </c>
    </row>
    <row r="723" spans="1:8" x14ac:dyDescent="0.25">
      <c r="A723" t="s">
        <v>1024</v>
      </c>
      <c r="B723" s="12">
        <v>81</v>
      </c>
      <c r="C723" t="s">
        <v>7</v>
      </c>
      <c r="D723" t="s">
        <v>8</v>
      </c>
      <c r="E723" s="13" t="str">
        <f>"24"</f>
        <v>24</v>
      </c>
      <c r="F723" t="s">
        <v>108</v>
      </c>
      <c r="G723" s="14" t="str">
        <f>"016"</f>
        <v>016</v>
      </c>
      <c r="H723" t="s">
        <v>1025</v>
      </c>
    </row>
    <row r="724" spans="1:8" x14ac:dyDescent="0.25">
      <c r="A724" t="s">
        <v>1026</v>
      </c>
      <c r="B724" s="12">
        <v>79</v>
      </c>
      <c r="C724" t="s">
        <v>28</v>
      </c>
      <c r="D724" t="s">
        <v>29</v>
      </c>
      <c r="E724" s="13" t="str">
        <f>"71"</f>
        <v>71</v>
      </c>
      <c r="F724" t="s">
        <v>729</v>
      </c>
      <c r="G724" s="14" t="str">
        <f>"291"</f>
        <v>291</v>
      </c>
      <c r="H724" t="s">
        <v>1027</v>
      </c>
    </row>
    <row r="725" spans="1:8" x14ac:dyDescent="0.25">
      <c r="A725" t="s">
        <v>1028</v>
      </c>
      <c r="B725" s="12">
        <v>79</v>
      </c>
      <c r="C725" t="s">
        <v>28</v>
      </c>
      <c r="D725" t="s">
        <v>29</v>
      </c>
      <c r="E725" s="13" t="str">
        <f>"48"</f>
        <v>48</v>
      </c>
      <c r="F725" t="s">
        <v>37</v>
      </c>
      <c r="G725" s="14" t="str">
        <f>"126"</f>
        <v>126</v>
      </c>
      <c r="H725" t="s">
        <v>961</v>
      </c>
    </row>
    <row r="726" spans="1:8" x14ac:dyDescent="0.25">
      <c r="A726" t="s">
        <v>1029</v>
      </c>
      <c r="B726" s="12">
        <v>81</v>
      </c>
      <c r="C726" t="s">
        <v>7</v>
      </c>
      <c r="D726" t="s">
        <v>8</v>
      </c>
      <c r="E726" s="13" t="str">
        <f>"20"</f>
        <v>20</v>
      </c>
      <c r="F726" t="s">
        <v>111</v>
      </c>
      <c r="G726" s="14" t="str">
        <f>"226"</f>
        <v>226</v>
      </c>
      <c r="H726" t="s">
        <v>431</v>
      </c>
    </row>
    <row r="727" spans="1:8" x14ac:dyDescent="0.25">
      <c r="A727" t="s">
        <v>1030</v>
      </c>
      <c r="B727" s="12">
        <v>77</v>
      </c>
      <c r="C727" t="s">
        <v>17</v>
      </c>
      <c r="D727" t="s">
        <v>18</v>
      </c>
      <c r="E727" s="13" t="str">
        <f>"67"</f>
        <v>67</v>
      </c>
      <c r="F727" t="s">
        <v>44</v>
      </c>
      <c r="G727" s="14" t="str">
        <f>"151"</f>
        <v>151</v>
      </c>
      <c r="H727" t="s">
        <v>200</v>
      </c>
    </row>
    <row r="728" spans="1:8" x14ac:dyDescent="0.25">
      <c r="A728" t="s">
        <v>1031</v>
      </c>
      <c r="B728" s="12">
        <v>77</v>
      </c>
      <c r="C728" t="s">
        <v>17</v>
      </c>
      <c r="D728" t="s">
        <v>18</v>
      </c>
      <c r="E728" s="13" t="str">
        <f>"40"</f>
        <v>40</v>
      </c>
      <c r="F728" t="s">
        <v>19</v>
      </c>
      <c r="G728" s="14" t="str">
        <f>"226"</f>
        <v>226</v>
      </c>
      <c r="H728" t="s">
        <v>359</v>
      </c>
    </row>
    <row r="729" spans="1:8" x14ac:dyDescent="0.25">
      <c r="A729" t="s">
        <v>1032</v>
      </c>
      <c r="B729" s="12">
        <v>79</v>
      </c>
      <c r="C729" t="s">
        <v>28</v>
      </c>
      <c r="D729" t="s">
        <v>29</v>
      </c>
      <c r="E729" s="13" t="str">
        <f>"71"</f>
        <v>71</v>
      </c>
      <c r="F729" t="s">
        <v>729</v>
      </c>
      <c r="G729" s="14" t="str">
        <f>"006"</f>
        <v>006</v>
      </c>
      <c r="H729" t="s">
        <v>1033</v>
      </c>
    </row>
    <row r="730" spans="1:8" x14ac:dyDescent="0.25">
      <c r="A730" t="s">
        <v>1034</v>
      </c>
      <c r="B730" s="12">
        <v>79</v>
      </c>
      <c r="C730" t="s">
        <v>28</v>
      </c>
      <c r="D730" t="s">
        <v>29</v>
      </c>
      <c r="E730" s="13" t="str">
        <f>"17"</f>
        <v>17</v>
      </c>
      <c r="F730" t="s">
        <v>32</v>
      </c>
      <c r="G730" s="14" t="str">
        <f>"141"</f>
        <v>141</v>
      </c>
      <c r="H730" t="s">
        <v>1035</v>
      </c>
    </row>
    <row r="731" spans="1:8" x14ac:dyDescent="0.25">
      <c r="A731" t="s">
        <v>1036</v>
      </c>
      <c r="B731" s="12">
        <v>77</v>
      </c>
      <c r="C731" t="s">
        <v>17</v>
      </c>
      <c r="D731" t="s">
        <v>18</v>
      </c>
      <c r="E731" s="13" t="str">
        <f>"45"</f>
        <v>45</v>
      </c>
      <c r="F731" t="s">
        <v>168</v>
      </c>
      <c r="G731" s="14" t="str">
        <f>"131"</f>
        <v>131</v>
      </c>
      <c r="H731" t="s">
        <v>907</v>
      </c>
    </row>
    <row r="732" spans="1:8" x14ac:dyDescent="0.25">
      <c r="A732" t="s">
        <v>1037</v>
      </c>
      <c r="B732" s="12">
        <v>77</v>
      </c>
      <c r="C732" t="s">
        <v>17</v>
      </c>
      <c r="D732" t="s">
        <v>18</v>
      </c>
      <c r="E732" s="13" t="str">
        <f>"67"</f>
        <v>67</v>
      </c>
      <c r="F732" t="s">
        <v>44</v>
      </c>
      <c r="G732" s="14" t="str">
        <f>"261"</f>
        <v>261</v>
      </c>
      <c r="H732" t="s">
        <v>70</v>
      </c>
    </row>
    <row r="733" spans="1:8" x14ac:dyDescent="0.25">
      <c r="A733" t="s">
        <v>1038</v>
      </c>
      <c r="B733" s="12">
        <v>77</v>
      </c>
      <c r="C733" t="s">
        <v>17</v>
      </c>
      <c r="D733" t="s">
        <v>18</v>
      </c>
      <c r="E733" s="13" t="str">
        <f>"40"</f>
        <v>40</v>
      </c>
      <c r="F733" t="s">
        <v>19</v>
      </c>
      <c r="G733" s="14" t="str">
        <f>"251"</f>
        <v>251</v>
      </c>
      <c r="H733" t="s">
        <v>20</v>
      </c>
    </row>
    <row r="734" spans="1:8" x14ac:dyDescent="0.25">
      <c r="A734" t="s">
        <v>1039</v>
      </c>
      <c r="B734" s="12">
        <v>81</v>
      </c>
      <c r="C734" t="s">
        <v>7</v>
      </c>
      <c r="D734" t="s">
        <v>8</v>
      </c>
      <c r="E734" s="13" t="str">
        <f>"59"</f>
        <v>59</v>
      </c>
      <c r="F734" t="s">
        <v>335</v>
      </c>
      <c r="G734" s="14" t="str">
        <f>"111"</f>
        <v>111</v>
      </c>
      <c r="H734" t="s">
        <v>1040</v>
      </c>
    </row>
    <row r="735" spans="1:8" x14ac:dyDescent="0.25">
      <c r="A735" t="s">
        <v>1041</v>
      </c>
      <c r="B735" s="12">
        <v>76</v>
      </c>
      <c r="C735" t="s">
        <v>2</v>
      </c>
      <c r="D735" t="s">
        <v>3</v>
      </c>
      <c r="E735" s="13" t="str">
        <f>"53"</f>
        <v>53</v>
      </c>
      <c r="F735" t="s">
        <v>67</v>
      </c>
      <c r="G735" s="14" t="str">
        <f>"206"</f>
        <v>206</v>
      </c>
      <c r="H735" t="s">
        <v>274</v>
      </c>
    </row>
    <row r="736" spans="1:8" x14ac:dyDescent="0.25">
      <c r="A736" t="s">
        <v>1042</v>
      </c>
      <c r="B736" s="12">
        <v>76</v>
      </c>
      <c r="C736" t="s">
        <v>2</v>
      </c>
      <c r="D736" t="s">
        <v>3</v>
      </c>
      <c r="E736" s="13" t="str">
        <f>"14"</f>
        <v>14</v>
      </c>
      <c r="F736" t="s">
        <v>124</v>
      </c>
      <c r="G736" s="14" t="str">
        <f>"251"</f>
        <v>251</v>
      </c>
      <c r="H736" t="s">
        <v>402</v>
      </c>
    </row>
    <row r="737" spans="1:8" x14ac:dyDescent="0.25">
      <c r="A737" t="s">
        <v>1043</v>
      </c>
      <c r="B737" s="12">
        <v>81</v>
      </c>
      <c r="C737" t="s">
        <v>7</v>
      </c>
      <c r="D737" t="s">
        <v>8</v>
      </c>
      <c r="E737" s="13" t="str">
        <f>"05"</f>
        <v>05</v>
      </c>
      <c r="F737" t="s">
        <v>9</v>
      </c>
      <c r="G737" s="14" t="str">
        <f>"136"</f>
        <v>136</v>
      </c>
      <c r="H737" t="s">
        <v>53</v>
      </c>
    </row>
    <row r="738" spans="1:8" x14ac:dyDescent="0.25">
      <c r="A738" t="s">
        <v>1044</v>
      </c>
      <c r="B738" s="12">
        <v>81</v>
      </c>
      <c r="C738" t="s">
        <v>7</v>
      </c>
      <c r="D738" t="s">
        <v>8</v>
      </c>
      <c r="E738" s="13" t="str">
        <f>"08"</f>
        <v>08</v>
      </c>
      <c r="F738" t="s">
        <v>154</v>
      </c>
      <c r="G738" s="14" t="str">
        <f>"211"</f>
        <v>211</v>
      </c>
      <c r="H738" t="s">
        <v>1045</v>
      </c>
    </row>
    <row r="739" spans="1:8" x14ac:dyDescent="0.25">
      <c r="A739" t="s">
        <v>1046</v>
      </c>
      <c r="B739" s="12">
        <v>77</v>
      </c>
      <c r="C739" t="s">
        <v>17</v>
      </c>
      <c r="D739" t="s">
        <v>18</v>
      </c>
      <c r="E739" s="13" t="str">
        <f>"45"</f>
        <v>45</v>
      </c>
      <c r="F739" t="s">
        <v>168</v>
      </c>
      <c r="G739" s="14" t="str">
        <f>"255"</f>
        <v>255</v>
      </c>
      <c r="H739" t="s">
        <v>394</v>
      </c>
    </row>
    <row r="740" spans="1:8" x14ac:dyDescent="0.25">
      <c r="A740" t="s">
        <v>1047</v>
      </c>
      <c r="B740" s="12">
        <v>79</v>
      </c>
      <c r="C740" t="s">
        <v>28</v>
      </c>
      <c r="D740" t="s">
        <v>29</v>
      </c>
      <c r="E740" s="13" t="str">
        <f>"09"</f>
        <v>09</v>
      </c>
      <c r="F740" t="s">
        <v>117</v>
      </c>
      <c r="G740" s="14" t="str">
        <f>"211"</f>
        <v>211</v>
      </c>
      <c r="H740" t="s">
        <v>372</v>
      </c>
    </row>
    <row r="741" spans="1:8" x14ac:dyDescent="0.25">
      <c r="A741" t="s">
        <v>1048</v>
      </c>
      <c r="B741" s="12">
        <v>77</v>
      </c>
      <c r="C741" t="s">
        <v>17</v>
      </c>
      <c r="D741" t="s">
        <v>18</v>
      </c>
      <c r="E741" s="13" t="str">
        <f>"40"</f>
        <v>40</v>
      </c>
      <c r="F741" t="s">
        <v>19</v>
      </c>
      <c r="G741" s="14" t="str">
        <f>"251"</f>
        <v>251</v>
      </c>
      <c r="H741" t="s">
        <v>20</v>
      </c>
    </row>
    <row r="742" spans="1:8" x14ac:dyDescent="0.25">
      <c r="A742" t="s">
        <v>1049</v>
      </c>
      <c r="B742" s="12">
        <v>76</v>
      </c>
      <c r="C742" t="s">
        <v>2</v>
      </c>
      <c r="D742" t="s">
        <v>3</v>
      </c>
      <c r="E742" s="13" t="str">
        <f>"67"</f>
        <v>67</v>
      </c>
      <c r="F742" t="s">
        <v>44</v>
      </c>
      <c r="G742" s="14" t="str">
        <f>"153"</f>
        <v>153</v>
      </c>
      <c r="H742" t="s">
        <v>324</v>
      </c>
    </row>
    <row r="743" spans="1:8" x14ac:dyDescent="0.25">
      <c r="A743" t="s">
        <v>1050</v>
      </c>
      <c r="B743" s="12">
        <v>79</v>
      </c>
      <c r="C743" t="s">
        <v>28</v>
      </c>
      <c r="D743" t="s">
        <v>29</v>
      </c>
      <c r="E743" s="13" t="str">
        <f>"32"</f>
        <v>32</v>
      </c>
      <c r="F743" t="s">
        <v>61</v>
      </c>
      <c r="G743" s="14" t="str">
        <f>"246"</f>
        <v>246</v>
      </c>
      <c r="H743" t="s">
        <v>62</v>
      </c>
    </row>
    <row r="744" spans="1:8" x14ac:dyDescent="0.25">
      <c r="A744" t="s">
        <v>1051</v>
      </c>
      <c r="B744" s="12">
        <v>76</v>
      </c>
      <c r="C744" t="s">
        <v>2</v>
      </c>
      <c r="D744" t="s">
        <v>3</v>
      </c>
      <c r="E744" s="13" t="str">
        <f>"11"</f>
        <v>11</v>
      </c>
      <c r="F744" t="s">
        <v>501</v>
      </c>
      <c r="G744" s="14" t="str">
        <f>"126"</f>
        <v>126</v>
      </c>
      <c r="H744" t="s">
        <v>1052</v>
      </c>
    </row>
    <row r="745" spans="1:8" x14ac:dyDescent="0.25">
      <c r="A745" t="s">
        <v>1053</v>
      </c>
      <c r="B745" s="12">
        <v>76</v>
      </c>
      <c r="C745" t="s">
        <v>2</v>
      </c>
      <c r="D745" t="s">
        <v>3</v>
      </c>
      <c r="E745" s="13" t="str">
        <f>"13"</f>
        <v>13</v>
      </c>
      <c r="F745" t="s">
        <v>14</v>
      </c>
      <c r="G745" s="14" t="str">
        <f>"251"</f>
        <v>251</v>
      </c>
      <c r="H745" t="s">
        <v>255</v>
      </c>
    </row>
    <row r="746" spans="1:8" x14ac:dyDescent="0.25">
      <c r="A746" t="s">
        <v>1054</v>
      </c>
      <c r="B746" s="12">
        <v>76</v>
      </c>
      <c r="C746" t="s">
        <v>2</v>
      </c>
      <c r="D746" t="s">
        <v>3</v>
      </c>
      <c r="E746" s="13" t="str">
        <f>"56"</f>
        <v>56</v>
      </c>
      <c r="F746" t="s">
        <v>321</v>
      </c>
      <c r="G746" s="14" t="str">
        <f>"181"</f>
        <v>181</v>
      </c>
      <c r="H746" t="s">
        <v>1055</v>
      </c>
    </row>
    <row r="747" spans="1:8" x14ac:dyDescent="0.25">
      <c r="A747" t="s">
        <v>1056</v>
      </c>
      <c r="B747" s="12">
        <v>77</v>
      </c>
      <c r="C747" t="s">
        <v>17</v>
      </c>
      <c r="D747" t="s">
        <v>18</v>
      </c>
      <c r="E747" s="13" t="str">
        <f>"40"</f>
        <v>40</v>
      </c>
      <c r="F747" t="s">
        <v>19</v>
      </c>
      <c r="G747" s="14" t="str">
        <f>"282"</f>
        <v>282</v>
      </c>
      <c r="H747" t="s">
        <v>82</v>
      </c>
    </row>
    <row r="748" spans="1:8" x14ac:dyDescent="0.25">
      <c r="A748" t="s">
        <v>1057</v>
      </c>
      <c r="B748" s="12">
        <v>76</v>
      </c>
      <c r="C748" t="s">
        <v>2</v>
      </c>
      <c r="D748" t="s">
        <v>3</v>
      </c>
      <c r="E748" s="13" t="str">
        <f>"22"</f>
        <v>22</v>
      </c>
      <c r="F748" t="s">
        <v>4</v>
      </c>
      <c r="G748" s="14" t="str">
        <f>"271"</f>
        <v>271</v>
      </c>
      <c r="H748" t="s">
        <v>5</v>
      </c>
    </row>
    <row r="749" spans="1:8" x14ac:dyDescent="0.25">
      <c r="A749" t="s">
        <v>1058</v>
      </c>
      <c r="B749" s="12">
        <v>77</v>
      </c>
      <c r="C749" t="s">
        <v>17</v>
      </c>
      <c r="D749" t="s">
        <v>18</v>
      </c>
      <c r="E749" s="13" t="str">
        <f>"40"</f>
        <v>40</v>
      </c>
      <c r="F749" t="s">
        <v>19</v>
      </c>
      <c r="G749" s="14" t="str">
        <f>"251"</f>
        <v>251</v>
      </c>
      <c r="H749" t="s">
        <v>20</v>
      </c>
    </row>
    <row r="750" spans="1:8" x14ac:dyDescent="0.25">
      <c r="A750" t="s">
        <v>1059</v>
      </c>
      <c r="B750" s="12">
        <v>76</v>
      </c>
      <c r="C750" t="s">
        <v>2</v>
      </c>
      <c r="D750" t="s">
        <v>3</v>
      </c>
      <c r="E750" s="13" t="str">
        <f>"67"</f>
        <v>67</v>
      </c>
      <c r="F750" t="s">
        <v>44</v>
      </c>
      <c r="G750" s="14" t="str">
        <f>"008"</f>
        <v>008</v>
      </c>
      <c r="H750" t="s">
        <v>270</v>
      </c>
    </row>
    <row r="751" spans="1:8" x14ac:dyDescent="0.25">
      <c r="A751" t="s">
        <v>1060</v>
      </c>
      <c r="B751" s="12">
        <v>77</v>
      </c>
      <c r="C751" t="s">
        <v>17</v>
      </c>
      <c r="D751" t="s">
        <v>18</v>
      </c>
      <c r="E751" s="13" t="str">
        <f>"40"</f>
        <v>40</v>
      </c>
      <c r="F751" t="s">
        <v>19</v>
      </c>
      <c r="G751" s="14" t="str">
        <f>"107"</f>
        <v>107</v>
      </c>
      <c r="H751" t="s">
        <v>1061</v>
      </c>
    </row>
    <row r="752" spans="1:8" x14ac:dyDescent="0.25">
      <c r="A752" t="s">
        <v>1060</v>
      </c>
      <c r="B752" s="12">
        <v>77</v>
      </c>
      <c r="C752" t="s">
        <v>17</v>
      </c>
      <c r="D752" t="s">
        <v>18</v>
      </c>
      <c r="E752" s="13" t="str">
        <f>"51"</f>
        <v>51</v>
      </c>
      <c r="F752" t="s">
        <v>55</v>
      </c>
      <c r="G752" s="14" t="str">
        <f>"151"</f>
        <v>151</v>
      </c>
      <c r="H752" t="s">
        <v>645</v>
      </c>
    </row>
    <row r="753" spans="1:8" x14ac:dyDescent="0.25">
      <c r="A753" t="s">
        <v>1062</v>
      </c>
      <c r="B753" s="12">
        <v>79</v>
      </c>
      <c r="C753" t="s">
        <v>28</v>
      </c>
      <c r="D753" t="s">
        <v>29</v>
      </c>
      <c r="E753" s="13" t="str">
        <f>"27"</f>
        <v>27</v>
      </c>
      <c r="F753" t="s">
        <v>739</v>
      </c>
      <c r="G753" s="14" t="str">
        <f>"016"</f>
        <v>016</v>
      </c>
      <c r="H753" t="s">
        <v>740</v>
      </c>
    </row>
    <row r="754" spans="1:8" x14ac:dyDescent="0.25">
      <c r="A754" t="s">
        <v>1062</v>
      </c>
      <c r="B754" s="12">
        <v>81</v>
      </c>
      <c r="C754" t="s">
        <v>7</v>
      </c>
      <c r="D754" t="s">
        <v>8</v>
      </c>
      <c r="E754" s="13" t="str">
        <f>"24"</f>
        <v>24</v>
      </c>
      <c r="F754" t="s">
        <v>108</v>
      </c>
      <c r="G754" s="14" t="str">
        <f>"006"</f>
        <v>006</v>
      </c>
      <c r="H754" t="s">
        <v>1063</v>
      </c>
    </row>
    <row r="755" spans="1:8" x14ac:dyDescent="0.25">
      <c r="A755" t="s">
        <v>1062</v>
      </c>
      <c r="B755" s="12">
        <v>81</v>
      </c>
      <c r="C755" t="s">
        <v>7</v>
      </c>
      <c r="D755" t="s">
        <v>8</v>
      </c>
      <c r="E755" s="13" t="str">
        <f>"24"</f>
        <v>24</v>
      </c>
      <c r="F755" t="s">
        <v>108</v>
      </c>
      <c r="G755" s="14" t="str">
        <f>"010"</f>
        <v>010</v>
      </c>
      <c r="H755" t="s">
        <v>109</v>
      </c>
    </row>
    <row r="756" spans="1:8" x14ac:dyDescent="0.25">
      <c r="A756" t="s">
        <v>1062</v>
      </c>
      <c r="B756" s="12">
        <v>81</v>
      </c>
      <c r="C756" t="s">
        <v>7</v>
      </c>
      <c r="D756" t="s">
        <v>8</v>
      </c>
      <c r="E756" s="13" t="str">
        <f>"24"</f>
        <v>24</v>
      </c>
      <c r="F756" t="s">
        <v>108</v>
      </c>
      <c r="G756" s="14" t="str">
        <f>"206"</f>
        <v>206</v>
      </c>
      <c r="H756" t="s">
        <v>680</v>
      </c>
    </row>
    <row r="757" spans="1:8" x14ac:dyDescent="0.25">
      <c r="A757" t="s">
        <v>1064</v>
      </c>
      <c r="B757" s="12">
        <v>81</v>
      </c>
      <c r="C757" t="s">
        <v>7</v>
      </c>
      <c r="D757" t="s">
        <v>8</v>
      </c>
      <c r="E757" s="13" t="str">
        <f>"69"</f>
        <v>69</v>
      </c>
      <c r="F757" t="s">
        <v>140</v>
      </c>
      <c r="G757" s="14" t="str">
        <f>"004"</f>
        <v>004</v>
      </c>
      <c r="H757" t="s">
        <v>1065</v>
      </c>
    </row>
    <row r="758" spans="1:8" x14ac:dyDescent="0.25">
      <c r="A758" t="s">
        <v>1066</v>
      </c>
      <c r="B758" s="12">
        <v>77</v>
      </c>
      <c r="C758" t="s">
        <v>17</v>
      </c>
      <c r="D758" t="s">
        <v>18</v>
      </c>
      <c r="E758" s="13" t="str">
        <f>"45"</f>
        <v>45</v>
      </c>
      <c r="F758" t="s">
        <v>168</v>
      </c>
      <c r="G758" s="14" t="str">
        <f>"126"</f>
        <v>126</v>
      </c>
      <c r="H758" t="s">
        <v>169</v>
      </c>
    </row>
    <row r="759" spans="1:8" x14ac:dyDescent="0.25">
      <c r="A759" t="s">
        <v>1067</v>
      </c>
      <c r="B759" s="12">
        <v>81</v>
      </c>
      <c r="C759" t="s">
        <v>7</v>
      </c>
      <c r="D759" t="s">
        <v>8</v>
      </c>
      <c r="E759" s="13" t="str">
        <f>"49"</f>
        <v>49</v>
      </c>
      <c r="F759" t="s">
        <v>340</v>
      </c>
      <c r="G759" s="14" t="str">
        <f>"173"</f>
        <v>173</v>
      </c>
      <c r="H759" t="s">
        <v>341</v>
      </c>
    </row>
    <row r="760" spans="1:8" x14ac:dyDescent="0.25">
      <c r="A760" t="s">
        <v>1068</v>
      </c>
      <c r="B760" s="12">
        <v>76</v>
      </c>
      <c r="C760" t="s">
        <v>2</v>
      </c>
      <c r="D760" t="s">
        <v>3</v>
      </c>
      <c r="E760" s="13" t="str">
        <f>"64"</f>
        <v>64</v>
      </c>
      <c r="F760" t="s">
        <v>58</v>
      </c>
      <c r="G760" s="14" t="str">
        <f>"191"</f>
        <v>191</v>
      </c>
      <c r="H760" t="s">
        <v>810</v>
      </c>
    </row>
    <row r="761" spans="1:8" x14ac:dyDescent="0.25">
      <c r="A761" t="s">
        <v>1069</v>
      </c>
      <c r="B761" s="12">
        <v>81</v>
      </c>
      <c r="C761" t="s">
        <v>7</v>
      </c>
      <c r="D761" t="s">
        <v>8</v>
      </c>
      <c r="E761" s="13" t="str">
        <f>"44"</f>
        <v>44</v>
      </c>
      <c r="F761" t="s">
        <v>40</v>
      </c>
      <c r="G761" s="14" t="str">
        <f>"122"</f>
        <v>122</v>
      </c>
      <c r="H761" t="s">
        <v>348</v>
      </c>
    </row>
    <row r="762" spans="1:8" x14ac:dyDescent="0.25">
      <c r="A762" t="s">
        <v>1070</v>
      </c>
      <c r="B762" s="12">
        <v>76</v>
      </c>
      <c r="C762" t="s">
        <v>2</v>
      </c>
      <c r="D762" t="s">
        <v>3</v>
      </c>
      <c r="E762" s="13" t="str">
        <f>"13"</f>
        <v>13</v>
      </c>
      <c r="F762" t="s">
        <v>14</v>
      </c>
      <c r="G762" s="14" t="str">
        <f>"251"</f>
        <v>251</v>
      </c>
      <c r="H762" t="s">
        <v>255</v>
      </c>
    </row>
    <row r="763" spans="1:8" x14ac:dyDescent="0.25">
      <c r="A763" t="s">
        <v>1071</v>
      </c>
      <c r="B763" s="12">
        <v>79</v>
      </c>
      <c r="C763" t="s">
        <v>28</v>
      </c>
      <c r="D763" t="s">
        <v>29</v>
      </c>
      <c r="E763" s="13" t="str">
        <f>"50"</f>
        <v>50</v>
      </c>
      <c r="F763" t="s">
        <v>1072</v>
      </c>
      <c r="G763" s="14" t="str">
        <f>"028"</f>
        <v>028</v>
      </c>
      <c r="H763" t="s">
        <v>1073</v>
      </c>
    </row>
    <row r="764" spans="1:8" x14ac:dyDescent="0.25">
      <c r="A764" t="s">
        <v>1074</v>
      </c>
      <c r="B764" s="12">
        <v>79</v>
      </c>
      <c r="C764" t="s">
        <v>28</v>
      </c>
      <c r="D764" t="s">
        <v>29</v>
      </c>
      <c r="E764" s="13" t="str">
        <f>"10"</f>
        <v>10</v>
      </c>
      <c r="F764" t="s">
        <v>171</v>
      </c>
      <c r="G764" s="14" t="str">
        <f>"265"</f>
        <v>265</v>
      </c>
      <c r="H764" t="s">
        <v>1075</v>
      </c>
    </row>
    <row r="765" spans="1:8" x14ac:dyDescent="0.25">
      <c r="A765" t="s">
        <v>1076</v>
      </c>
      <c r="B765" s="12">
        <v>76</v>
      </c>
      <c r="C765" t="s">
        <v>2</v>
      </c>
      <c r="D765" t="s">
        <v>3</v>
      </c>
      <c r="E765" s="13" t="str">
        <f>"64"</f>
        <v>64</v>
      </c>
      <c r="F765" t="s">
        <v>58</v>
      </c>
      <c r="G765" s="14" t="str">
        <f>"131"</f>
        <v>131</v>
      </c>
      <c r="H765" t="s">
        <v>1077</v>
      </c>
    </row>
    <row r="766" spans="1:8" x14ac:dyDescent="0.25">
      <c r="A766" t="s">
        <v>1078</v>
      </c>
      <c r="B766" s="12">
        <v>77</v>
      </c>
      <c r="C766" t="s">
        <v>17</v>
      </c>
      <c r="D766" t="s">
        <v>18</v>
      </c>
      <c r="E766" s="13" t="str">
        <f>"40"</f>
        <v>40</v>
      </c>
      <c r="F766" t="s">
        <v>19</v>
      </c>
      <c r="G766" s="14" t="str">
        <f>"251"</f>
        <v>251</v>
      </c>
      <c r="H766" t="s">
        <v>20</v>
      </c>
    </row>
    <row r="767" spans="1:8" x14ac:dyDescent="0.25">
      <c r="A767" t="s">
        <v>1079</v>
      </c>
      <c r="B767" s="12">
        <v>81</v>
      </c>
      <c r="C767" t="s">
        <v>7</v>
      </c>
      <c r="D767" t="s">
        <v>8</v>
      </c>
      <c r="E767" s="13" t="str">
        <f>"05"</f>
        <v>05</v>
      </c>
      <c r="F767" t="s">
        <v>9</v>
      </c>
      <c r="G767" s="14" t="str">
        <f>"104"</f>
        <v>104</v>
      </c>
      <c r="H767" t="s">
        <v>299</v>
      </c>
    </row>
    <row r="768" spans="1:8" x14ac:dyDescent="0.25">
      <c r="A768" t="s">
        <v>1079</v>
      </c>
      <c r="B768" s="12">
        <v>81</v>
      </c>
      <c r="C768" t="s">
        <v>7</v>
      </c>
      <c r="D768" t="s">
        <v>8</v>
      </c>
      <c r="E768" s="13" t="str">
        <f>"05"</f>
        <v>05</v>
      </c>
      <c r="F768" t="s">
        <v>9</v>
      </c>
      <c r="G768" s="14" t="str">
        <f>"231"</f>
        <v>231</v>
      </c>
      <c r="H768" t="s">
        <v>263</v>
      </c>
    </row>
    <row r="769" spans="1:8" x14ac:dyDescent="0.25">
      <c r="A769" t="s">
        <v>1080</v>
      </c>
      <c r="B769" s="12">
        <v>79</v>
      </c>
      <c r="C769" t="s">
        <v>28</v>
      </c>
      <c r="D769" t="s">
        <v>29</v>
      </c>
      <c r="E769" s="13" t="str">
        <f>"61"</f>
        <v>61</v>
      </c>
      <c r="F769" t="s">
        <v>186</v>
      </c>
      <c r="G769" s="14" t="str">
        <f>"173"</f>
        <v>173</v>
      </c>
      <c r="H769" t="s">
        <v>1081</v>
      </c>
    </row>
    <row r="770" spans="1:8" x14ac:dyDescent="0.25">
      <c r="A770" t="s">
        <v>1082</v>
      </c>
      <c r="B770" s="12">
        <v>79</v>
      </c>
      <c r="C770" t="s">
        <v>28</v>
      </c>
      <c r="D770" t="s">
        <v>29</v>
      </c>
      <c r="E770" s="13" t="str">
        <f>"06"</f>
        <v>06</v>
      </c>
      <c r="F770" t="s">
        <v>1083</v>
      </c>
      <c r="G770" s="14" t="str">
        <f>"008"</f>
        <v>008</v>
      </c>
      <c r="H770" t="s">
        <v>1084</v>
      </c>
    </row>
    <row r="771" spans="1:8" x14ac:dyDescent="0.25">
      <c r="A771" t="s">
        <v>1085</v>
      </c>
      <c r="B771" s="12">
        <v>76</v>
      </c>
      <c r="C771" t="s">
        <v>2</v>
      </c>
      <c r="D771" t="s">
        <v>3</v>
      </c>
      <c r="E771" s="13" t="str">
        <f>"23"</f>
        <v>23</v>
      </c>
      <c r="F771" t="s">
        <v>280</v>
      </c>
      <c r="G771" s="14" t="str">
        <f>"251"</f>
        <v>251</v>
      </c>
      <c r="H771" t="s">
        <v>281</v>
      </c>
    </row>
    <row r="772" spans="1:8" x14ac:dyDescent="0.25">
      <c r="A772" t="s">
        <v>1086</v>
      </c>
      <c r="B772" s="12">
        <v>79</v>
      </c>
      <c r="C772" t="s">
        <v>28</v>
      </c>
      <c r="D772" t="s">
        <v>29</v>
      </c>
      <c r="E772" s="13" t="str">
        <f>"71"</f>
        <v>71</v>
      </c>
      <c r="F772" t="s">
        <v>729</v>
      </c>
      <c r="G772" s="14" t="str">
        <f>"271"</f>
        <v>271</v>
      </c>
      <c r="H772" t="s">
        <v>1087</v>
      </c>
    </row>
    <row r="773" spans="1:8" x14ac:dyDescent="0.25">
      <c r="A773" t="s">
        <v>1088</v>
      </c>
      <c r="B773" s="12">
        <v>81</v>
      </c>
      <c r="C773" t="s">
        <v>7</v>
      </c>
      <c r="D773" t="s">
        <v>8</v>
      </c>
      <c r="E773" s="13" t="str">
        <f>"34"</f>
        <v>34</v>
      </c>
      <c r="F773" t="s">
        <v>258</v>
      </c>
      <c r="G773" s="14" t="str">
        <f>"006"</f>
        <v>006</v>
      </c>
      <c r="H773" t="s">
        <v>259</v>
      </c>
    </row>
    <row r="774" spans="1:8" x14ac:dyDescent="0.25">
      <c r="A774" t="s">
        <v>1089</v>
      </c>
      <c r="B774" s="12">
        <v>79</v>
      </c>
      <c r="C774" t="s">
        <v>28</v>
      </c>
      <c r="D774" t="s">
        <v>29</v>
      </c>
      <c r="E774" s="13" t="str">
        <f>"01"</f>
        <v>01</v>
      </c>
      <c r="F774" t="s">
        <v>542</v>
      </c>
      <c r="G774" s="14" t="str">
        <f>"201"</f>
        <v>201</v>
      </c>
      <c r="H774" t="s">
        <v>543</v>
      </c>
    </row>
    <row r="775" spans="1:8" x14ac:dyDescent="0.25">
      <c r="A775" t="s">
        <v>1090</v>
      </c>
      <c r="B775" s="12">
        <v>81</v>
      </c>
      <c r="C775" t="s">
        <v>7</v>
      </c>
      <c r="D775" t="s">
        <v>8</v>
      </c>
      <c r="E775" s="13" t="str">
        <f>"59"</f>
        <v>59</v>
      </c>
      <c r="F775" t="s">
        <v>335</v>
      </c>
      <c r="G775" s="14" t="str">
        <f>"028"</f>
        <v>028</v>
      </c>
      <c r="H775" t="s">
        <v>336</v>
      </c>
    </row>
    <row r="776" spans="1:8" x14ac:dyDescent="0.25">
      <c r="A776" t="s">
        <v>1090</v>
      </c>
      <c r="B776" s="12">
        <v>81</v>
      </c>
      <c r="C776" t="s">
        <v>7</v>
      </c>
      <c r="D776" t="s">
        <v>8</v>
      </c>
      <c r="E776" s="13" t="str">
        <f>"59"</f>
        <v>59</v>
      </c>
      <c r="F776" t="s">
        <v>335</v>
      </c>
      <c r="G776" s="14" t="str">
        <f>"176"</f>
        <v>176</v>
      </c>
      <c r="H776" t="s">
        <v>475</v>
      </c>
    </row>
    <row r="777" spans="1:8" x14ac:dyDescent="0.25">
      <c r="A777" t="s">
        <v>1091</v>
      </c>
      <c r="B777" s="12">
        <v>77</v>
      </c>
      <c r="C777" t="s">
        <v>17</v>
      </c>
      <c r="D777" t="s">
        <v>18</v>
      </c>
      <c r="E777" s="13" t="str">
        <f>"66"</f>
        <v>66</v>
      </c>
      <c r="F777" t="s">
        <v>22</v>
      </c>
      <c r="G777" s="14" t="str">
        <f>"141"</f>
        <v>141</v>
      </c>
      <c r="H777" t="s">
        <v>218</v>
      </c>
    </row>
    <row r="778" spans="1:8" x14ac:dyDescent="0.25">
      <c r="A778" t="s">
        <v>1092</v>
      </c>
      <c r="B778" s="12">
        <v>76</v>
      </c>
      <c r="C778" t="s">
        <v>2</v>
      </c>
      <c r="D778" t="s">
        <v>3</v>
      </c>
      <c r="E778" s="13" t="str">
        <f>"67"</f>
        <v>67</v>
      </c>
      <c r="F778" t="s">
        <v>44</v>
      </c>
      <c r="G778" s="14" t="str">
        <f>"270"</f>
        <v>270</v>
      </c>
      <c r="H778" t="s">
        <v>304</v>
      </c>
    </row>
    <row r="779" spans="1:8" x14ac:dyDescent="0.25">
      <c r="A779" t="s">
        <v>1093</v>
      </c>
      <c r="B779" s="12">
        <v>81</v>
      </c>
      <c r="C779" t="s">
        <v>7</v>
      </c>
      <c r="D779" t="s">
        <v>8</v>
      </c>
      <c r="E779" s="13" t="str">
        <f>"36"</f>
        <v>36</v>
      </c>
      <c r="F779" t="s">
        <v>84</v>
      </c>
      <c r="G779" s="14" t="str">
        <f>"012"</f>
        <v>012</v>
      </c>
      <c r="H779" t="s">
        <v>1094</v>
      </c>
    </row>
    <row r="780" spans="1:8" x14ac:dyDescent="0.25">
      <c r="A780" t="s">
        <v>1093</v>
      </c>
      <c r="B780" s="12">
        <v>81</v>
      </c>
      <c r="C780" t="s">
        <v>7</v>
      </c>
      <c r="D780" t="s">
        <v>8</v>
      </c>
      <c r="E780" s="13" t="str">
        <f>"36"</f>
        <v>36</v>
      </c>
      <c r="F780" t="s">
        <v>84</v>
      </c>
      <c r="G780" s="14" t="str">
        <f>"024"</f>
        <v>024</v>
      </c>
      <c r="H780" t="s">
        <v>596</v>
      </c>
    </row>
    <row r="781" spans="1:8" x14ac:dyDescent="0.25">
      <c r="A781" t="s">
        <v>1093</v>
      </c>
      <c r="B781" s="12">
        <v>81</v>
      </c>
      <c r="C781" t="s">
        <v>7</v>
      </c>
      <c r="D781" t="s">
        <v>8</v>
      </c>
      <c r="E781" s="13" t="str">
        <f>"59"</f>
        <v>59</v>
      </c>
      <c r="F781" t="s">
        <v>335</v>
      </c>
      <c r="G781" s="14" t="str">
        <f>"002"</f>
        <v>002</v>
      </c>
      <c r="H781" t="s">
        <v>1095</v>
      </c>
    </row>
    <row r="782" spans="1:8" x14ac:dyDescent="0.25">
      <c r="A782" t="s">
        <v>1096</v>
      </c>
      <c r="B782" s="12">
        <v>81</v>
      </c>
      <c r="C782" t="s">
        <v>7</v>
      </c>
      <c r="D782" t="s">
        <v>8</v>
      </c>
      <c r="E782" s="13" t="str">
        <f>"05"</f>
        <v>05</v>
      </c>
      <c r="F782" t="s">
        <v>9</v>
      </c>
      <c r="G782" s="14" t="str">
        <f>"231"</f>
        <v>231</v>
      </c>
      <c r="H782" t="s">
        <v>263</v>
      </c>
    </row>
    <row r="783" spans="1:8" x14ac:dyDescent="0.25">
      <c r="A783" t="s">
        <v>1097</v>
      </c>
      <c r="B783" s="12">
        <v>81</v>
      </c>
      <c r="C783" t="s">
        <v>7</v>
      </c>
      <c r="D783" t="s">
        <v>8</v>
      </c>
      <c r="E783" s="13" t="str">
        <f>"38"</f>
        <v>38</v>
      </c>
      <c r="F783" t="s">
        <v>121</v>
      </c>
      <c r="G783" s="14" t="str">
        <f>"271"</f>
        <v>271</v>
      </c>
      <c r="H783" t="s">
        <v>122</v>
      </c>
    </row>
    <row r="784" spans="1:8" x14ac:dyDescent="0.25">
      <c r="A784" t="s">
        <v>1098</v>
      </c>
      <c r="B784" s="12">
        <v>79</v>
      </c>
      <c r="C784" t="s">
        <v>28</v>
      </c>
      <c r="D784" t="s">
        <v>29</v>
      </c>
      <c r="E784" s="13" t="str">
        <f>"37"</f>
        <v>37</v>
      </c>
      <c r="F784" t="s">
        <v>34</v>
      </c>
      <c r="G784" s="14" t="str">
        <f>"192"</f>
        <v>192</v>
      </c>
      <c r="H784" t="s">
        <v>318</v>
      </c>
    </row>
    <row r="785" spans="1:8" x14ac:dyDescent="0.25">
      <c r="A785" t="s">
        <v>1099</v>
      </c>
      <c r="B785" s="12">
        <v>81</v>
      </c>
      <c r="C785" t="s">
        <v>7</v>
      </c>
      <c r="D785" t="s">
        <v>8</v>
      </c>
      <c r="E785" s="13" t="str">
        <f>"05"</f>
        <v>05</v>
      </c>
      <c r="F785" t="s">
        <v>9</v>
      </c>
      <c r="G785" s="14" t="str">
        <f>"014"</f>
        <v>014</v>
      </c>
      <c r="H785" t="s">
        <v>205</v>
      </c>
    </row>
    <row r="786" spans="1:8" x14ac:dyDescent="0.25">
      <c r="A786" t="s">
        <v>1100</v>
      </c>
      <c r="B786" s="12">
        <v>81</v>
      </c>
      <c r="C786" t="s">
        <v>7</v>
      </c>
      <c r="D786" t="s">
        <v>8</v>
      </c>
      <c r="E786" s="13" t="str">
        <f>"05"</f>
        <v>05</v>
      </c>
      <c r="F786" t="s">
        <v>9</v>
      </c>
      <c r="G786" s="14" t="str">
        <f>"216"</f>
        <v>216</v>
      </c>
      <c r="H786" t="s">
        <v>443</v>
      </c>
    </row>
    <row r="787" spans="1:8" x14ac:dyDescent="0.25">
      <c r="A787" t="s">
        <v>1101</v>
      </c>
      <c r="B787" s="12">
        <v>79</v>
      </c>
      <c r="C787" t="s">
        <v>28</v>
      </c>
      <c r="D787" t="s">
        <v>29</v>
      </c>
      <c r="E787" s="13" t="str">
        <f>"09"</f>
        <v>09</v>
      </c>
      <c r="F787" t="s">
        <v>117</v>
      </c>
      <c r="G787" s="14" t="str">
        <f>"044"</f>
        <v>044</v>
      </c>
      <c r="H787" t="s">
        <v>1102</v>
      </c>
    </row>
    <row r="788" spans="1:8" x14ac:dyDescent="0.25">
      <c r="A788" t="s">
        <v>1103</v>
      </c>
      <c r="B788" s="12">
        <v>77</v>
      </c>
      <c r="C788" t="s">
        <v>17</v>
      </c>
      <c r="D788" t="s">
        <v>18</v>
      </c>
      <c r="E788" s="13" t="str">
        <f>"30"</f>
        <v>30</v>
      </c>
      <c r="F788" t="s">
        <v>210</v>
      </c>
      <c r="G788" s="14" t="str">
        <f>"186"</f>
        <v>186</v>
      </c>
      <c r="H788" t="s">
        <v>556</v>
      </c>
    </row>
    <row r="789" spans="1:8" x14ac:dyDescent="0.25">
      <c r="A789" t="s">
        <v>1104</v>
      </c>
      <c r="B789" s="12">
        <v>76</v>
      </c>
      <c r="C789" t="s">
        <v>2</v>
      </c>
      <c r="D789" t="s">
        <v>3</v>
      </c>
      <c r="E789" s="13" t="str">
        <f>"13"</f>
        <v>13</v>
      </c>
      <c r="F789" t="s">
        <v>14</v>
      </c>
      <c r="G789" s="14" t="str">
        <f>"282"</f>
        <v>282</v>
      </c>
      <c r="H789" t="s">
        <v>15</v>
      </c>
    </row>
    <row r="790" spans="1:8" x14ac:dyDescent="0.25">
      <c r="A790" t="s">
        <v>1105</v>
      </c>
      <c r="B790" s="12">
        <v>77</v>
      </c>
      <c r="C790" t="s">
        <v>17</v>
      </c>
      <c r="D790" t="s">
        <v>18</v>
      </c>
      <c r="E790" s="13" t="str">
        <f>"40"</f>
        <v>40</v>
      </c>
      <c r="F790" t="s">
        <v>19</v>
      </c>
      <c r="G790" s="14" t="str">
        <f>"251"</f>
        <v>251</v>
      </c>
      <c r="H790" t="s">
        <v>20</v>
      </c>
    </row>
    <row r="791" spans="1:8" x14ac:dyDescent="0.25">
      <c r="A791" t="s">
        <v>1106</v>
      </c>
      <c r="B791" s="12">
        <v>81</v>
      </c>
      <c r="C791" t="s">
        <v>7</v>
      </c>
      <c r="D791" t="s">
        <v>8</v>
      </c>
      <c r="E791" s="13" t="str">
        <f>"44"</f>
        <v>44</v>
      </c>
      <c r="F791" t="s">
        <v>40</v>
      </c>
      <c r="G791" s="14" t="str">
        <f>"020"</f>
        <v>020</v>
      </c>
      <c r="H791" t="s">
        <v>144</v>
      </c>
    </row>
    <row r="792" spans="1:8" x14ac:dyDescent="0.25">
      <c r="A792" t="s">
        <v>1107</v>
      </c>
      <c r="B792" s="12">
        <v>76</v>
      </c>
      <c r="C792" t="s">
        <v>2</v>
      </c>
      <c r="D792" t="s">
        <v>3</v>
      </c>
      <c r="E792" s="13" t="str">
        <f>"13"</f>
        <v>13</v>
      </c>
      <c r="F792" t="s">
        <v>14</v>
      </c>
      <c r="G792" s="14" t="str">
        <f>"251"</f>
        <v>251</v>
      </c>
      <c r="H792" t="s">
        <v>255</v>
      </c>
    </row>
    <row r="793" spans="1:8" x14ac:dyDescent="0.25">
      <c r="A793" t="s">
        <v>1108</v>
      </c>
      <c r="B793" s="12">
        <v>77</v>
      </c>
      <c r="C793" t="s">
        <v>17</v>
      </c>
      <c r="D793" t="s">
        <v>18</v>
      </c>
      <c r="E793" s="13" t="str">
        <f>"67"</f>
        <v>67</v>
      </c>
      <c r="F793" t="s">
        <v>44</v>
      </c>
      <c r="G793" s="14" t="str">
        <f>"251"</f>
        <v>251</v>
      </c>
      <c r="H793" t="s">
        <v>45</v>
      </c>
    </row>
    <row r="794" spans="1:8" x14ac:dyDescent="0.25">
      <c r="A794" t="s">
        <v>1109</v>
      </c>
      <c r="B794" s="12">
        <v>76</v>
      </c>
      <c r="C794" t="s">
        <v>2</v>
      </c>
      <c r="D794" t="s">
        <v>3</v>
      </c>
      <c r="E794" s="13" t="str">
        <f>"67"</f>
        <v>67</v>
      </c>
      <c r="F794" t="s">
        <v>44</v>
      </c>
      <c r="G794" s="14" t="str">
        <f>"270"</f>
        <v>270</v>
      </c>
      <c r="H794" t="s">
        <v>304</v>
      </c>
    </row>
    <row r="795" spans="1:8" x14ac:dyDescent="0.25">
      <c r="A795" t="s">
        <v>1110</v>
      </c>
      <c r="B795" s="12">
        <v>79</v>
      </c>
      <c r="C795" t="s">
        <v>28</v>
      </c>
      <c r="D795" t="s">
        <v>29</v>
      </c>
      <c r="E795" s="13" t="str">
        <f>"32"</f>
        <v>32</v>
      </c>
      <c r="F795" t="s">
        <v>61</v>
      </c>
      <c r="G795" s="14" t="str">
        <f>"246"</f>
        <v>246</v>
      </c>
      <c r="H795" t="s">
        <v>62</v>
      </c>
    </row>
    <row r="796" spans="1:8" x14ac:dyDescent="0.25">
      <c r="A796" t="s">
        <v>1111</v>
      </c>
      <c r="B796" s="12">
        <v>81</v>
      </c>
      <c r="C796" t="s">
        <v>7</v>
      </c>
      <c r="D796" t="s">
        <v>8</v>
      </c>
      <c r="E796" s="13" t="str">
        <f>"20"</f>
        <v>20</v>
      </c>
      <c r="F796" t="s">
        <v>111</v>
      </c>
      <c r="G796" s="14" t="str">
        <f>"020"</f>
        <v>020</v>
      </c>
      <c r="H796" t="s">
        <v>1112</v>
      </c>
    </row>
    <row r="797" spans="1:8" x14ac:dyDescent="0.25">
      <c r="A797" t="s">
        <v>1113</v>
      </c>
      <c r="B797" s="12">
        <v>76</v>
      </c>
      <c r="C797" t="s">
        <v>2</v>
      </c>
      <c r="D797" t="s">
        <v>3</v>
      </c>
      <c r="E797" s="13" t="str">
        <f>"53"</f>
        <v>53</v>
      </c>
      <c r="F797" t="s">
        <v>67</v>
      </c>
      <c r="G797" s="14" t="str">
        <f>"222"</f>
        <v>222</v>
      </c>
      <c r="H797" t="s">
        <v>1114</v>
      </c>
    </row>
    <row r="798" spans="1:8" x14ac:dyDescent="0.25">
      <c r="A798" t="s">
        <v>1115</v>
      </c>
      <c r="B798" s="12">
        <v>77</v>
      </c>
      <c r="C798" t="s">
        <v>17</v>
      </c>
      <c r="D798" t="s">
        <v>18</v>
      </c>
      <c r="E798" s="13" t="str">
        <f>"30"</f>
        <v>30</v>
      </c>
      <c r="F798" t="s">
        <v>210</v>
      </c>
      <c r="G798" s="14" t="str">
        <f>"241"</f>
        <v>241</v>
      </c>
      <c r="H798" t="s">
        <v>211</v>
      </c>
    </row>
    <row r="799" spans="1:8" x14ac:dyDescent="0.25">
      <c r="A799" t="s">
        <v>1116</v>
      </c>
      <c r="B799" s="12">
        <v>76</v>
      </c>
      <c r="C799" t="s">
        <v>2</v>
      </c>
      <c r="D799" t="s">
        <v>3</v>
      </c>
      <c r="E799" s="13" t="str">
        <f>"67"</f>
        <v>67</v>
      </c>
      <c r="F799" t="s">
        <v>44</v>
      </c>
      <c r="G799" s="14" t="str">
        <f>"291"</f>
        <v>291</v>
      </c>
      <c r="H799" t="s">
        <v>253</v>
      </c>
    </row>
    <row r="800" spans="1:8" x14ac:dyDescent="0.25">
      <c r="A800" t="s">
        <v>1117</v>
      </c>
      <c r="B800" s="12">
        <v>76</v>
      </c>
      <c r="C800" t="s">
        <v>2</v>
      </c>
      <c r="D800" t="s">
        <v>3</v>
      </c>
      <c r="E800" s="13" t="str">
        <f>"13"</f>
        <v>13</v>
      </c>
      <c r="F800" t="s">
        <v>14</v>
      </c>
      <c r="G800" s="14" t="str">
        <f>"038"</f>
        <v>038</v>
      </c>
      <c r="H800" t="s">
        <v>1118</v>
      </c>
    </row>
    <row r="801" spans="1:8" x14ac:dyDescent="0.25">
      <c r="A801" t="s">
        <v>1119</v>
      </c>
      <c r="B801" s="12">
        <v>76</v>
      </c>
      <c r="C801" t="s">
        <v>2</v>
      </c>
      <c r="D801" t="s">
        <v>3</v>
      </c>
      <c r="E801" s="13" t="str">
        <f>"67"</f>
        <v>67</v>
      </c>
      <c r="F801" t="s">
        <v>44</v>
      </c>
      <c r="G801" s="14" t="str">
        <f>"014"</f>
        <v>014</v>
      </c>
      <c r="H801" t="s">
        <v>192</v>
      </c>
    </row>
    <row r="802" spans="1:8" x14ac:dyDescent="0.25">
      <c r="A802" t="s">
        <v>1120</v>
      </c>
      <c r="B802" s="12">
        <v>79</v>
      </c>
      <c r="C802" t="s">
        <v>28</v>
      </c>
      <c r="D802" t="s">
        <v>29</v>
      </c>
      <c r="E802" s="13" t="str">
        <f>"55"</f>
        <v>55</v>
      </c>
      <c r="F802" t="s">
        <v>207</v>
      </c>
      <c r="G802" s="14" t="str">
        <f>"106"</f>
        <v>106</v>
      </c>
      <c r="H802" t="s">
        <v>799</v>
      </c>
    </row>
    <row r="803" spans="1:8" x14ac:dyDescent="0.25">
      <c r="A803" t="s">
        <v>1121</v>
      </c>
      <c r="B803" s="12">
        <v>81</v>
      </c>
      <c r="C803" t="s">
        <v>7</v>
      </c>
      <c r="D803" t="s">
        <v>8</v>
      </c>
      <c r="E803" s="13" t="str">
        <f>"15"</f>
        <v>15</v>
      </c>
      <c r="F803" t="s">
        <v>1122</v>
      </c>
      <c r="G803" s="14" t="str">
        <f>"018"</f>
        <v>018</v>
      </c>
      <c r="H803" t="s">
        <v>1123</v>
      </c>
    </row>
    <row r="804" spans="1:8" x14ac:dyDescent="0.25">
      <c r="A804" t="s">
        <v>1124</v>
      </c>
      <c r="B804" s="12">
        <v>76</v>
      </c>
      <c r="C804" t="s">
        <v>2</v>
      </c>
      <c r="D804" t="s">
        <v>3</v>
      </c>
      <c r="E804" s="13" t="str">
        <f>"28"</f>
        <v>28</v>
      </c>
      <c r="F804" t="s">
        <v>89</v>
      </c>
      <c r="G804" s="14" t="str">
        <f>"226"</f>
        <v>226</v>
      </c>
      <c r="H804" t="s">
        <v>653</v>
      </c>
    </row>
    <row r="805" spans="1:8" x14ac:dyDescent="0.25">
      <c r="A805" t="s">
        <v>1125</v>
      </c>
      <c r="B805" s="12">
        <v>76</v>
      </c>
      <c r="C805" t="s">
        <v>2</v>
      </c>
      <c r="D805" t="s">
        <v>3</v>
      </c>
      <c r="E805" s="13" t="str">
        <f>"13"</f>
        <v>13</v>
      </c>
      <c r="F805" t="s">
        <v>14</v>
      </c>
      <c r="G805" s="14" t="str">
        <f>"118"</f>
        <v>118</v>
      </c>
      <c r="H805" t="s">
        <v>370</v>
      </c>
    </row>
    <row r="806" spans="1:8" x14ac:dyDescent="0.25">
      <c r="A806" t="s">
        <v>1126</v>
      </c>
      <c r="B806" s="12">
        <v>77</v>
      </c>
      <c r="C806" t="s">
        <v>17</v>
      </c>
      <c r="D806" t="s">
        <v>18</v>
      </c>
      <c r="E806" s="13" t="str">
        <f>"40"</f>
        <v>40</v>
      </c>
      <c r="F806" t="s">
        <v>19</v>
      </c>
      <c r="G806" s="14" t="str">
        <f>"251"</f>
        <v>251</v>
      </c>
      <c r="H806" t="s">
        <v>20</v>
      </c>
    </row>
    <row r="807" spans="1:8" x14ac:dyDescent="0.25">
      <c r="A807" t="s">
        <v>1127</v>
      </c>
      <c r="B807" s="12">
        <v>79</v>
      </c>
      <c r="C807" t="s">
        <v>28</v>
      </c>
      <c r="D807" t="s">
        <v>29</v>
      </c>
      <c r="E807" s="13" t="str">
        <f>"55"</f>
        <v>55</v>
      </c>
      <c r="F807" t="s">
        <v>207</v>
      </c>
      <c r="G807" s="14" t="str">
        <f>"261"</f>
        <v>261</v>
      </c>
      <c r="H807" t="s">
        <v>208</v>
      </c>
    </row>
    <row r="808" spans="1:8" x14ac:dyDescent="0.25">
      <c r="A808" t="s">
        <v>1128</v>
      </c>
      <c r="B808" s="12">
        <v>76</v>
      </c>
      <c r="C808" t="s">
        <v>2</v>
      </c>
      <c r="D808" t="s">
        <v>3</v>
      </c>
      <c r="E808" s="13" t="str">
        <f>"13"</f>
        <v>13</v>
      </c>
      <c r="F808" t="s">
        <v>14</v>
      </c>
      <c r="G808" s="14" t="str">
        <f>"258"</f>
        <v>258</v>
      </c>
      <c r="H808" t="s">
        <v>1129</v>
      </c>
    </row>
    <row r="809" spans="1:8" x14ac:dyDescent="0.25">
      <c r="A809" t="s">
        <v>1130</v>
      </c>
      <c r="B809" s="12">
        <v>77</v>
      </c>
      <c r="C809" t="s">
        <v>17</v>
      </c>
      <c r="D809" t="s">
        <v>18</v>
      </c>
      <c r="E809" s="13" t="str">
        <f>"67"</f>
        <v>67</v>
      </c>
      <c r="F809" t="s">
        <v>44</v>
      </c>
      <c r="G809" s="14" t="str">
        <f>"002"</f>
        <v>002</v>
      </c>
      <c r="H809" t="s">
        <v>1131</v>
      </c>
    </row>
    <row r="810" spans="1:8" x14ac:dyDescent="0.25">
      <c r="A810" t="s">
        <v>1132</v>
      </c>
      <c r="B810" s="12">
        <v>79</v>
      </c>
      <c r="C810" t="s">
        <v>28</v>
      </c>
      <c r="D810" t="s">
        <v>29</v>
      </c>
      <c r="E810" s="13" t="str">
        <f>"71"</f>
        <v>71</v>
      </c>
      <c r="F810" t="s">
        <v>729</v>
      </c>
      <c r="G810" s="14" t="str">
        <f>"178"</f>
        <v>178</v>
      </c>
      <c r="H810" t="s">
        <v>1133</v>
      </c>
    </row>
    <row r="811" spans="1:8" x14ac:dyDescent="0.25">
      <c r="A811" t="s">
        <v>1134</v>
      </c>
      <c r="B811" s="12">
        <v>79</v>
      </c>
      <c r="C811" t="s">
        <v>28</v>
      </c>
      <c r="D811" t="s">
        <v>29</v>
      </c>
      <c r="E811" s="13" t="str">
        <f>"17"</f>
        <v>17</v>
      </c>
      <c r="F811" t="s">
        <v>32</v>
      </c>
      <c r="G811" s="14" t="str">
        <f>"251"</f>
        <v>251</v>
      </c>
      <c r="H811" t="s">
        <v>33</v>
      </c>
    </row>
    <row r="812" spans="1:8" x14ac:dyDescent="0.25">
      <c r="A812" t="s">
        <v>1135</v>
      </c>
      <c r="B812" s="12">
        <v>77</v>
      </c>
      <c r="C812" t="s">
        <v>17</v>
      </c>
      <c r="D812" t="s">
        <v>18</v>
      </c>
      <c r="E812" s="13" t="str">
        <f>"66"</f>
        <v>66</v>
      </c>
      <c r="F812" t="s">
        <v>22</v>
      </c>
      <c r="G812" s="14" t="str">
        <f>"131"</f>
        <v>131</v>
      </c>
      <c r="H812" t="s">
        <v>23</v>
      </c>
    </row>
    <row r="813" spans="1:8" x14ac:dyDescent="0.25">
      <c r="A813" t="s">
        <v>1136</v>
      </c>
      <c r="B813" s="12">
        <v>81</v>
      </c>
      <c r="C813" t="s">
        <v>7</v>
      </c>
      <c r="D813" t="s">
        <v>8</v>
      </c>
      <c r="E813" s="13" t="str">
        <f>"70"</f>
        <v>70</v>
      </c>
      <c r="F813" t="s">
        <v>50</v>
      </c>
      <c r="G813" s="14" t="str">
        <f>"251"</f>
        <v>251</v>
      </c>
      <c r="H813" t="s">
        <v>383</v>
      </c>
    </row>
    <row r="814" spans="1:8" x14ac:dyDescent="0.25">
      <c r="A814" t="s">
        <v>1137</v>
      </c>
      <c r="B814" s="12">
        <v>81</v>
      </c>
      <c r="C814" t="s">
        <v>7</v>
      </c>
      <c r="D814" t="s">
        <v>8</v>
      </c>
      <c r="E814" s="13" t="str">
        <f>"58"</f>
        <v>58</v>
      </c>
      <c r="F814" t="s">
        <v>128</v>
      </c>
      <c r="G814" s="14" t="str">
        <f>"186"</f>
        <v>186</v>
      </c>
      <c r="H814" t="s">
        <v>1138</v>
      </c>
    </row>
    <row r="815" spans="1:8" x14ac:dyDescent="0.25">
      <c r="A815" t="s">
        <v>1139</v>
      </c>
      <c r="B815" s="12">
        <v>76</v>
      </c>
      <c r="C815" t="s">
        <v>2</v>
      </c>
      <c r="D815" t="s">
        <v>3</v>
      </c>
      <c r="E815" s="13" t="str">
        <f>"56"</f>
        <v>56</v>
      </c>
      <c r="F815" t="s">
        <v>321</v>
      </c>
      <c r="G815" s="14" t="str">
        <f>"012"</f>
        <v>012</v>
      </c>
      <c r="H815" t="s">
        <v>1140</v>
      </c>
    </row>
    <row r="816" spans="1:8" x14ac:dyDescent="0.25">
      <c r="A816" t="s">
        <v>1141</v>
      </c>
      <c r="B816" s="12">
        <v>76</v>
      </c>
      <c r="C816" t="s">
        <v>2</v>
      </c>
      <c r="D816" t="s">
        <v>3</v>
      </c>
      <c r="E816" s="13" t="str">
        <f>"56"</f>
        <v>56</v>
      </c>
      <c r="F816" t="s">
        <v>321</v>
      </c>
      <c r="G816" s="14" t="str">
        <f>"008"</f>
        <v>008</v>
      </c>
      <c r="H816" t="s">
        <v>1142</v>
      </c>
    </row>
    <row r="817" spans="1:8" x14ac:dyDescent="0.25">
      <c r="A817" t="s">
        <v>1143</v>
      </c>
      <c r="B817" s="12">
        <v>76</v>
      </c>
      <c r="C817" t="s">
        <v>2</v>
      </c>
      <c r="D817" t="s">
        <v>3</v>
      </c>
      <c r="E817" s="13" t="str">
        <f>"56"</f>
        <v>56</v>
      </c>
      <c r="F817" t="s">
        <v>321</v>
      </c>
      <c r="G817" s="14" t="str">
        <f>"206"</f>
        <v>206</v>
      </c>
      <c r="H817" t="s">
        <v>1144</v>
      </c>
    </row>
    <row r="818" spans="1:8" x14ac:dyDescent="0.25">
      <c r="A818" t="s">
        <v>1145</v>
      </c>
      <c r="B818" s="12">
        <v>76</v>
      </c>
      <c r="C818" t="s">
        <v>2</v>
      </c>
      <c r="D818" t="s">
        <v>3</v>
      </c>
      <c r="E818" s="13" t="str">
        <f>"22"</f>
        <v>22</v>
      </c>
      <c r="F818" t="s">
        <v>4</v>
      </c>
      <c r="G818" s="14" t="str">
        <f>"008"</f>
        <v>008</v>
      </c>
      <c r="H818" t="s">
        <v>1146</v>
      </c>
    </row>
    <row r="819" spans="1:8" x14ac:dyDescent="0.25">
      <c r="A819" t="s">
        <v>1145</v>
      </c>
      <c r="B819" s="12">
        <v>76</v>
      </c>
      <c r="C819" t="s">
        <v>2</v>
      </c>
      <c r="D819" t="s">
        <v>3</v>
      </c>
      <c r="E819" s="13" t="str">
        <f>"22"</f>
        <v>22</v>
      </c>
      <c r="F819" t="s">
        <v>4</v>
      </c>
      <c r="G819" s="14" t="str">
        <f>"016"</f>
        <v>016</v>
      </c>
      <c r="H819" t="s">
        <v>1147</v>
      </c>
    </row>
    <row r="820" spans="1:8" x14ac:dyDescent="0.25">
      <c r="A820" t="s">
        <v>1145</v>
      </c>
      <c r="B820" s="12">
        <v>76</v>
      </c>
      <c r="C820" t="s">
        <v>2</v>
      </c>
      <c r="D820" t="s">
        <v>3</v>
      </c>
      <c r="E820" s="13" t="str">
        <f>"22"</f>
        <v>22</v>
      </c>
      <c r="F820" t="s">
        <v>4</v>
      </c>
      <c r="G820" s="14" t="str">
        <f>"046"</f>
        <v>046</v>
      </c>
      <c r="H820" t="s">
        <v>1148</v>
      </c>
    </row>
    <row r="821" spans="1:8" x14ac:dyDescent="0.25">
      <c r="A821" t="s">
        <v>1145</v>
      </c>
      <c r="B821" s="12">
        <v>76</v>
      </c>
      <c r="C821" t="s">
        <v>2</v>
      </c>
      <c r="D821" t="s">
        <v>3</v>
      </c>
      <c r="E821" s="13" t="str">
        <f>"22"</f>
        <v>22</v>
      </c>
      <c r="F821" t="s">
        <v>4</v>
      </c>
      <c r="G821" s="14" t="str">
        <f>"246"</f>
        <v>246</v>
      </c>
      <c r="H821" t="s">
        <v>631</v>
      </c>
    </row>
    <row r="822" spans="1:8" x14ac:dyDescent="0.25">
      <c r="A822" t="s">
        <v>1145</v>
      </c>
      <c r="B822" s="12">
        <v>76</v>
      </c>
      <c r="C822" t="s">
        <v>2</v>
      </c>
      <c r="D822" t="s">
        <v>3</v>
      </c>
      <c r="E822" s="13" t="str">
        <f>"22"</f>
        <v>22</v>
      </c>
      <c r="F822" t="s">
        <v>4</v>
      </c>
      <c r="G822" s="14" t="str">
        <f>"271"</f>
        <v>271</v>
      </c>
      <c r="H822" t="s">
        <v>5</v>
      </c>
    </row>
    <row r="823" spans="1:8" x14ac:dyDescent="0.25">
      <c r="A823" t="s">
        <v>1145</v>
      </c>
      <c r="B823" s="12">
        <v>76</v>
      </c>
      <c r="C823" t="s">
        <v>2</v>
      </c>
      <c r="D823" t="s">
        <v>3</v>
      </c>
      <c r="E823" s="13" t="str">
        <f>"25"</f>
        <v>25</v>
      </c>
      <c r="F823" t="s">
        <v>434</v>
      </c>
      <c r="G823" s="14" t="str">
        <f>"216"</f>
        <v>216</v>
      </c>
      <c r="H823" t="s">
        <v>1149</v>
      </c>
    </row>
    <row r="824" spans="1:8" x14ac:dyDescent="0.25">
      <c r="A824" t="s">
        <v>1145</v>
      </c>
      <c r="B824" s="12">
        <v>76</v>
      </c>
      <c r="C824" t="s">
        <v>2</v>
      </c>
      <c r="D824" t="s">
        <v>3</v>
      </c>
      <c r="E824" s="13" t="str">
        <f>"33"</f>
        <v>33</v>
      </c>
      <c r="F824" t="s">
        <v>587</v>
      </c>
      <c r="G824" s="14" t="str">
        <f>"010"</f>
        <v>010</v>
      </c>
      <c r="H824" t="s">
        <v>1150</v>
      </c>
    </row>
    <row r="825" spans="1:8" x14ac:dyDescent="0.25">
      <c r="A825" t="s">
        <v>1145</v>
      </c>
      <c r="B825" s="12">
        <v>76</v>
      </c>
      <c r="C825" t="s">
        <v>2</v>
      </c>
      <c r="D825" t="s">
        <v>3</v>
      </c>
      <c r="E825" s="13" t="str">
        <f>"33"</f>
        <v>33</v>
      </c>
      <c r="F825" t="s">
        <v>587</v>
      </c>
      <c r="G825" s="14" t="str">
        <f>"131"</f>
        <v>131</v>
      </c>
      <c r="H825" t="s">
        <v>1151</v>
      </c>
    </row>
    <row r="826" spans="1:8" x14ac:dyDescent="0.25">
      <c r="A826" t="s">
        <v>1152</v>
      </c>
      <c r="B826" s="12">
        <v>77</v>
      </c>
      <c r="C826" t="s">
        <v>17</v>
      </c>
      <c r="D826" t="s">
        <v>18</v>
      </c>
      <c r="E826" s="13" t="str">
        <f>"40"</f>
        <v>40</v>
      </c>
      <c r="F826" t="s">
        <v>19</v>
      </c>
      <c r="G826" s="14" t="str">
        <f>"251"</f>
        <v>251</v>
      </c>
      <c r="H826" t="s">
        <v>20</v>
      </c>
    </row>
    <row r="827" spans="1:8" x14ac:dyDescent="0.25">
      <c r="A827" t="s">
        <v>1153</v>
      </c>
      <c r="B827" s="12">
        <v>77</v>
      </c>
      <c r="C827" t="s">
        <v>17</v>
      </c>
      <c r="D827" t="s">
        <v>18</v>
      </c>
      <c r="E827" s="13" t="str">
        <f>"40"</f>
        <v>40</v>
      </c>
      <c r="F827" t="s">
        <v>19</v>
      </c>
      <c r="G827" s="14" t="str">
        <f>"251"</f>
        <v>251</v>
      </c>
      <c r="H827" t="s">
        <v>20</v>
      </c>
    </row>
    <row r="828" spans="1:8" x14ac:dyDescent="0.25">
      <c r="A828" t="s">
        <v>1154</v>
      </c>
      <c r="B828" s="12">
        <v>79</v>
      </c>
      <c r="C828" t="s">
        <v>28</v>
      </c>
      <c r="D828" t="s">
        <v>29</v>
      </c>
      <c r="E828" s="13" t="str">
        <f>"29"</f>
        <v>29</v>
      </c>
      <c r="F828" t="s">
        <v>220</v>
      </c>
      <c r="G828" s="14" t="str">
        <f>"221"</f>
        <v>221</v>
      </c>
      <c r="H828" t="s">
        <v>1155</v>
      </c>
    </row>
    <row r="829" spans="1:8" x14ac:dyDescent="0.25">
      <c r="A829" t="s">
        <v>1156</v>
      </c>
      <c r="B829" s="12">
        <v>77</v>
      </c>
      <c r="C829" t="s">
        <v>17</v>
      </c>
      <c r="D829" t="s">
        <v>18</v>
      </c>
      <c r="E829" s="13" t="str">
        <f>"40"</f>
        <v>40</v>
      </c>
      <c r="F829" t="s">
        <v>19</v>
      </c>
      <c r="G829" s="14" t="str">
        <f>"251"</f>
        <v>251</v>
      </c>
      <c r="H829" t="s">
        <v>20</v>
      </c>
    </row>
    <row r="830" spans="1:8" x14ac:dyDescent="0.25">
      <c r="A830" t="s">
        <v>1157</v>
      </c>
      <c r="B830" s="12">
        <v>79</v>
      </c>
      <c r="C830" t="s">
        <v>28</v>
      </c>
      <c r="D830" t="s">
        <v>29</v>
      </c>
      <c r="E830" s="13" t="str">
        <f>"16"</f>
        <v>16</v>
      </c>
      <c r="F830" t="s">
        <v>757</v>
      </c>
      <c r="G830" s="14" t="str">
        <f>"281"</f>
        <v>281</v>
      </c>
      <c r="H830" t="s">
        <v>758</v>
      </c>
    </row>
    <row r="831" spans="1:8" x14ac:dyDescent="0.25">
      <c r="A831" t="s">
        <v>1158</v>
      </c>
      <c r="B831" s="12">
        <v>77</v>
      </c>
      <c r="C831" t="s">
        <v>17</v>
      </c>
      <c r="D831" t="s">
        <v>18</v>
      </c>
      <c r="E831" s="13" t="str">
        <f>"40"</f>
        <v>40</v>
      </c>
      <c r="F831" t="s">
        <v>19</v>
      </c>
      <c r="G831" s="14" t="str">
        <f>"251"</f>
        <v>251</v>
      </c>
      <c r="H831" t="s">
        <v>20</v>
      </c>
    </row>
    <row r="832" spans="1:8" x14ac:dyDescent="0.25">
      <c r="A832" t="s">
        <v>1159</v>
      </c>
      <c r="B832" s="12">
        <v>79</v>
      </c>
      <c r="C832" t="s">
        <v>28</v>
      </c>
      <c r="D832" t="s">
        <v>29</v>
      </c>
      <c r="E832" s="13" t="str">
        <f>"10"</f>
        <v>10</v>
      </c>
      <c r="F832" t="s">
        <v>171</v>
      </c>
      <c r="G832" s="14" t="str">
        <f>"010"</f>
        <v>010</v>
      </c>
      <c r="H832" t="s">
        <v>1160</v>
      </c>
    </row>
    <row r="833" spans="1:8" x14ac:dyDescent="0.25">
      <c r="A833" t="s">
        <v>1161</v>
      </c>
      <c r="B833" s="12">
        <v>77</v>
      </c>
      <c r="C833" t="s">
        <v>17</v>
      </c>
      <c r="D833" t="s">
        <v>18</v>
      </c>
      <c r="E833" s="13" t="str">
        <f>"40"</f>
        <v>40</v>
      </c>
      <c r="F833" t="s">
        <v>19</v>
      </c>
      <c r="G833" s="14" t="str">
        <f>"251"</f>
        <v>251</v>
      </c>
      <c r="H833" t="s">
        <v>20</v>
      </c>
    </row>
    <row r="834" spans="1:8" x14ac:dyDescent="0.25">
      <c r="A834" t="s">
        <v>1162</v>
      </c>
      <c r="B834" s="12">
        <v>79</v>
      </c>
      <c r="C834" t="s">
        <v>28</v>
      </c>
      <c r="D834" t="s">
        <v>29</v>
      </c>
      <c r="E834" s="13" t="str">
        <f>"03"</f>
        <v>03</v>
      </c>
      <c r="F834" t="s">
        <v>30</v>
      </c>
      <c r="G834" s="14" t="str">
        <f>"006"</f>
        <v>006</v>
      </c>
      <c r="H834" t="s">
        <v>1163</v>
      </c>
    </row>
    <row r="835" spans="1:8" x14ac:dyDescent="0.25">
      <c r="A835" t="s">
        <v>1164</v>
      </c>
      <c r="B835" s="12">
        <v>79</v>
      </c>
      <c r="C835" t="s">
        <v>28</v>
      </c>
      <c r="D835" t="s">
        <v>29</v>
      </c>
      <c r="E835" s="13" t="str">
        <f>"50"</f>
        <v>50</v>
      </c>
      <c r="F835" t="s">
        <v>1072</v>
      </c>
      <c r="G835" s="14" t="str">
        <f>"272"</f>
        <v>272</v>
      </c>
      <c r="H835" t="s">
        <v>1165</v>
      </c>
    </row>
    <row r="836" spans="1:8" x14ac:dyDescent="0.25">
      <c r="A836" t="s">
        <v>1166</v>
      </c>
      <c r="B836" s="12">
        <v>81</v>
      </c>
      <c r="C836" t="s">
        <v>7</v>
      </c>
      <c r="D836" t="s">
        <v>8</v>
      </c>
      <c r="E836" s="13" t="str">
        <f>"59"</f>
        <v>59</v>
      </c>
      <c r="F836" t="s">
        <v>335</v>
      </c>
      <c r="G836" s="14" t="str">
        <f>"281"</f>
        <v>281</v>
      </c>
      <c r="H836" t="s">
        <v>481</v>
      </c>
    </row>
    <row r="837" spans="1:8" x14ac:dyDescent="0.25">
      <c r="A837" t="s">
        <v>1167</v>
      </c>
      <c r="B837" s="12">
        <v>79</v>
      </c>
      <c r="C837" t="s">
        <v>28</v>
      </c>
      <c r="D837" t="s">
        <v>29</v>
      </c>
      <c r="E837" s="13" t="str">
        <f>"50"</f>
        <v>50</v>
      </c>
      <c r="F837" t="s">
        <v>1072</v>
      </c>
      <c r="G837" s="14" t="str">
        <f>"272"</f>
        <v>272</v>
      </c>
      <c r="H837" t="s">
        <v>1165</v>
      </c>
    </row>
    <row r="838" spans="1:8" x14ac:dyDescent="0.25">
      <c r="A838" t="s">
        <v>1168</v>
      </c>
      <c r="B838" s="12">
        <v>79</v>
      </c>
      <c r="C838" t="s">
        <v>28</v>
      </c>
      <c r="D838" t="s">
        <v>29</v>
      </c>
      <c r="E838" s="13" t="str">
        <f>"37"</f>
        <v>37</v>
      </c>
      <c r="F838" t="s">
        <v>34</v>
      </c>
      <c r="G838" s="14" t="str">
        <f>"192"</f>
        <v>192</v>
      </c>
      <c r="H838" t="s">
        <v>318</v>
      </c>
    </row>
    <row r="839" spans="1:8" x14ac:dyDescent="0.25">
      <c r="A839" t="s">
        <v>1169</v>
      </c>
      <c r="B839" s="12">
        <v>77</v>
      </c>
      <c r="C839" t="s">
        <v>17</v>
      </c>
      <c r="D839" t="s">
        <v>18</v>
      </c>
      <c r="E839" s="13" t="str">
        <f>"66"</f>
        <v>66</v>
      </c>
      <c r="F839" t="s">
        <v>22</v>
      </c>
      <c r="G839" s="14" t="str">
        <f>"141"</f>
        <v>141</v>
      </c>
      <c r="H839" t="s">
        <v>218</v>
      </c>
    </row>
    <row r="840" spans="1:8" x14ac:dyDescent="0.25">
      <c r="A840" t="s">
        <v>1170</v>
      </c>
      <c r="B840" s="12">
        <v>81</v>
      </c>
      <c r="C840" t="s">
        <v>7</v>
      </c>
      <c r="D840" t="s">
        <v>8</v>
      </c>
      <c r="E840" s="13" t="str">
        <f>"44"</f>
        <v>44</v>
      </c>
      <c r="F840" t="s">
        <v>40</v>
      </c>
      <c r="G840" s="14" t="str">
        <f>"008"</f>
        <v>008</v>
      </c>
      <c r="H840" t="s">
        <v>1171</v>
      </c>
    </row>
    <row r="841" spans="1:8" x14ac:dyDescent="0.25">
      <c r="A841" t="s">
        <v>1172</v>
      </c>
      <c r="B841" s="12">
        <v>77</v>
      </c>
      <c r="C841" t="s">
        <v>17</v>
      </c>
      <c r="D841" t="s">
        <v>18</v>
      </c>
      <c r="E841" s="13" t="str">
        <f>"40"</f>
        <v>40</v>
      </c>
      <c r="F841" t="s">
        <v>19</v>
      </c>
      <c r="G841" s="14" t="str">
        <f>"251"</f>
        <v>251</v>
      </c>
      <c r="H841" t="s">
        <v>20</v>
      </c>
    </row>
    <row r="842" spans="1:8" x14ac:dyDescent="0.25">
      <c r="A842" t="s">
        <v>1173</v>
      </c>
      <c r="B842" s="12">
        <v>77</v>
      </c>
      <c r="C842" t="s">
        <v>17</v>
      </c>
      <c r="D842" t="s">
        <v>18</v>
      </c>
      <c r="E842" s="13" t="str">
        <f>"66"</f>
        <v>66</v>
      </c>
      <c r="F842" t="s">
        <v>22</v>
      </c>
      <c r="G842" s="14" t="str">
        <f>"131"</f>
        <v>131</v>
      </c>
      <c r="H842" t="s">
        <v>23</v>
      </c>
    </row>
    <row r="843" spans="1:8" x14ac:dyDescent="0.25">
      <c r="A843" t="s">
        <v>1174</v>
      </c>
      <c r="B843" s="12">
        <v>76</v>
      </c>
      <c r="C843" t="s">
        <v>2</v>
      </c>
      <c r="D843" t="s">
        <v>3</v>
      </c>
      <c r="E843" s="13" t="str">
        <f>"28"</f>
        <v>28</v>
      </c>
      <c r="F843" t="s">
        <v>89</v>
      </c>
      <c r="G843" s="14" t="str">
        <f>"241"</f>
        <v>241</v>
      </c>
      <c r="H843" t="s">
        <v>1175</v>
      </c>
    </row>
    <row r="844" spans="1:8" x14ac:dyDescent="0.25">
      <c r="A844" t="s">
        <v>1176</v>
      </c>
      <c r="B844" s="12">
        <v>76</v>
      </c>
      <c r="C844" t="s">
        <v>2</v>
      </c>
      <c r="D844" t="s">
        <v>3</v>
      </c>
      <c r="E844" s="13" t="str">
        <f>"28"</f>
        <v>28</v>
      </c>
      <c r="F844" t="s">
        <v>89</v>
      </c>
      <c r="G844" s="14" t="str">
        <f>"291"</f>
        <v>291</v>
      </c>
      <c r="H844" t="s">
        <v>309</v>
      </c>
    </row>
    <row r="845" spans="1:8" x14ac:dyDescent="0.25">
      <c r="A845" t="s">
        <v>1177</v>
      </c>
      <c r="B845" s="12">
        <v>81</v>
      </c>
      <c r="C845" t="s">
        <v>7</v>
      </c>
      <c r="D845" t="s">
        <v>8</v>
      </c>
      <c r="E845" s="13" t="str">
        <f>"44"</f>
        <v>44</v>
      </c>
      <c r="F845" t="s">
        <v>40</v>
      </c>
      <c r="G845" s="14" t="str">
        <f>"241"</f>
        <v>241</v>
      </c>
      <c r="H845" t="s">
        <v>41</v>
      </c>
    </row>
    <row r="846" spans="1:8" x14ac:dyDescent="0.25">
      <c r="A846" t="s">
        <v>1178</v>
      </c>
      <c r="B846" s="12">
        <v>79</v>
      </c>
      <c r="C846" t="s">
        <v>28</v>
      </c>
      <c r="D846" t="s">
        <v>29</v>
      </c>
      <c r="E846" s="13" t="str">
        <f>"41"</f>
        <v>41</v>
      </c>
      <c r="F846" t="s">
        <v>345</v>
      </c>
      <c r="G846" s="14" t="str">
        <f>"020"</f>
        <v>020</v>
      </c>
      <c r="H846" t="s">
        <v>545</v>
      </c>
    </row>
    <row r="847" spans="1:8" x14ac:dyDescent="0.25">
      <c r="A847" t="s">
        <v>1179</v>
      </c>
      <c r="B847" s="12">
        <v>79</v>
      </c>
      <c r="C847" t="s">
        <v>28</v>
      </c>
      <c r="D847" t="s">
        <v>29</v>
      </c>
      <c r="E847" s="13" t="str">
        <f>"37"</f>
        <v>37</v>
      </c>
      <c r="F847" t="s">
        <v>34</v>
      </c>
      <c r="G847" s="14" t="str">
        <f>"056"</f>
        <v>056</v>
      </c>
      <c r="H847" t="s">
        <v>1180</v>
      </c>
    </row>
    <row r="848" spans="1:8" x14ac:dyDescent="0.25">
      <c r="A848" t="s">
        <v>1181</v>
      </c>
      <c r="B848" s="12">
        <v>81</v>
      </c>
      <c r="C848" t="s">
        <v>7</v>
      </c>
      <c r="D848" t="s">
        <v>8</v>
      </c>
      <c r="E848" s="13" t="str">
        <f>"44"</f>
        <v>44</v>
      </c>
      <c r="F848" t="s">
        <v>40</v>
      </c>
      <c r="G848" s="14" t="str">
        <f>"006"</f>
        <v>006</v>
      </c>
      <c r="H848" t="s">
        <v>1182</v>
      </c>
    </row>
    <row r="849" spans="1:8" x14ac:dyDescent="0.25">
      <c r="A849" t="s">
        <v>1183</v>
      </c>
      <c r="B849" s="12">
        <v>79</v>
      </c>
      <c r="C849" t="s">
        <v>28</v>
      </c>
      <c r="D849" t="s">
        <v>29</v>
      </c>
      <c r="E849" s="13" t="str">
        <f>"41"</f>
        <v>41</v>
      </c>
      <c r="F849" t="s">
        <v>345</v>
      </c>
      <c r="G849" s="14" t="str">
        <f>"026"</f>
        <v>026</v>
      </c>
      <c r="H849" t="s">
        <v>1184</v>
      </c>
    </row>
    <row r="850" spans="1:8" x14ac:dyDescent="0.25">
      <c r="A850" t="s">
        <v>1185</v>
      </c>
      <c r="B850" s="12">
        <v>81</v>
      </c>
      <c r="C850" t="s">
        <v>7</v>
      </c>
      <c r="D850" t="s">
        <v>8</v>
      </c>
      <c r="E850" s="13" t="str">
        <f>"20"</f>
        <v>20</v>
      </c>
      <c r="F850" t="s">
        <v>111</v>
      </c>
      <c r="G850" s="14" t="str">
        <f>"032"</f>
        <v>032</v>
      </c>
      <c r="H850" t="s">
        <v>1186</v>
      </c>
    </row>
    <row r="851" spans="1:8" x14ac:dyDescent="0.25">
      <c r="A851" t="s">
        <v>1187</v>
      </c>
      <c r="B851" s="12">
        <v>76</v>
      </c>
      <c r="C851" t="s">
        <v>2</v>
      </c>
      <c r="D851" t="s">
        <v>3</v>
      </c>
      <c r="E851" s="13" t="str">
        <f>"13"</f>
        <v>13</v>
      </c>
      <c r="F851" t="s">
        <v>14</v>
      </c>
      <c r="G851" s="14" t="str">
        <f>"225"</f>
        <v>225</v>
      </c>
      <c r="H851" t="s">
        <v>452</v>
      </c>
    </row>
    <row r="852" spans="1:8" x14ac:dyDescent="0.25">
      <c r="A852" t="s">
        <v>1188</v>
      </c>
      <c r="B852" s="12">
        <v>81</v>
      </c>
      <c r="C852" t="s">
        <v>7</v>
      </c>
      <c r="D852" t="s">
        <v>8</v>
      </c>
      <c r="E852" s="13" t="str">
        <f>"44"</f>
        <v>44</v>
      </c>
      <c r="F852" t="s">
        <v>40</v>
      </c>
      <c r="G852" s="14" t="str">
        <f>"191"</f>
        <v>191</v>
      </c>
      <c r="H852" t="s">
        <v>162</v>
      </c>
    </row>
    <row r="853" spans="1:8" x14ac:dyDescent="0.25">
      <c r="A853" t="s">
        <v>1189</v>
      </c>
      <c r="B853" s="12">
        <v>81</v>
      </c>
      <c r="C853" t="s">
        <v>7</v>
      </c>
      <c r="D853" t="s">
        <v>8</v>
      </c>
      <c r="E853" s="13" t="str">
        <f t="shared" ref="E853:E858" si="0">"05"</f>
        <v>05</v>
      </c>
      <c r="F853" t="s">
        <v>9</v>
      </c>
      <c r="G853" s="14" t="str">
        <f>"231"</f>
        <v>231</v>
      </c>
      <c r="H853" t="s">
        <v>263</v>
      </c>
    </row>
    <row r="854" spans="1:8" x14ac:dyDescent="0.25">
      <c r="A854" t="s">
        <v>1190</v>
      </c>
      <c r="B854" s="12">
        <v>81</v>
      </c>
      <c r="C854" t="s">
        <v>7</v>
      </c>
      <c r="D854" t="s">
        <v>8</v>
      </c>
      <c r="E854" s="13" t="str">
        <f t="shared" si="0"/>
        <v>05</v>
      </c>
      <c r="F854" t="s">
        <v>9</v>
      </c>
      <c r="G854" s="14" t="str">
        <f>"231"</f>
        <v>231</v>
      </c>
      <c r="H854" t="s">
        <v>263</v>
      </c>
    </row>
    <row r="855" spans="1:8" x14ac:dyDescent="0.25">
      <c r="A855" t="s">
        <v>1191</v>
      </c>
      <c r="B855" s="12">
        <v>81</v>
      </c>
      <c r="C855" t="s">
        <v>7</v>
      </c>
      <c r="D855" t="s">
        <v>8</v>
      </c>
      <c r="E855" s="13" t="str">
        <f t="shared" si="0"/>
        <v>05</v>
      </c>
      <c r="F855" t="s">
        <v>9</v>
      </c>
      <c r="G855" s="14" t="str">
        <f>"231"</f>
        <v>231</v>
      </c>
      <c r="H855" t="s">
        <v>263</v>
      </c>
    </row>
    <row r="856" spans="1:8" x14ac:dyDescent="0.25">
      <c r="A856" t="s">
        <v>1192</v>
      </c>
      <c r="B856" s="12">
        <v>81</v>
      </c>
      <c r="C856" t="s">
        <v>7</v>
      </c>
      <c r="D856" t="s">
        <v>8</v>
      </c>
      <c r="E856" s="13" t="str">
        <f t="shared" si="0"/>
        <v>05</v>
      </c>
      <c r="F856" t="s">
        <v>9</v>
      </c>
      <c r="G856" s="14" t="str">
        <f>"171"</f>
        <v>171</v>
      </c>
      <c r="H856" t="s">
        <v>1193</v>
      </c>
    </row>
    <row r="857" spans="1:8" x14ac:dyDescent="0.25">
      <c r="A857" t="s">
        <v>1194</v>
      </c>
      <c r="B857" s="12">
        <v>81</v>
      </c>
      <c r="C857" t="s">
        <v>7</v>
      </c>
      <c r="D857" t="s">
        <v>8</v>
      </c>
      <c r="E857" s="13" t="str">
        <f t="shared" si="0"/>
        <v>05</v>
      </c>
      <c r="F857" t="s">
        <v>9</v>
      </c>
      <c r="G857" s="14" t="str">
        <f>"126"</f>
        <v>126</v>
      </c>
      <c r="H857" t="s">
        <v>1195</v>
      </c>
    </row>
    <row r="858" spans="1:8" x14ac:dyDescent="0.25">
      <c r="A858" t="s">
        <v>1194</v>
      </c>
      <c r="B858" s="12">
        <v>81</v>
      </c>
      <c r="C858" t="s">
        <v>7</v>
      </c>
      <c r="D858" t="s">
        <v>8</v>
      </c>
      <c r="E858" s="13" t="str">
        <f t="shared" si="0"/>
        <v>05</v>
      </c>
      <c r="F858" t="s">
        <v>9</v>
      </c>
      <c r="G858" s="14" t="str">
        <f>"231"</f>
        <v>231</v>
      </c>
      <c r="H858" t="s">
        <v>263</v>
      </c>
    </row>
    <row r="859" spans="1:8" x14ac:dyDescent="0.25">
      <c r="A859" t="s">
        <v>1196</v>
      </c>
      <c r="B859" s="12">
        <v>77</v>
      </c>
      <c r="C859" t="s">
        <v>17</v>
      </c>
      <c r="D859" t="s">
        <v>18</v>
      </c>
      <c r="E859" s="13" t="str">
        <f>"40"</f>
        <v>40</v>
      </c>
      <c r="F859" t="s">
        <v>19</v>
      </c>
      <c r="G859" s="14" t="str">
        <f>"265"</f>
        <v>265</v>
      </c>
      <c r="H859" t="s">
        <v>78</v>
      </c>
    </row>
    <row r="860" spans="1:8" x14ac:dyDescent="0.25">
      <c r="A860" t="s">
        <v>1197</v>
      </c>
      <c r="B860" s="12">
        <v>77</v>
      </c>
      <c r="C860" t="s">
        <v>17</v>
      </c>
      <c r="D860" t="s">
        <v>18</v>
      </c>
      <c r="E860" s="13" t="str">
        <f>"40"</f>
        <v>40</v>
      </c>
      <c r="F860" t="s">
        <v>19</v>
      </c>
      <c r="G860" s="14" t="str">
        <f>"251"</f>
        <v>251</v>
      </c>
      <c r="H860" t="s">
        <v>20</v>
      </c>
    </row>
    <row r="861" spans="1:8" x14ac:dyDescent="0.25">
      <c r="A861" t="s">
        <v>1198</v>
      </c>
      <c r="B861" s="12">
        <v>77</v>
      </c>
      <c r="C861" t="s">
        <v>17</v>
      </c>
      <c r="D861" t="s">
        <v>18</v>
      </c>
      <c r="E861" s="13" t="str">
        <f>"40"</f>
        <v>40</v>
      </c>
      <c r="F861" t="s">
        <v>19</v>
      </c>
      <c r="G861" s="14" t="str">
        <f>"281"</f>
        <v>281</v>
      </c>
      <c r="H861" t="s">
        <v>352</v>
      </c>
    </row>
    <row r="862" spans="1:8" x14ac:dyDescent="0.25">
      <c r="A862" t="s">
        <v>1199</v>
      </c>
      <c r="B862" s="12">
        <v>81</v>
      </c>
      <c r="C862" t="s">
        <v>7</v>
      </c>
      <c r="D862" t="s">
        <v>8</v>
      </c>
      <c r="E862" s="13" t="str">
        <f>"05"</f>
        <v>05</v>
      </c>
      <c r="F862" t="s">
        <v>9</v>
      </c>
      <c r="G862" s="14" t="str">
        <f>"231"</f>
        <v>231</v>
      </c>
      <c r="H862" t="s">
        <v>263</v>
      </c>
    </row>
    <row r="863" spans="1:8" x14ac:dyDescent="0.25">
      <c r="A863" t="s">
        <v>1200</v>
      </c>
      <c r="B863" s="12">
        <v>81</v>
      </c>
      <c r="C863" t="s">
        <v>7</v>
      </c>
      <c r="D863" t="s">
        <v>8</v>
      </c>
      <c r="E863" s="13" t="str">
        <f>"05"</f>
        <v>05</v>
      </c>
      <c r="F863" t="s">
        <v>9</v>
      </c>
      <c r="G863" s="14" t="str">
        <f>"136"</f>
        <v>136</v>
      </c>
      <c r="H863" t="s">
        <v>53</v>
      </c>
    </row>
    <row r="864" spans="1:8" x14ac:dyDescent="0.25">
      <c r="A864" t="s">
        <v>1201</v>
      </c>
      <c r="B864" s="12">
        <v>81</v>
      </c>
      <c r="C864" t="s">
        <v>7</v>
      </c>
      <c r="D864" t="s">
        <v>8</v>
      </c>
      <c r="E864" s="13" t="str">
        <f>"49"</f>
        <v>49</v>
      </c>
      <c r="F864" t="s">
        <v>340</v>
      </c>
      <c r="G864" s="14" t="str">
        <f>"161"</f>
        <v>161</v>
      </c>
      <c r="H864" t="s">
        <v>1202</v>
      </c>
    </row>
    <row r="865" spans="1:8" x14ac:dyDescent="0.25">
      <c r="A865" t="s">
        <v>1203</v>
      </c>
      <c r="B865" s="12">
        <v>81</v>
      </c>
      <c r="C865" t="s">
        <v>7</v>
      </c>
      <c r="D865" t="s">
        <v>8</v>
      </c>
      <c r="E865" s="13" t="str">
        <f>"05"</f>
        <v>05</v>
      </c>
      <c r="F865" t="s">
        <v>9</v>
      </c>
      <c r="G865" s="14" t="str">
        <f>"216"</f>
        <v>216</v>
      </c>
      <c r="H865" t="s">
        <v>443</v>
      </c>
    </row>
    <row r="866" spans="1:8" x14ac:dyDescent="0.25">
      <c r="A866" t="s">
        <v>1204</v>
      </c>
      <c r="B866" s="12">
        <v>81</v>
      </c>
      <c r="C866" t="s">
        <v>7</v>
      </c>
      <c r="D866" t="s">
        <v>8</v>
      </c>
      <c r="E866" s="13" t="str">
        <f>"05"</f>
        <v>05</v>
      </c>
      <c r="F866" t="s">
        <v>9</v>
      </c>
      <c r="G866" s="14" t="str">
        <f>"126"</f>
        <v>126</v>
      </c>
      <c r="H866" t="s">
        <v>1195</v>
      </c>
    </row>
    <row r="867" spans="1:8" x14ac:dyDescent="0.25">
      <c r="A867" t="s">
        <v>1205</v>
      </c>
      <c r="B867" s="12">
        <v>81</v>
      </c>
      <c r="C867" t="s">
        <v>7</v>
      </c>
      <c r="D867" t="s">
        <v>8</v>
      </c>
      <c r="E867" s="13" t="str">
        <f>"42"</f>
        <v>42</v>
      </c>
      <c r="F867" t="s">
        <v>1206</v>
      </c>
      <c r="G867" s="14" t="str">
        <f>"019"</f>
        <v>019</v>
      </c>
      <c r="H867" t="s">
        <v>1207</v>
      </c>
    </row>
    <row r="868" spans="1:8" x14ac:dyDescent="0.25">
      <c r="A868" t="s">
        <v>1208</v>
      </c>
      <c r="B868" s="12">
        <v>81</v>
      </c>
      <c r="C868" t="s">
        <v>7</v>
      </c>
      <c r="D868" t="s">
        <v>8</v>
      </c>
      <c r="E868" s="13" t="str">
        <f>"20"</f>
        <v>20</v>
      </c>
      <c r="F868" t="s">
        <v>111</v>
      </c>
      <c r="G868" s="14" t="str">
        <f>"226"</f>
        <v>226</v>
      </c>
      <c r="H868" t="s">
        <v>431</v>
      </c>
    </row>
    <row r="869" spans="1:8" x14ac:dyDescent="0.25">
      <c r="A869" t="s">
        <v>1209</v>
      </c>
      <c r="B869" s="12">
        <v>79</v>
      </c>
      <c r="C869" t="s">
        <v>28</v>
      </c>
      <c r="D869" t="s">
        <v>29</v>
      </c>
      <c r="E869" s="13" t="str">
        <f>"61"</f>
        <v>61</v>
      </c>
      <c r="F869" t="s">
        <v>186</v>
      </c>
      <c r="G869" s="14" t="str">
        <f>"231"</f>
        <v>231</v>
      </c>
      <c r="H869" t="s">
        <v>187</v>
      </c>
    </row>
    <row r="870" spans="1:8" x14ac:dyDescent="0.25">
      <c r="A870" t="s">
        <v>1210</v>
      </c>
      <c r="B870" s="12">
        <v>77</v>
      </c>
      <c r="C870" t="s">
        <v>17</v>
      </c>
      <c r="D870" t="s">
        <v>18</v>
      </c>
      <c r="E870" s="13" t="str">
        <f>"40"</f>
        <v>40</v>
      </c>
      <c r="F870" t="s">
        <v>19</v>
      </c>
      <c r="G870" s="14" t="str">
        <f>"251"</f>
        <v>251</v>
      </c>
      <c r="H870" t="s">
        <v>20</v>
      </c>
    </row>
    <row r="871" spans="1:8" x14ac:dyDescent="0.25">
      <c r="A871" t="s">
        <v>1211</v>
      </c>
      <c r="B871" s="12">
        <v>79</v>
      </c>
      <c r="C871" t="s">
        <v>28</v>
      </c>
      <c r="D871" t="s">
        <v>29</v>
      </c>
      <c r="E871" s="13" t="str">
        <f>"48"</f>
        <v>48</v>
      </c>
      <c r="F871" t="s">
        <v>37</v>
      </c>
      <c r="G871" s="14" t="str">
        <f>"113"</f>
        <v>113</v>
      </c>
      <c r="H871" t="s">
        <v>405</v>
      </c>
    </row>
    <row r="872" spans="1:8" x14ac:dyDescent="0.25">
      <c r="A872" t="s">
        <v>1212</v>
      </c>
      <c r="B872" s="12">
        <v>76</v>
      </c>
      <c r="C872" t="s">
        <v>2</v>
      </c>
      <c r="D872" t="s">
        <v>3</v>
      </c>
      <c r="E872" s="13" t="str">
        <f>"64"</f>
        <v>64</v>
      </c>
      <c r="F872" t="s">
        <v>58</v>
      </c>
      <c r="G872" s="14" t="str">
        <f>"221"</f>
        <v>221</v>
      </c>
      <c r="H872" t="s">
        <v>343</v>
      </c>
    </row>
    <row r="873" spans="1:8" x14ac:dyDescent="0.25">
      <c r="A873" t="s">
        <v>1213</v>
      </c>
      <c r="B873" s="12">
        <v>81</v>
      </c>
      <c r="C873" t="s">
        <v>7</v>
      </c>
      <c r="D873" t="s">
        <v>8</v>
      </c>
      <c r="E873" s="13" t="str">
        <f>"42"</f>
        <v>42</v>
      </c>
      <c r="F873" t="s">
        <v>1206</v>
      </c>
      <c r="G873" s="14" t="str">
        <f>"266"</f>
        <v>266</v>
      </c>
      <c r="H873" t="s">
        <v>1214</v>
      </c>
    </row>
    <row r="874" spans="1:8" x14ac:dyDescent="0.25">
      <c r="A874" t="s">
        <v>1215</v>
      </c>
      <c r="B874" s="12">
        <v>81</v>
      </c>
      <c r="C874" t="s">
        <v>7</v>
      </c>
      <c r="D874" t="s">
        <v>8</v>
      </c>
      <c r="E874" s="13" t="str">
        <f>"36"</f>
        <v>36</v>
      </c>
      <c r="F874" t="s">
        <v>84</v>
      </c>
      <c r="G874" s="14" t="str">
        <f>"251"</f>
        <v>251</v>
      </c>
      <c r="H874" t="s">
        <v>533</v>
      </c>
    </row>
    <row r="875" spans="1:8" x14ac:dyDescent="0.25">
      <c r="A875" t="s">
        <v>1216</v>
      </c>
      <c r="B875" s="12">
        <v>79</v>
      </c>
      <c r="C875" t="s">
        <v>28</v>
      </c>
      <c r="D875" t="s">
        <v>29</v>
      </c>
      <c r="E875" s="13" t="str">
        <f>"17"</f>
        <v>17</v>
      </c>
      <c r="F875" t="s">
        <v>32</v>
      </c>
      <c r="G875" s="14" t="str">
        <f>"251"</f>
        <v>251</v>
      </c>
      <c r="H875" t="s">
        <v>33</v>
      </c>
    </row>
    <row r="876" spans="1:8" x14ac:dyDescent="0.25">
      <c r="A876" t="s">
        <v>1217</v>
      </c>
      <c r="B876" s="12">
        <v>79</v>
      </c>
      <c r="C876" t="s">
        <v>28</v>
      </c>
      <c r="D876" t="s">
        <v>29</v>
      </c>
      <c r="E876" s="13" t="str">
        <f>"48"</f>
        <v>48</v>
      </c>
      <c r="F876" t="s">
        <v>37</v>
      </c>
      <c r="G876" s="14" t="str">
        <f>"126"</f>
        <v>126</v>
      </c>
      <c r="H876" t="s">
        <v>961</v>
      </c>
    </row>
    <row r="877" spans="1:8" x14ac:dyDescent="0.25">
      <c r="A877" t="s">
        <v>1218</v>
      </c>
      <c r="B877" s="12">
        <v>81</v>
      </c>
      <c r="C877" t="s">
        <v>7</v>
      </c>
      <c r="D877" t="s">
        <v>8</v>
      </c>
      <c r="E877" s="13" t="str">
        <f>"59"</f>
        <v>59</v>
      </c>
      <c r="F877" t="s">
        <v>335</v>
      </c>
      <c r="G877" s="14" t="str">
        <f>"014"</f>
        <v>014</v>
      </c>
      <c r="H877" t="s">
        <v>1219</v>
      </c>
    </row>
    <row r="878" spans="1:8" x14ac:dyDescent="0.25">
      <c r="A878" t="s">
        <v>1220</v>
      </c>
      <c r="B878" s="12">
        <v>77</v>
      </c>
      <c r="C878" t="s">
        <v>17</v>
      </c>
      <c r="D878" t="s">
        <v>18</v>
      </c>
      <c r="E878" s="13" t="str">
        <f>"30"</f>
        <v>30</v>
      </c>
      <c r="F878" t="s">
        <v>210</v>
      </c>
      <c r="G878" s="14" t="str">
        <f>"104"</f>
        <v>104</v>
      </c>
      <c r="H878" t="s">
        <v>1221</v>
      </c>
    </row>
    <row r="879" spans="1:8" x14ac:dyDescent="0.25">
      <c r="A879" t="s">
        <v>1222</v>
      </c>
      <c r="B879" s="12">
        <v>79</v>
      </c>
      <c r="C879" t="s">
        <v>28</v>
      </c>
      <c r="D879" t="s">
        <v>29</v>
      </c>
      <c r="E879" s="13" t="str">
        <f>"32"</f>
        <v>32</v>
      </c>
      <c r="F879" t="s">
        <v>61</v>
      </c>
      <c r="G879" s="14" t="str">
        <f>"016"</f>
        <v>016</v>
      </c>
      <c r="H879" t="s">
        <v>879</v>
      </c>
    </row>
    <row r="880" spans="1:8" x14ac:dyDescent="0.25">
      <c r="A880" t="s">
        <v>1223</v>
      </c>
      <c r="B880" s="12">
        <v>79</v>
      </c>
      <c r="C880" t="s">
        <v>28</v>
      </c>
      <c r="D880" t="s">
        <v>29</v>
      </c>
      <c r="E880" s="13" t="str">
        <f>"50"</f>
        <v>50</v>
      </c>
      <c r="F880" t="s">
        <v>1072</v>
      </c>
      <c r="G880" s="14" t="str">
        <f>"026"</f>
        <v>026</v>
      </c>
      <c r="H880" t="s">
        <v>1224</v>
      </c>
    </row>
    <row r="881" spans="1:8" x14ac:dyDescent="0.25">
      <c r="A881" t="s">
        <v>1225</v>
      </c>
      <c r="B881" s="12">
        <v>79</v>
      </c>
      <c r="C881" t="s">
        <v>28</v>
      </c>
      <c r="D881" t="s">
        <v>29</v>
      </c>
      <c r="E881" s="13" t="str">
        <f>"65"</f>
        <v>65</v>
      </c>
      <c r="F881" t="s">
        <v>572</v>
      </c>
      <c r="G881" s="14" t="str">
        <f>"282"</f>
        <v>282</v>
      </c>
      <c r="H881" t="s">
        <v>1226</v>
      </c>
    </row>
    <row r="882" spans="1:8" x14ac:dyDescent="0.25">
      <c r="A882" t="s">
        <v>1227</v>
      </c>
      <c r="B882" s="12">
        <v>76</v>
      </c>
      <c r="C882" t="s">
        <v>2</v>
      </c>
      <c r="D882" t="s">
        <v>3</v>
      </c>
      <c r="E882" s="13" t="str">
        <f>"25"</f>
        <v>25</v>
      </c>
      <c r="F882" t="s">
        <v>434</v>
      </c>
      <c r="G882" s="14" t="str">
        <f>"251"</f>
        <v>251</v>
      </c>
      <c r="H882" t="s">
        <v>435</v>
      </c>
    </row>
    <row r="883" spans="1:8" x14ac:dyDescent="0.25">
      <c r="A883" t="s">
        <v>1228</v>
      </c>
      <c r="B883" s="12">
        <v>81</v>
      </c>
      <c r="C883" t="s">
        <v>7</v>
      </c>
      <c r="D883" t="s">
        <v>8</v>
      </c>
      <c r="E883" s="13" t="str">
        <f>"70"</f>
        <v>70</v>
      </c>
      <c r="F883" t="s">
        <v>50</v>
      </c>
      <c r="G883" s="14" t="str">
        <f>"251"</f>
        <v>251</v>
      </c>
      <c r="H883" t="s">
        <v>383</v>
      </c>
    </row>
    <row r="884" spans="1:8" x14ac:dyDescent="0.25">
      <c r="A884" t="s">
        <v>1228</v>
      </c>
      <c r="B884" s="12">
        <v>81</v>
      </c>
      <c r="C884" t="s">
        <v>7</v>
      </c>
      <c r="D884" t="s">
        <v>8</v>
      </c>
      <c r="E884" s="13" t="str">
        <f>"70"</f>
        <v>70</v>
      </c>
      <c r="F884" t="s">
        <v>50</v>
      </c>
      <c r="G884" s="14" t="str">
        <f>"261"</f>
        <v>261</v>
      </c>
      <c r="H884" t="s">
        <v>628</v>
      </c>
    </row>
    <row r="885" spans="1:8" x14ac:dyDescent="0.25">
      <c r="A885" t="s">
        <v>1229</v>
      </c>
      <c r="B885" s="12">
        <v>77</v>
      </c>
      <c r="C885" t="s">
        <v>17</v>
      </c>
      <c r="D885" t="s">
        <v>18</v>
      </c>
      <c r="E885" s="13" t="str">
        <f>"30"</f>
        <v>30</v>
      </c>
      <c r="F885" t="s">
        <v>210</v>
      </c>
      <c r="G885" s="14" t="str">
        <f>"241"</f>
        <v>241</v>
      </c>
      <c r="H885" t="s">
        <v>211</v>
      </c>
    </row>
    <row r="886" spans="1:8" x14ac:dyDescent="0.25">
      <c r="A886" t="s">
        <v>1230</v>
      </c>
      <c r="B886" s="12">
        <v>79</v>
      </c>
      <c r="C886" t="s">
        <v>28</v>
      </c>
      <c r="D886" t="s">
        <v>29</v>
      </c>
      <c r="E886" s="13" t="str">
        <f>"41"</f>
        <v>41</v>
      </c>
      <c r="F886" t="s">
        <v>345</v>
      </c>
      <c r="G886" s="14" t="str">
        <f>"281"</f>
        <v>281</v>
      </c>
      <c r="H886" t="s">
        <v>346</v>
      </c>
    </row>
    <row r="887" spans="1:8" x14ac:dyDescent="0.25">
      <c r="A887" t="s">
        <v>1231</v>
      </c>
      <c r="B887" s="12">
        <v>77</v>
      </c>
      <c r="C887" t="s">
        <v>17</v>
      </c>
      <c r="D887" t="s">
        <v>18</v>
      </c>
      <c r="E887" s="13" t="str">
        <f>"67"</f>
        <v>67</v>
      </c>
      <c r="F887" t="s">
        <v>44</v>
      </c>
      <c r="G887" s="14" t="str">
        <f>"151"</f>
        <v>151</v>
      </c>
      <c r="H887" t="s">
        <v>200</v>
      </c>
    </row>
    <row r="888" spans="1:8" x14ac:dyDescent="0.25">
      <c r="A888" t="s">
        <v>1232</v>
      </c>
      <c r="B888" s="12">
        <v>77</v>
      </c>
      <c r="C888" t="s">
        <v>17</v>
      </c>
      <c r="D888" t="s">
        <v>18</v>
      </c>
      <c r="E888" s="13" t="str">
        <f>"40"</f>
        <v>40</v>
      </c>
      <c r="F888" t="s">
        <v>19</v>
      </c>
      <c r="G888" s="14" t="str">
        <f>"191"</f>
        <v>191</v>
      </c>
      <c r="H888" t="s">
        <v>327</v>
      </c>
    </row>
    <row r="889" spans="1:8" x14ac:dyDescent="0.25">
      <c r="A889" t="s">
        <v>1233</v>
      </c>
      <c r="B889" s="12">
        <v>81</v>
      </c>
      <c r="C889" t="s">
        <v>7</v>
      </c>
      <c r="D889" t="s">
        <v>8</v>
      </c>
      <c r="E889" s="13" t="str">
        <f>"05"</f>
        <v>05</v>
      </c>
      <c r="F889" t="s">
        <v>9</v>
      </c>
      <c r="G889" s="14" t="str">
        <f>"178"</f>
        <v>178</v>
      </c>
      <c r="H889" t="s">
        <v>446</v>
      </c>
    </row>
    <row r="890" spans="1:8" x14ac:dyDescent="0.25">
      <c r="A890" t="s">
        <v>1234</v>
      </c>
      <c r="B890" s="12">
        <v>77</v>
      </c>
      <c r="C890" t="s">
        <v>17</v>
      </c>
      <c r="D890" t="s">
        <v>18</v>
      </c>
      <c r="E890" s="13" t="str">
        <f>"67"</f>
        <v>67</v>
      </c>
      <c r="F890" t="s">
        <v>44</v>
      </c>
      <c r="G890" s="14" t="str">
        <f>"261"</f>
        <v>261</v>
      </c>
      <c r="H890" t="s">
        <v>70</v>
      </c>
    </row>
    <row r="891" spans="1:8" x14ac:dyDescent="0.25">
      <c r="A891" t="s">
        <v>1235</v>
      </c>
      <c r="B891" s="12">
        <v>81</v>
      </c>
      <c r="C891" t="s">
        <v>7</v>
      </c>
      <c r="D891" t="s">
        <v>8</v>
      </c>
      <c r="E891" s="13" t="str">
        <f>"05"</f>
        <v>05</v>
      </c>
      <c r="F891" t="s">
        <v>9</v>
      </c>
      <c r="G891" s="14" t="str">
        <f>"216"</f>
        <v>216</v>
      </c>
      <c r="H891" t="s">
        <v>443</v>
      </c>
    </row>
    <row r="892" spans="1:8" x14ac:dyDescent="0.25">
      <c r="A892" t="s">
        <v>1236</v>
      </c>
      <c r="B892" s="12">
        <v>79</v>
      </c>
      <c r="C892" t="s">
        <v>28</v>
      </c>
      <c r="D892" t="s">
        <v>29</v>
      </c>
      <c r="E892" s="13" t="str">
        <f>"37"</f>
        <v>37</v>
      </c>
      <c r="F892" t="s">
        <v>34</v>
      </c>
      <c r="G892" s="14" t="str">
        <f>"084"</f>
        <v>084</v>
      </c>
      <c r="H892" t="s">
        <v>1237</v>
      </c>
    </row>
    <row r="893" spans="1:8" x14ac:dyDescent="0.25">
      <c r="A893" t="s">
        <v>1238</v>
      </c>
      <c r="B893" s="12">
        <v>81</v>
      </c>
      <c r="C893" t="s">
        <v>7</v>
      </c>
      <c r="D893" t="s">
        <v>8</v>
      </c>
      <c r="E893" s="13" t="str">
        <f>"34"</f>
        <v>34</v>
      </c>
      <c r="F893" t="s">
        <v>258</v>
      </c>
      <c r="G893" s="14" t="str">
        <f>"016"</f>
        <v>016</v>
      </c>
      <c r="H893" t="s">
        <v>1239</v>
      </c>
    </row>
    <row r="894" spans="1:8" x14ac:dyDescent="0.25">
      <c r="A894" t="s">
        <v>1240</v>
      </c>
      <c r="B894" s="12">
        <v>79</v>
      </c>
      <c r="C894" t="s">
        <v>28</v>
      </c>
      <c r="D894" t="s">
        <v>29</v>
      </c>
      <c r="E894" s="13" t="str">
        <f>"06"</f>
        <v>06</v>
      </c>
      <c r="F894" t="s">
        <v>1083</v>
      </c>
      <c r="G894" s="14" t="str">
        <f>"032"</f>
        <v>032</v>
      </c>
      <c r="H894" t="s">
        <v>1241</v>
      </c>
    </row>
    <row r="895" spans="1:8" x14ac:dyDescent="0.25">
      <c r="A895" t="s">
        <v>1242</v>
      </c>
      <c r="B895" s="12">
        <v>79</v>
      </c>
      <c r="C895" t="s">
        <v>28</v>
      </c>
      <c r="D895" t="s">
        <v>29</v>
      </c>
      <c r="E895" s="13" t="str">
        <f>"57"</f>
        <v>57</v>
      </c>
      <c r="F895" t="s">
        <v>853</v>
      </c>
      <c r="G895" s="14" t="str">
        <f>"010"</f>
        <v>010</v>
      </c>
      <c r="H895" t="s">
        <v>1243</v>
      </c>
    </row>
    <row r="896" spans="1:8" x14ac:dyDescent="0.25">
      <c r="A896" t="s">
        <v>1244</v>
      </c>
      <c r="B896" s="12">
        <v>77</v>
      </c>
      <c r="C896" t="s">
        <v>17</v>
      </c>
      <c r="D896" t="s">
        <v>18</v>
      </c>
      <c r="E896" s="13" t="str">
        <f>"45"</f>
        <v>45</v>
      </c>
      <c r="F896" t="s">
        <v>168</v>
      </c>
      <c r="G896" s="14" t="str">
        <f>"181"</f>
        <v>181</v>
      </c>
      <c r="H896" t="s">
        <v>278</v>
      </c>
    </row>
    <row r="897" spans="1:8" x14ac:dyDescent="0.25">
      <c r="A897" t="s">
        <v>1245</v>
      </c>
      <c r="B897" s="12">
        <v>76</v>
      </c>
      <c r="C897" t="s">
        <v>2</v>
      </c>
      <c r="D897" t="s">
        <v>3</v>
      </c>
      <c r="E897" s="13" t="str">
        <f>"67"</f>
        <v>67</v>
      </c>
      <c r="F897" t="s">
        <v>44</v>
      </c>
      <c r="G897" s="14" t="str">
        <f>"181"</f>
        <v>181</v>
      </c>
      <c r="H897" t="s">
        <v>564</v>
      </c>
    </row>
    <row r="898" spans="1:8" x14ac:dyDescent="0.25">
      <c r="A898" t="s">
        <v>1246</v>
      </c>
      <c r="B898" s="12">
        <v>76</v>
      </c>
      <c r="C898" t="s">
        <v>2</v>
      </c>
      <c r="D898" t="s">
        <v>3</v>
      </c>
      <c r="E898" s="13" t="str">
        <f>"23"</f>
        <v>23</v>
      </c>
      <c r="F898" t="s">
        <v>280</v>
      </c>
      <c r="G898" s="14" t="str">
        <f>"010"</f>
        <v>010</v>
      </c>
      <c r="H898" t="s">
        <v>1247</v>
      </c>
    </row>
    <row r="899" spans="1:8" x14ac:dyDescent="0.25">
      <c r="A899" t="s">
        <v>1248</v>
      </c>
      <c r="B899" s="12">
        <v>77</v>
      </c>
      <c r="C899" t="s">
        <v>17</v>
      </c>
      <c r="D899" t="s">
        <v>18</v>
      </c>
      <c r="E899" s="13" t="str">
        <f>"66"</f>
        <v>66</v>
      </c>
      <c r="F899" t="s">
        <v>22</v>
      </c>
      <c r="G899" s="14" t="str">
        <f>"131"</f>
        <v>131</v>
      </c>
      <c r="H899" t="s">
        <v>23</v>
      </c>
    </row>
    <row r="900" spans="1:8" x14ac:dyDescent="0.25">
      <c r="A900" t="s">
        <v>1249</v>
      </c>
      <c r="B900" s="12">
        <v>81</v>
      </c>
      <c r="C900" t="s">
        <v>7</v>
      </c>
      <c r="D900" t="s">
        <v>8</v>
      </c>
      <c r="E900" s="13" t="str">
        <f>"08"</f>
        <v>08</v>
      </c>
      <c r="F900" t="s">
        <v>154</v>
      </c>
      <c r="G900" s="14" t="str">
        <f>"136"</f>
        <v>136</v>
      </c>
      <c r="H900" t="s">
        <v>1250</v>
      </c>
    </row>
    <row r="901" spans="1:8" x14ac:dyDescent="0.25">
      <c r="A901" t="s">
        <v>1249</v>
      </c>
      <c r="B901" s="12">
        <v>81</v>
      </c>
      <c r="C901" t="s">
        <v>7</v>
      </c>
      <c r="D901" t="s">
        <v>8</v>
      </c>
      <c r="E901" s="13" t="str">
        <f>"44"</f>
        <v>44</v>
      </c>
      <c r="F901" t="s">
        <v>40</v>
      </c>
      <c r="G901" s="14" t="str">
        <f>"146"</f>
        <v>146</v>
      </c>
      <c r="H901" t="s">
        <v>203</v>
      </c>
    </row>
    <row r="902" spans="1:8" x14ac:dyDescent="0.25">
      <c r="A902" t="s">
        <v>1251</v>
      </c>
      <c r="B902" s="12">
        <v>77</v>
      </c>
      <c r="C902" t="s">
        <v>17</v>
      </c>
      <c r="D902" t="s">
        <v>18</v>
      </c>
      <c r="E902" s="13" t="str">
        <f>"67"</f>
        <v>67</v>
      </c>
      <c r="F902" t="s">
        <v>44</v>
      </c>
      <c r="G902" s="14" t="str">
        <f>"107"</f>
        <v>107</v>
      </c>
      <c r="H902" t="s">
        <v>250</v>
      </c>
    </row>
    <row r="903" spans="1:8" x14ac:dyDescent="0.25">
      <c r="A903" t="s">
        <v>1252</v>
      </c>
      <c r="B903" s="12">
        <v>81</v>
      </c>
      <c r="C903" t="s">
        <v>7</v>
      </c>
      <c r="D903" t="s">
        <v>8</v>
      </c>
      <c r="E903" s="13" t="str">
        <f>"05"</f>
        <v>05</v>
      </c>
      <c r="F903" t="s">
        <v>9</v>
      </c>
      <c r="G903" s="14" t="str">
        <f>"012"</f>
        <v>012</v>
      </c>
      <c r="H903" t="s">
        <v>1253</v>
      </c>
    </row>
    <row r="904" spans="1:8" x14ac:dyDescent="0.25">
      <c r="A904" t="s">
        <v>1252</v>
      </c>
      <c r="B904" s="12">
        <v>81</v>
      </c>
      <c r="C904" t="s">
        <v>7</v>
      </c>
      <c r="D904" t="s">
        <v>8</v>
      </c>
      <c r="E904" s="13" t="str">
        <f>"05"</f>
        <v>05</v>
      </c>
      <c r="F904" t="s">
        <v>9</v>
      </c>
      <c r="G904" s="14" t="str">
        <f>"025"</f>
        <v>025</v>
      </c>
      <c r="H904" t="s">
        <v>1254</v>
      </c>
    </row>
    <row r="905" spans="1:8" x14ac:dyDescent="0.25">
      <c r="A905" t="s">
        <v>1252</v>
      </c>
      <c r="B905" s="12">
        <v>81</v>
      </c>
      <c r="C905" t="s">
        <v>7</v>
      </c>
      <c r="D905" t="s">
        <v>8</v>
      </c>
      <c r="E905" s="13" t="str">
        <f>"05"</f>
        <v>05</v>
      </c>
      <c r="F905" t="s">
        <v>9</v>
      </c>
      <c r="G905" s="14" t="str">
        <f>"028"</f>
        <v>028</v>
      </c>
      <c r="H905" t="s">
        <v>1255</v>
      </c>
    </row>
    <row r="906" spans="1:8" x14ac:dyDescent="0.25">
      <c r="A906" t="s">
        <v>1252</v>
      </c>
      <c r="B906" s="12">
        <v>81</v>
      </c>
      <c r="C906" t="s">
        <v>7</v>
      </c>
      <c r="D906" t="s">
        <v>8</v>
      </c>
      <c r="E906" s="13" t="str">
        <f>"05"</f>
        <v>05</v>
      </c>
      <c r="F906" t="s">
        <v>9</v>
      </c>
      <c r="G906" s="14" t="str">
        <f>"030"</f>
        <v>030</v>
      </c>
      <c r="H906" t="s">
        <v>1256</v>
      </c>
    </row>
    <row r="907" spans="1:8" x14ac:dyDescent="0.25">
      <c r="A907" t="s">
        <v>1252</v>
      </c>
      <c r="B907" s="12">
        <v>81</v>
      </c>
      <c r="C907" t="s">
        <v>7</v>
      </c>
      <c r="D907" t="s">
        <v>8</v>
      </c>
      <c r="E907" s="13" t="str">
        <f>"08"</f>
        <v>08</v>
      </c>
      <c r="F907" t="s">
        <v>154</v>
      </c>
      <c r="G907" s="14" t="str">
        <f>"131"</f>
        <v>131</v>
      </c>
      <c r="H907" t="s">
        <v>1257</v>
      </c>
    </row>
    <row r="908" spans="1:8" x14ac:dyDescent="0.25">
      <c r="A908" t="s">
        <v>1252</v>
      </c>
      <c r="B908" s="12">
        <v>81</v>
      </c>
      <c r="C908" t="s">
        <v>7</v>
      </c>
      <c r="D908" t="s">
        <v>8</v>
      </c>
      <c r="E908" s="13" t="str">
        <f>"42"</f>
        <v>42</v>
      </c>
      <c r="F908" t="s">
        <v>1206</v>
      </c>
      <c r="G908" s="14" t="str">
        <f>"012"</f>
        <v>012</v>
      </c>
      <c r="H908" t="s">
        <v>1258</v>
      </c>
    </row>
    <row r="909" spans="1:8" x14ac:dyDescent="0.25">
      <c r="A909" t="s">
        <v>1252</v>
      </c>
      <c r="B909" s="12">
        <v>81</v>
      </c>
      <c r="C909" t="s">
        <v>7</v>
      </c>
      <c r="D909" t="s">
        <v>8</v>
      </c>
      <c r="E909" s="13" t="str">
        <f>"44"</f>
        <v>44</v>
      </c>
      <c r="F909" t="s">
        <v>40</v>
      </c>
      <c r="G909" s="14" t="str">
        <f>"018"</f>
        <v>018</v>
      </c>
      <c r="H909" t="s">
        <v>817</v>
      </c>
    </row>
    <row r="910" spans="1:8" x14ac:dyDescent="0.25">
      <c r="A910" t="s">
        <v>1259</v>
      </c>
      <c r="B910" s="12">
        <v>81</v>
      </c>
      <c r="C910" t="s">
        <v>7</v>
      </c>
      <c r="D910" t="s">
        <v>8</v>
      </c>
      <c r="E910" s="13" t="str">
        <f>"20"</f>
        <v>20</v>
      </c>
      <c r="F910" t="s">
        <v>111</v>
      </c>
      <c r="G910" s="14" t="str">
        <f>"008"</f>
        <v>008</v>
      </c>
      <c r="H910" t="s">
        <v>1260</v>
      </c>
    </row>
    <row r="911" spans="1:8" x14ac:dyDescent="0.25">
      <c r="A911" t="s">
        <v>1261</v>
      </c>
      <c r="B911" s="12">
        <v>76</v>
      </c>
      <c r="C911" t="s">
        <v>2</v>
      </c>
      <c r="D911" t="s">
        <v>3</v>
      </c>
      <c r="E911" s="13" t="str">
        <f>"13"</f>
        <v>13</v>
      </c>
      <c r="F911" t="s">
        <v>14</v>
      </c>
      <c r="G911" s="14" t="str">
        <f>"225"</f>
        <v>225</v>
      </c>
      <c r="H911" t="s">
        <v>452</v>
      </c>
    </row>
    <row r="912" spans="1:8" x14ac:dyDescent="0.25">
      <c r="A912" t="s">
        <v>1262</v>
      </c>
      <c r="B912" s="12">
        <v>76</v>
      </c>
      <c r="C912" t="s">
        <v>2</v>
      </c>
      <c r="D912" t="s">
        <v>3</v>
      </c>
      <c r="E912" s="13" t="str">
        <f>"13"</f>
        <v>13</v>
      </c>
      <c r="F912" t="s">
        <v>14</v>
      </c>
      <c r="G912" s="14" t="str">
        <f>"118"</f>
        <v>118</v>
      </c>
      <c r="H912" t="s">
        <v>370</v>
      </c>
    </row>
    <row r="913" spans="1:8" x14ac:dyDescent="0.25">
      <c r="A913" t="s">
        <v>1262</v>
      </c>
      <c r="B913" s="12">
        <v>76</v>
      </c>
      <c r="C913" t="s">
        <v>2</v>
      </c>
      <c r="D913" t="s">
        <v>3</v>
      </c>
      <c r="E913" s="13" t="str">
        <f>"13"</f>
        <v>13</v>
      </c>
      <c r="F913" t="s">
        <v>14</v>
      </c>
      <c r="G913" s="14" t="str">
        <f>"251"</f>
        <v>251</v>
      </c>
      <c r="H913" t="s">
        <v>255</v>
      </c>
    </row>
    <row r="914" spans="1:8" x14ac:dyDescent="0.25">
      <c r="A914" t="s">
        <v>1263</v>
      </c>
      <c r="B914" s="12">
        <v>79</v>
      </c>
      <c r="C914" t="s">
        <v>28</v>
      </c>
      <c r="D914" t="s">
        <v>29</v>
      </c>
      <c r="E914" s="13" t="str">
        <f>"03"</f>
        <v>03</v>
      </c>
      <c r="F914" t="s">
        <v>30</v>
      </c>
      <c r="G914" s="14" t="str">
        <f>"206"</f>
        <v>206</v>
      </c>
      <c r="H914" t="s">
        <v>1264</v>
      </c>
    </row>
    <row r="915" spans="1:8" x14ac:dyDescent="0.25">
      <c r="A915" t="s">
        <v>1265</v>
      </c>
      <c r="B915" s="12">
        <v>77</v>
      </c>
      <c r="C915" t="s">
        <v>17</v>
      </c>
      <c r="D915" t="s">
        <v>18</v>
      </c>
      <c r="E915" s="13" t="str">
        <f>"51"</f>
        <v>51</v>
      </c>
      <c r="F915" t="s">
        <v>55</v>
      </c>
      <c r="G915" s="14" t="str">
        <f>"276"</f>
        <v>276</v>
      </c>
      <c r="H915" t="s">
        <v>80</v>
      </c>
    </row>
    <row r="916" spans="1:8" x14ac:dyDescent="0.25">
      <c r="A916" t="s">
        <v>1266</v>
      </c>
      <c r="B916" s="12">
        <v>81</v>
      </c>
      <c r="C916" t="s">
        <v>7</v>
      </c>
      <c r="D916" t="s">
        <v>8</v>
      </c>
      <c r="E916" s="13" t="str">
        <f>"05"</f>
        <v>05</v>
      </c>
      <c r="F916" t="s">
        <v>9</v>
      </c>
      <c r="G916" s="14" t="str">
        <f>"216"</f>
        <v>216</v>
      </c>
      <c r="H916" t="s">
        <v>443</v>
      </c>
    </row>
    <row r="917" spans="1:8" x14ac:dyDescent="0.25">
      <c r="A917" t="s">
        <v>1266</v>
      </c>
      <c r="B917" s="12">
        <v>81</v>
      </c>
      <c r="C917" t="s">
        <v>7</v>
      </c>
      <c r="D917" t="s">
        <v>8</v>
      </c>
      <c r="E917" s="13" t="str">
        <f>"58"</f>
        <v>58</v>
      </c>
      <c r="F917" t="s">
        <v>128</v>
      </c>
      <c r="G917" s="14" t="str">
        <f>"281"</f>
        <v>281</v>
      </c>
      <c r="H917" t="s">
        <v>158</v>
      </c>
    </row>
    <row r="918" spans="1:8" x14ac:dyDescent="0.25">
      <c r="A918" t="s">
        <v>1267</v>
      </c>
      <c r="B918" s="12">
        <v>76</v>
      </c>
      <c r="C918" t="s">
        <v>2</v>
      </c>
      <c r="D918" t="s">
        <v>3</v>
      </c>
      <c r="E918" s="13" t="str">
        <f t="shared" ref="E918:E923" si="1">"53"</f>
        <v>53</v>
      </c>
      <c r="F918" t="s">
        <v>67</v>
      </c>
      <c r="G918" s="14" t="str">
        <f>"206"</f>
        <v>206</v>
      </c>
      <c r="H918" t="s">
        <v>274</v>
      </c>
    </row>
    <row r="919" spans="1:8" x14ac:dyDescent="0.25">
      <c r="A919" t="s">
        <v>1268</v>
      </c>
      <c r="B919" s="12">
        <v>76</v>
      </c>
      <c r="C919" t="s">
        <v>2</v>
      </c>
      <c r="D919" t="s">
        <v>3</v>
      </c>
      <c r="E919" s="13" t="str">
        <f t="shared" si="1"/>
        <v>53</v>
      </c>
      <c r="F919" t="s">
        <v>67</v>
      </c>
      <c r="G919" s="14" t="str">
        <f>"206"</f>
        <v>206</v>
      </c>
      <c r="H919" t="s">
        <v>274</v>
      </c>
    </row>
    <row r="920" spans="1:8" x14ac:dyDescent="0.25">
      <c r="A920" t="s">
        <v>1269</v>
      </c>
      <c r="B920" s="12">
        <v>76</v>
      </c>
      <c r="C920" t="s">
        <v>2</v>
      </c>
      <c r="D920" t="s">
        <v>3</v>
      </c>
      <c r="E920" s="13" t="str">
        <f t="shared" si="1"/>
        <v>53</v>
      </c>
      <c r="F920" t="s">
        <v>67</v>
      </c>
      <c r="G920" s="14" t="str">
        <f>"004"</f>
        <v>004</v>
      </c>
      <c r="H920" t="s">
        <v>238</v>
      </c>
    </row>
    <row r="921" spans="1:8" x14ac:dyDescent="0.25">
      <c r="A921" t="s">
        <v>1270</v>
      </c>
      <c r="B921" s="12">
        <v>76</v>
      </c>
      <c r="C921" t="s">
        <v>2</v>
      </c>
      <c r="D921" t="s">
        <v>3</v>
      </c>
      <c r="E921" s="13" t="str">
        <f t="shared" si="1"/>
        <v>53</v>
      </c>
      <c r="F921" t="s">
        <v>67</v>
      </c>
      <c r="G921" s="14" t="str">
        <f>"206"</f>
        <v>206</v>
      </c>
      <c r="H921" t="s">
        <v>274</v>
      </c>
    </row>
    <row r="922" spans="1:8" x14ac:dyDescent="0.25">
      <c r="A922" t="s">
        <v>1271</v>
      </c>
      <c r="B922" s="12">
        <v>76</v>
      </c>
      <c r="C922" t="s">
        <v>2</v>
      </c>
      <c r="D922" t="s">
        <v>3</v>
      </c>
      <c r="E922" s="13" t="str">
        <f t="shared" si="1"/>
        <v>53</v>
      </c>
      <c r="F922" t="s">
        <v>67</v>
      </c>
      <c r="G922" s="14" t="str">
        <f>"206"</f>
        <v>206</v>
      </c>
      <c r="H922" t="s">
        <v>274</v>
      </c>
    </row>
    <row r="923" spans="1:8" x14ac:dyDescent="0.25">
      <c r="A923" t="s">
        <v>1272</v>
      </c>
      <c r="B923" s="12">
        <v>76</v>
      </c>
      <c r="C923" t="s">
        <v>2</v>
      </c>
      <c r="D923" t="s">
        <v>3</v>
      </c>
      <c r="E923" s="13" t="str">
        <f t="shared" si="1"/>
        <v>53</v>
      </c>
      <c r="F923" t="s">
        <v>67</v>
      </c>
      <c r="G923" s="14" t="str">
        <f>"004"</f>
        <v>004</v>
      </c>
      <c r="H923" t="s">
        <v>238</v>
      </c>
    </row>
    <row r="924" spans="1:8" x14ac:dyDescent="0.25">
      <c r="A924" t="s">
        <v>1273</v>
      </c>
      <c r="B924" s="12">
        <v>81</v>
      </c>
      <c r="C924" t="s">
        <v>7</v>
      </c>
      <c r="D924" t="s">
        <v>8</v>
      </c>
      <c r="E924" s="13" t="str">
        <f>"69"</f>
        <v>69</v>
      </c>
      <c r="F924" t="s">
        <v>140</v>
      </c>
      <c r="G924" s="14" t="str">
        <f>"036"</f>
        <v>036</v>
      </c>
      <c r="H924" t="s">
        <v>1274</v>
      </c>
    </row>
    <row r="925" spans="1:8" x14ac:dyDescent="0.25">
      <c r="A925" t="s">
        <v>1275</v>
      </c>
      <c r="B925" s="12">
        <v>81</v>
      </c>
      <c r="C925" t="s">
        <v>7</v>
      </c>
      <c r="D925" t="s">
        <v>8</v>
      </c>
      <c r="E925" s="13" t="str">
        <f>"59"</f>
        <v>59</v>
      </c>
      <c r="F925" t="s">
        <v>335</v>
      </c>
      <c r="G925" s="14" t="str">
        <f>"282"</f>
        <v>282</v>
      </c>
      <c r="H925" t="s">
        <v>388</v>
      </c>
    </row>
    <row r="926" spans="1:8" x14ac:dyDescent="0.25">
      <c r="A926" t="s">
        <v>1276</v>
      </c>
      <c r="B926" s="12">
        <v>81</v>
      </c>
      <c r="C926" t="s">
        <v>7</v>
      </c>
      <c r="D926" t="s">
        <v>8</v>
      </c>
      <c r="E926" s="13" t="str">
        <f>"05"</f>
        <v>05</v>
      </c>
      <c r="F926" t="s">
        <v>9</v>
      </c>
      <c r="G926" s="14" t="str">
        <f>"116"</f>
        <v>116</v>
      </c>
      <c r="H926" t="s">
        <v>1277</v>
      </c>
    </row>
    <row r="927" spans="1:8" x14ac:dyDescent="0.25">
      <c r="A927" t="s">
        <v>1278</v>
      </c>
      <c r="B927" s="12">
        <v>79</v>
      </c>
      <c r="C927" t="s">
        <v>28</v>
      </c>
      <c r="D927" t="s">
        <v>29</v>
      </c>
      <c r="E927" s="13" t="str">
        <f>"48"</f>
        <v>48</v>
      </c>
      <c r="F927" t="s">
        <v>37</v>
      </c>
      <c r="G927" s="14" t="str">
        <f>"022"</f>
        <v>022</v>
      </c>
      <c r="H927" t="s">
        <v>1279</v>
      </c>
    </row>
    <row r="928" spans="1:8" x14ac:dyDescent="0.25">
      <c r="A928" t="s">
        <v>1280</v>
      </c>
      <c r="B928" s="12">
        <v>76</v>
      </c>
      <c r="C928" t="s">
        <v>2</v>
      </c>
      <c r="D928" t="s">
        <v>3</v>
      </c>
      <c r="E928" s="13" t="str">
        <f>"13"</f>
        <v>13</v>
      </c>
      <c r="F928" t="s">
        <v>14</v>
      </c>
      <c r="G928" s="14" t="str">
        <f>"191"</f>
        <v>191</v>
      </c>
      <c r="H928" t="s">
        <v>227</v>
      </c>
    </row>
    <row r="929" spans="1:8" x14ac:dyDescent="0.25">
      <c r="A929" t="s">
        <v>1281</v>
      </c>
      <c r="B929" s="12">
        <v>79</v>
      </c>
      <c r="C929" t="s">
        <v>28</v>
      </c>
      <c r="D929" t="s">
        <v>29</v>
      </c>
      <c r="E929" s="13" t="str">
        <f>"57"</f>
        <v>57</v>
      </c>
      <c r="F929" t="s">
        <v>853</v>
      </c>
      <c r="G929" s="14" t="str">
        <f>"010"</f>
        <v>010</v>
      </c>
      <c r="H929" t="s">
        <v>1243</v>
      </c>
    </row>
    <row r="930" spans="1:8" x14ac:dyDescent="0.25">
      <c r="A930" t="s">
        <v>1282</v>
      </c>
      <c r="B930" s="12">
        <v>81</v>
      </c>
      <c r="C930" t="s">
        <v>7</v>
      </c>
      <c r="D930" t="s">
        <v>8</v>
      </c>
      <c r="E930" s="13" t="str">
        <f>"05"</f>
        <v>05</v>
      </c>
      <c r="F930" t="s">
        <v>9</v>
      </c>
      <c r="G930" s="14" t="str">
        <f>"104"</f>
        <v>104</v>
      </c>
      <c r="H930" t="s">
        <v>299</v>
      </c>
    </row>
    <row r="931" spans="1:8" x14ac:dyDescent="0.25">
      <c r="A931" t="s">
        <v>1283</v>
      </c>
      <c r="B931" s="12">
        <v>76</v>
      </c>
      <c r="C931" t="s">
        <v>2</v>
      </c>
      <c r="D931" t="s">
        <v>3</v>
      </c>
      <c r="E931" s="13" t="str">
        <f>"12"</f>
        <v>12</v>
      </c>
      <c r="F931" t="s">
        <v>25</v>
      </c>
      <c r="G931" s="14" t="str">
        <f>"271"</f>
        <v>271</v>
      </c>
      <c r="H931" t="s">
        <v>27</v>
      </c>
    </row>
    <row r="932" spans="1:8" x14ac:dyDescent="0.25">
      <c r="A932" t="s">
        <v>1284</v>
      </c>
      <c r="B932" s="12">
        <v>76</v>
      </c>
      <c r="C932" t="s">
        <v>2</v>
      </c>
      <c r="D932" t="s">
        <v>3</v>
      </c>
      <c r="E932" s="13" t="str">
        <f>"23"</f>
        <v>23</v>
      </c>
      <c r="F932" t="s">
        <v>280</v>
      </c>
      <c r="G932" s="14" t="str">
        <f>"251"</f>
        <v>251</v>
      </c>
      <c r="H932" t="s">
        <v>281</v>
      </c>
    </row>
    <row r="933" spans="1:8" x14ac:dyDescent="0.25">
      <c r="A933" t="s">
        <v>1285</v>
      </c>
      <c r="B933" s="12">
        <v>81</v>
      </c>
      <c r="C933" t="s">
        <v>7</v>
      </c>
      <c r="D933" t="s">
        <v>8</v>
      </c>
      <c r="E933" s="13" t="str">
        <f>"44"</f>
        <v>44</v>
      </c>
      <c r="F933" t="s">
        <v>40</v>
      </c>
      <c r="G933" s="14" t="str">
        <f>"020"</f>
        <v>020</v>
      </c>
      <c r="H933" t="s">
        <v>144</v>
      </c>
    </row>
    <row r="934" spans="1:8" x14ac:dyDescent="0.25">
      <c r="A934" t="s">
        <v>1285</v>
      </c>
      <c r="B934" s="12">
        <v>81</v>
      </c>
      <c r="C934" t="s">
        <v>7</v>
      </c>
      <c r="D934" t="s">
        <v>8</v>
      </c>
      <c r="E934" s="13" t="str">
        <f>"44"</f>
        <v>44</v>
      </c>
      <c r="F934" t="s">
        <v>40</v>
      </c>
      <c r="G934" s="14" t="str">
        <f>"136"</f>
        <v>136</v>
      </c>
      <c r="H934" t="s">
        <v>1286</v>
      </c>
    </row>
    <row r="935" spans="1:8" x14ac:dyDescent="0.25">
      <c r="A935" t="s">
        <v>1287</v>
      </c>
      <c r="B935" s="12">
        <v>76</v>
      </c>
      <c r="C935" t="s">
        <v>2</v>
      </c>
      <c r="D935" t="s">
        <v>3</v>
      </c>
      <c r="E935" s="13" t="str">
        <f>"13"</f>
        <v>13</v>
      </c>
      <c r="F935" t="s">
        <v>14</v>
      </c>
      <c r="G935" s="14" t="str">
        <f>"112"</f>
        <v>112</v>
      </c>
      <c r="H935" t="s">
        <v>1288</v>
      </c>
    </row>
    <row r="936" spans="1:8" x14ac:dyDescent="0.25">
      <c r="A936" t="s">
        <v>1289</v>
      </c>
      <c r="B936" s="12">
        <v>81</v>
      </c>
      <c r="C936" t="s">
        <v>7</v>
      </c>
      <c r="D936" t="s">
        <v>8</v>
      </c>
      <c r="E936" s="13" t="str">
        <f>"70"</f>
        <v>70</v>
      </c>
      <c r="F936" t="s">
        <v>50</v>
      </c>
      <c r="G936" s="14" t="str">
        <f>"261"</f>
        <v>261</v>
      </c>
      <c r="H936" t="s">
        <v>628</v>
      </c>
    </row>
    <row r="937" spans="1:8" x14ac:dyDescent="0.25">
      <c r="A937" t="s">
        <v>1290</v>
      </c>
      <c r="B937" s="12">
        <v>77</v>
      </c>
      <c r="C937" t="s">
        <v>17</v>
      </c>
      <c r="D937" t="s">
        <v>18</v>
      </c>
      <c r="E937" s="13" t="str">
        <f>"40"</f>
        <v>40</v>
      </c>
      <c r="F937" t="s">
        <v>19</v>
      </c>
      <c r="G937" s="14" t="str">
        <f>"231"</f>
        <v>231</v>
      </c>
      <c r="H937" t="s">
        <v>287</v>
      </c>
    </row>
    <row r="938" spans="1:8" x14ac:dyDescent="0.25">
      <c r="A938" t="s">
        <v>1291</v>
      </c>
      <c r="B938" s="12">
        <v>77</v>
      </c>
      <c r="C938" t="s">
        <v>17</v>
      </c>
      <c r="D938" t="s">
        <v>18</v>
      </c>
      <c r="E938" s="13" t="str">
        <f>"67"</f>
        <v>67</v>
      </c>
      <c r="F938" t="s">
        <v>44</v>
      </c>
      <c r="G938" s="14" t="str">
        <f>"107"</f>
        <v>107</v>
      </c>
      <c r="H938" t="s">
        <v>250</v>
      </c>
    </row>
    <row r="939" spans="1:8" x14ac:dyDescent="0.25">
      <c r="A939" t="s">
        <v>1291</v>
      </c>
      <c r="B939" s="12">
        <v>77</v>
      </c>
      <c r="C939" t="s">
        <v>17</v>
      </c>
      <c r="D939" t="s">
        <v>18</v>
      </c>
      <c r="E939" s="13" t="str">
        <f>"67"</f>
        <v>67</v>
      </c>
      <c r="F939" t="s">
        <v>44</v>
      </c>
      <c r="G939" s="14" t="str">
        <f>"151"</f>
        <v>151</v>
      </c>
      <c r="H939" t="s">
        <v>200</v>
      </c>
    </row>
    <row r="940" spans="1:8" x14ac:dyDescent="0.25">
      <c r="A940" t="s">
        <v>1292</v>
      </c>
      <c r="B940" s="12">
        <v>77</v>
      </c>
      <c r="C940" t="s">
        <v>17</v>
      </c>
      <c r="D940" t="s">
        <v>18</v>
      </c>
      <c r="E940" s="13" t="str">
        <f>"40"</f>
        <v>40</v>
      </c>
      <c r="F940" t="s">
        <v>19</v>
      </c>
      <c r="G940" s="14" t="str">
        <f>"251"</f>
        <v>251</v>
      </c>
      <c r="H940" t="s">
        <v>20</v>
      </c>
    </row>
    <row r="941" spans="1:8" x14ac:dyDescent="0.25">
      <c r="A941" t="s">
        <v>1293</v>
      </c>
      <c r="B941" s="12">
        <v>79</v>
      </c>
      <c r="C941" t="s">
        <v>28</v>
      </c>
      <c r="D941" t="s">
        <v>29</v>
      </c>
      <c r="E941" s="13" t="str">
        <f>"10"</f>
        <v>10</v>
      </c>
      <c r="F941" t="s">
        <v>171</v>
      </c>
      <c r="G941" s="14" t="str">
        <f>"246"</f>
        <v>246</v>
      </c>
      <c r="H941" t="s">
        <v>1294</v>
      </c>
    </row>
    <row r="942" spans="1:8" x14ac:dyDescent="0.25">
      <c r="A942" t="s">
        <v>1295</v>
      </c>
      <c r="B942" s="12">
        <v>79</v>
      </c>
      <c r="C942" t="s">
        <v>28</v>
      </c>
      <c r="D942" t="s">
        <v>29</v>
      </c>
      <c r="E942" s="13" t="str">
        <f>"03"</f>
        <v>03</v>
      </c>
      <c r="F942" t="s">
        <v>30</v>
      </c>
      <c r="G942" s="14" t="str">
        <f>"211"</f>
        <v>211</v>
      </c>
      <c r="H942" t="s">
        <v>995</v>
      </c>
    </row>
    <row r="943" spans="1:8" x14ac:dyDescent="0.25">
      <c r="A943" t="s">
        <v>1296</v>
      </c>
      <c r="B943" s="12">
        <v>76</v>
      </c>
      <c r="C943" t="s">
        <v>2</v>
      </c>
      <c r="D943" t="s">
        <v>3</v>
      </c>
      <c r="E943" s="13" t="str">
        <f>"67"</f>
        <v>67</v>
      </c>
      <c r="F943" t="s">
        <v>44</v>
      </c>
      <c r="G943" s="14" t="str">
        <f>"270"</f>
        <v>270</v>
      </c>
      <c r="H943" t="s">
        <v>304</v>
      </c>
    </row>
    <row r="944" spans="1:8" x14ac:dyDescent="0.25">
      <c r="A944" t="s">
        <v>1297</v>
      </c>
      <c r="B944" s="12">
        <v>77</v>
      </c>
      <c r="C944" t="s">
        <v>17</v>
      </c>
      <c r="D944" t="s">
        <v>18</v>
      </c>
      <c r="E944" s="13" t="str">
        <f>"67"</f>
        <v>67</v>
      </c>
      <c r="F944" t="s">
        <v>44</v>
      </c>
      <c r="G944" s="14" t="str">
        <f>"151"</f>
        <v>151</v>
      </c>
      <c r="H944" t="s">
        <v>200</v>
      </c>
    </row>
    <row r="945" spans="1:8" x14ac:dyDescent="0.25">
      <c r="A945" t="s">
        <v>1298</v>
      </c>
      <c r="B945" s="12">
        <v>76</v>
      </c>
      <c r="C945" t="s">
        <v>2</v>
      </c>
      <c r="D945" t="s">
        <v>3</v>
      </c>
      <c r="E945" s="13" t="str">
        <f>"13"</f>
        <v>13</v>
      </c>
      <c r="F945" t="s">
        <v>14</v>
      </c>
      <c r="G945" s="14" t="str">
        <f>"258"</f>
        <v>258</v>
      </c>
      <c r="H945" t="s">
        <v>1129</v>
      </c>
    </row>
    <row r="946" spans="1:8" x14ac:dyDescent="0.25">
      <c r="A946" t="s">
        <v>1299</v>
      </c>
      <c r="B946" s="12">
        <v>79</v>
      </c>
      <c r="C946" t="s">
        <v>28</v>
      </c>
      <c r="D946" t="s">
        <v>29</v>
      </c>
      <c r="E946" s="13" t="str">
        <f>"37"</f>
        <v>37</v>
      </c>
      <c r="F946" t="s">
        <v>34</v>
      </c>
      <c r="G946" s="14" t="str">
        <f>"250"</f>
        <v>250</v>
      </c>
      <c r="H946" t="s">
        <v>970</v>
      </c>
    </row>
    <row r="947" spans="1:8" x14ac:dyDescent="0.25">
      <c r="A947" t="s">
        <v>1300</v>
      </c>
      <c r="B947" s="12">
        <v>79</v>
      </c>
      <c r="C947" t="s">
        <v>28</v>
      </c>
      <c r="D947" t="s">
        <v>29</v>
      </c>
      <c r="E947" s="13" t="str">
        <f>"18"</f>
        <v>18</v>
      </c>
      <c r="F947" t="s">
        <v>64</v>
      </c>
      <c r="G947" s="14" t="str">
        <f>"126"</f>
        <v>126</v>
      </c>
      <c r="H947" t="s">
        <v>1301</v>
      </c>
    </row>
    <row r="948" spans="1:8" x14ac:dyDescent="0.25">
      <c r="A948" t="s">
        <v>1302</v>
      </c>
      <c r="B948" s="12">
        <v>79</v>
      </c>
      <c r="C948" t="s">
        <v>28</v>
      </c>
      <c r="D948" t="s">
        <v>29</v>
      </c>
      <c r="E948" s="13" t="str">
        <f>"37"</f>
        <v>37</v>
      </c>
      <c r="F948" t="s">
        <v>34</v>
      </c>
      <c r="G948" s="14" t="str">
        <f>"291"</f>
        <v>291</v>
      </c>
      <c r="H948" t="s">
        <v>36</v>
      </c>
    </row>
    <row r="949" spans="1:8" x14ac:dyDescent="0.25">
      <c r="A949" t="s">
        <v>1303</v>
      </c>
      <c r="B949" s="12">
        <v>81</v>
      </c>
      <c r="C949" t="s">
        <v>7</v>
      </c>
      <c r="D949" t="s">
        <v>8</v>
      </c>
      <c r="E949" s="13" t="str">
        <f>"24"</f>
        <v>24</v>
      </c>
      <c r="F949" t="s">
        <v>108</v>
      </c>
      <c r="G949" s="14" t="str">
        <f>"206"</f>
        <v>206</v>
      </c>
      <c r="H949" t="s">
        <v>680</v>
      </c>
    </row>
    <row r="950" spans="1:8" x14ac:dyDescent="0.25">
      <c r="A950" t="s">
        <v>1304</v>
      </c>
      <c r="B950" s="12">
        <v>76</v>
      </c>
      <c r="C950" t="s">
        <v>2</v>
      </c>
      <c r="D950" t="s">
        <v>3</v>
      </c>
      <c r="E950" s="13" t="str">
        <f>"14"</f>
        <v>14</v>
      </c>
      <c r="F950" t="s">
        <v>124</v>
      </c>
      <c r="G950" s="14" t="str">
        <f>"136"</f>
        <v>136</v>
      </c>
      <c r="H950" t="s">
        <v>921</v>
      </c>
    </row>
    <row r="951" spans="1:8" x14ac:dyDescent="0.25">
      <c r="A951" t="s">
        <v>1305</v>
      </c>
      <c r="B951" s="12">
        <v>79</v>
      </c>
      <c r="C951" t="s">
        <v>28</v>
      </c>
      <c r="D951" t="s">
        <v>29</v>
      </c>
      <c r="E951" s="13" t="str">
        <f>"37"</f>
        <v>37</v>
      </c>
      <c r="F951" t="s">
        <v>34</v>
      </c>
      <c r="G951" s="14" t="str">
        <f>"006"</f>
        <v>006</v>
      </c>
      <c r="H951" t="s">
        <v>1306</v>
      </c>
    </row>
    <row r="952" spans="1:8" x14ac:dyDescent="0.25">
      <c r="A952" t="s">
        <v>1307</v>
      </c>
      <c r="B952" s="12">
        <v>81</v>
      </c>
      <c r="C952" t="s">
        <v>7</v>
      </c>
      <c r="D952" t="s">
        <v>8</v>
      </c>
      <c r="E952" s="13" t="str">
        <f>"44"</f>
        <v>44</v>
      </c>
      <c r="F952" t="s">
        <v>40</v>
      </c>
      <c r="G952" s="14" t="str">
        <f>"241"</f>
        <v>241</v>
      </c>
      <c r="H952" t="s">
        <v>41</v>
      </c>
    </row>
    <row r="953" spans="1:8" x14ac:dyDescent="0.25">
      <c r="A953" t="s">
        <v>1308</v>
      </c>
      <c r="B953" s="12">
        <v>79</v>
      </c>
      <c r="C953" t="s">
        <v>28</v>
      </c>
      <c r="D953" t="s">
        <v>29</v>
      </c>
      <c r="E953" s="13" t="str">
        <f>"63"</f>
        <v>63</v>
      </c>
      <c r="F953" t="s">
        <v>1309</v>
      </c>
      <c r="G953" s="14" t="str">
        <f>"018"</f>
        <v>018</v>
      </c>
      <c r="H953" t="s">
        <v>1310</v>
      </c>
    </row>
    <row r="954" spans="1:8" x14ac:dyDescent="0.25">
      <c r="A954" t="s">
        <v>1311</v>
      </c>
      <c r="B954" s="12">
        <v>76</v>
      </c>
      <c r="C954" t="s">
        <v>2</v>
      </c>
      <c r="D954" t="s">
        <v>3</v>
      </c>
      <c r="E954" s="13" t="str">
        <f>"13"</f>
        <v>13</v>
      </c>
      <c r="F954" t="s">
        <v>14</v>
      </c>
      <c r="G954" s="14" t="str">
        <f>"251"</f>
        <v>251</v>
      </c>
      <c r="H954" t="s">
        <v>255</v>
      </c>
    </row>
    <row r="955" spans="1:8" x14ac:dyDescent="0.25">
      <c r="A955" t="s">
        <v>1312</v>
      </c>
      <c r="B955" s="12">
        <v>76</v>
      </c>
      <c r="C955" t="s">
        <v>2</v>
      </c>
      <c r="D955" t="s">
        <v>3</v>
      </c>
      <c r="E955" s="13" t="str">
        <f>"13"</f>
        <v>13</v>
      </c>
      <c r="F955" t="s">
        <v>14</v>
      </c>
      <c r="G955" s="14" t="str">
        <f>"251"</f>
        <v>251</v>
      </c>
      <c r="H955" t="s">
        <v>255</v>
      </c>
    </row>
    <row r="956" spans="1:8" x14ac:dyDescent="0.25">
      <c r="A956" t="s">
        <v>1313</v>
      </c>
      <c r="B956" s="12">
        <v>76</v>
      </c>
      <c r="C956" t="s">
        <v>2</v>
      </c>
      <c r="D956" t="s">
        <v>3</v>
      </c>
      <c r="E956" s="13" t="str">
        <f>"28"</f>
        <v>28</v>
      </c>
      <c r="F956" t="s">
        <v>89</v>
      </c>
      <c r="G956" s="14" t="str">
        <f>"291"</f>
        <v>291</v>
      </c>
      <c r="H956" t="s">
        <v>309</v>
      </c>
    </row>
    <row r="957" spans="1:8" x14ac:dyDescent="0.25">
      <c r="A957" t="s">
        <v>1314</v>
      </c>
      <c r="B957" s="12">
        <v>79</v>
      </c>
      <c r="C957" t="s">
        <v>28</v>
      </c>
      <c r="D957" t="s">
        <v>29</v>
      </c>
      <c r="E957" s="13" t="str">
        <f>"54"</f>
        <v>54</v>
      </c>
      <c r="F957" t="s">
        <v>301</v>
      </c>
      <c r="G957" s="14" t="str">
        <f>"246"</f>
        <v>246</v>
      </c>
      <c r="H957" t="s">
        <v>329</v>
      </c>
    </row>
    <row r="958" spans="1:8" x14ac:dyDescent="0.25">
      <c r="A958" t="s">
        <v>1315</v>
      </c>
      <c r="B958" s="12">
        <v>81</v>
      </c>
      <c r="C958" t="s">
        <v>7</v>
      </c>
      <c r="D958" t="s">
        <v>8</v>
      </c>
      <c r="E958" s="13" t="str">
        <f>"05"</f>
        <v>05</v>
      </c>
      <c r="F958" t="s">
        <v>9</v>
      </c>
      <c r="G958" s="14" t="str">
        <f>"018"</f>
        <v>018</v>
      </c>
      <c r="H958" t="s">
        <v>879</v>
      </c>
    </row>
    <row r="959" spans="1:8" x14ac:dyDescent="0.25">
      <c r="A959" t="s">
        <v>1315</v>
      </c>
      <c r="B959" s="12">
        <v>81</v>
      </c>
      <c r="C959" t="s">
        <v>7</v>
      </c>
      <c r="D959" t="s">
        <v>8</v>
      </c>
      <c r="E959" s="13" t="str">
        <f>"08"</f>
        <v>08</v>
      </c>
      <c r="F959" t="s">
        <v>154</v>
      </c>
      <c r="G959" s="14" t="str">
        <f>"002"</f>
        <v>002</v>
      </c>
      <c r="H959" t="s">
        <v>1316</v>
      </c>
    </row>
    <row r="960" spans="1:8" x14ac:dyDescent="0.25">
      <c r="A960" t="s">
        <v>1317</v>
      </c>
      <c r="B960" s="12">
        <v>81</v>
      </c>
      <c r="C960" t="s">
        <v>7</v>
      </c>
      <c r="D960" t="s">
        <v>8</v>
      </c>
      <c r="E960" s="13" t="str">
        <f>"05"</f>
        <v>05</v>
      </c>
      <c r="F960" t="s">
        <v>9</v>
      </c>
      <c r="G960" s="14" t="str">
        <f>"104"</f>
        <v>104</v>
      </c>
      <c r="H960" t="s">
        <v>299</v>
      </c>
    </row>
    <row r="961" spans="1:8" x14ac:dyDescent="0.25">
      <c r="A961" t="s">
        <v>1318</v>
      </c>
      <c r="B961" s="12">
        <v>77</v>
      </c>
      <c r="C961" t="s">
        <v>17</v>
      </c>
      <c r="D961" t="s">
        <v>18</v>
      </c>
      <c r="E961" s="13" t="str">
        <f>"66"</f>
        <v>66</v>
      </c>
      <c r="F961" t="s">
        <v>22</v>
      </c>
      <c r="G961" s="14" t="str">
        <f>"291"</f>
        <v>291</v>
      </c>
      <c r="H961" t="s">
        <v>361</v>
      </c>
    </row>
    <row r="962" spans="1:8" x14ac:dyDescent="0.25">
      <c r="A962" t="s">
        <v>1319</v>
      </c>
      <c r="B962" s="12">
        <v>81</v>
      </c>
      <c r="C962" t="s">
        <v>7</v>
      </c>
      <c r="D962" t="s">
        <v>8</v>
      </c>
      <c r="E962" s="13" t="str">
        <f>"58"</f>
        <v>58</v>
      </c>
      <c r="F962" t="s">
        <v>128</v>
      </c>
      <c r="G962" s="14" t="str">
        <f>"030"</f>
        <v>030</v>
      </c>
      <c r="H962" t="s">
        <v>1320</v>
      </c>
    </row>
    <row r="963" spans="1:8" x14ac:dyDescent="0.25">
      <c r="A963" t="s">
        <v>1321</v>
      </c>
      <c r="B963" s="12">
        <v>76</v>
      </c>
      <c r="C963" t="s">
        <v>2</v>
      </c>
      <c r="D963" t="s">
        <v>3</v>
      </c>
      <c r="E963" s="13" t="str">
        <f>"64"</f>
        <v>64</v>
      </c>
      <c r="F963" t="s">
        <v>58</v>
      </c>
      <c r="G963" s="14" t="str">
        <f>"216"</f>
        <v>216</v>
      </c>
      <c r="H963" t="s">
        <v>450</v>
      </c>
    </row>
    <row r="964" spans="1:8" x14ac:dyDescent="0.25">
      <c r="A964" t="s">
        <v>1322</v>
      </c>
      <c r="B964" s="12">
        <v>77</v>
      </c>
      <c r="C964" t="s">
        <v>17</v>
      </c>
      <c r="D964" t="s">
        <v>18</v>
      </c>
      <c r="E964" s="13" t="str">
        <f>"67"</f>
        <v>67</v>
      </c>
      <c r="F964" t="s">
        <v>44</v>
      </c>
      <c r="G964" s="14" t="str">
        <f>"002"</f>
        <v>002</v>
      </c>
      <c r="H964" t="s">
        <v>1131</v>
      </c>
    </row>
    <row r="965" spans="1:8" x14ac:dyDescent="0.25">
      <c r="A965" t="s">
        <v>1323</v>
      </c>
      <c r="B965" s="12">
        <v>77</v>
      </c>
      <c r="C965" t="s">
        <v>17</v>
      </c>
      <c r="D965" t="s">
        <v>18</v>
      </c>
      <c r="E965" s="13" t="str">
        <f>"40"</f>
        <v>40</v>
      </c>
      <c r="F965" t="s">
        <v>19</v>
      </c>
      <c r="G965" s="14" t="str">
        <f>"251"</f>
        <v>251</v>
      </c>
      <c r="H965" t="s">
        <v>20</v>
      </c>
    </row>
    <row r="966" spans="1:8" x14ac:dyDescent="0.25">
      <c r="A966" t="s">
        <v>1324</v>
      </c>
      <c r="B966" s="12">
        <v>79</v>
      </c>
      <c r="C966" t="s">
        <v>28</v>
      </c>
      <c r="D966" t="s">
        <v>29</v>
      </c>
      <c r="E966" s="13" t="str">
        <f>"32"</f>
        <v>32</v>
      </c>
      <c r="F966" t="s">
        <v>61</v>
      </c>
      <c r="G966" s="14" t="str">
        <f>"191"</f>
        <v>191</v>
      </c>
      <c r="H966" t="s">
        <v>544</v>
      </c>
    </row>
    <row r="967" spans="1:8" x14ac:dyDescent="0.25">
      <c r="A967" t="s">
        <v>1325</v>
      </c>
      <c r="B967" s="12">
        <v>76</v>
      </c>
      <c r="C967" t="s">
        <v>2</v>
      </c>
      <c r="D967" t="s">
        <v>3</v>
      </c>
      <c r="E967" s="13" t="str">
        <f>"64"</f>
        <v>64</v>
      </c>
      <c r="F967" t="s">
        <v>58</v>
      </c>
      <c r="G967" s="14" t="str">
        <f>"191"</f>
        <v>191</v>
      </c>
      <c r="H967" t="s">
        <v>810</v>
      </c>
    </row>
    <row r="968" spans="1:8" x14ac:dyDescent="0.25">
      <c r="A968" t="s">
        <v>1326</v>
      </c>
      <c r="B968" s="12">
        <v>81</v>
      </c>
      <c r="C968" t="s">
        <v>7</v>
      </c>
      <c r="D968" t="s">
        <v>8</v>
      </c>
      <c r="E968" s="13" t="str">
        <f>"08"</f>
        <v>08</v>
      </c>
      <c r="F968" t="s">
        <v>154</v>
      </c>
      <c r="G968" s="14" t="str">
        <f>"241"</f>
        <v>241</v>
      </c>
      <c r="H968" t="s">
        <v>639</v>
      </c>
    </row>
    <row r="969" spans="1:8" x14ac:dyDescent="0.25">
      <c r="A969" t="s">
        <v>1327</v>
      </c>
      <c r="B969" s="12">
        <v>79</v>
      </c>
      <c r="C969" t="s">
        <v>28</v>
      </c>
      <c r="D969" t="s">
        <v>29</v>
      </c>
      <c r="E969" s="13" t="str">
        <f>"16"</f>
        <v>16</v>
      </c>
      <c r="F969" t="s">
        <v>757</v>
      </c>
      <c r="G969" s="14" t="str">
        <f>"281"</f>
        <v>281</v>
      </c>
      <c r="H969" t="s">
        <v>758</v>
      </c>
    </row>
    <row r="970" spans="1:8" x14ac:dyDescent="0.25">
      <c r="A970" t="s">
        <v>1328</v>
      </c>
      <c r="B970" s="12">
        <v>81</v>
      </c>
      <c r="C970" t="s">
        <v>7</v>
      </c>
      <c r="D970" t="s">
        <v>8</v>
      </c>
      <c r="E970" s="13" t="str">
        <f>"44"</f>
        <v>44</v>
      </c>
      <c r="F970" t="s">
        <v>40</v>
      </c>
      <c r="G970" s="14" t="str">
        <f>"201"</f>
        <v>201</v>
      </c>
      <c r="H970" t="s">
        <v>138</v>
      </c>
    </row>
    <row r="971" spans="1:8" x14ac:dyDescent="0.25">
      <c r="A971" t="s">
        <v>1328</v>
      </c>
      <c r="B971" s="12">
        <v>81</v>
      </c>
      <c r="C971" t="s">
        <v>7</v>
      </c>
      <c r="D971" t="s">
        <v>8</v>
      </c>
      <c r="E971" s="13" t="str">
        <f>"70"</f>
        <v>70</v>
      </c>
      <c r="F971" t="s">
        <v>50</v>
      </c>
      <c r="G971" s="14" t="str">
        <f>"261"</f>
        <v>261</v>
      </c>
      <c r="H971" t="s">
        <v>628</v>
      </c>
    </row>
    <row r="972" spans="1:8" x14ac:dyDescent="0.25">
      <c r="A972" t="s">
        <v>1329</v>
      </c>
      <c r="B972" s="12">
        <v>76</v>
      </c>
      <c r="C972" t="s">
        <v>2</v>
      </c>
      <c r="D972" t="s">
        <v>3</v>
      </c>
      <c r="E972" s="13" t="str">
        <f>"13"</f>
        <v>13</v>
      </c>
      <c r="F972" t="s">
        <v>14</v>
      </c>
      <c r="G972" s="14" t="str">
        <f>"251"</f>
        <v>251</v>
      </c>
      <c r="H972" t="s">
        <v>255</v>
      </c>
    </row>
    <row r="973" spans="1:8" x14ac:dyDescent="0.25">
      <c r="A973" t="s">
        <v>1330</v>
      </c>
      <c r="B973" s="12">
        <v>81</v>
      </c>
      <c r="C973" t="s">
        <v>7</v>
      </c>
      <c r="D973" t="s">
        <v>8</v>
      </c>
      <c r="E973" s="13" t="str">
        <f>"49"</f>
        <v>49</v>
      </c>
      <c r="F973" t="s">
        <v>340</v>
      </c>
      <c r="G973" s="14" t="str">
        <f>"030"</f>
        <v>030</v>
      </c>
      <c r="H973" t="s">
        <v>548</v>
      </c>
    </row>
    <row r="974" spans="1:8" x14ac:dyDescent="0.25">
      <c r="A974" t="s">
        <v>1331</v>
      </c>
      <c r="B974" s="12">
        <v>79</v>
      </c>
      <c r="C974" t="s">
        <v>28</v>
      </c>
      <c r="D974" t="s">
        <v>29</v>
      </c>
      <c r="E974" s="13" t="str">
        <f>"50"</f>
        <v>50</v>
      </c>
      <c r="F974" t="s">
        <v>1072</v>
      </c>
      <c r="G974" s="14" t="str">
        <f>"171"</f>
        <v>171</v>
      </c>
      <c r="H974" t="s">
        <v>1332</v>
      </c>
    </row>
    <row r="975" spans="1:8" x14ac:dyDescent="0.25">
      <c r="A975" t="s">
        <v>1333</v>
      </c>
      <c r="B975" s="12">
        <v>79</v>
      </c>
      <c r="C975" t="s">
        <v>28</v>
      </c>
      <c r="D975" t="s">
        <v>29</v>
      </c>
      <c r="E975" s="13" t="str">
        <f>"50"</f>
        <v>50</v>
      </c>
      <c r="F975" t="s">
        <v>1072</v>
      </c>
      <c r="G975" s="14" t="str">
        <f>"171"</f>
        <v>171</v>
      </c>
      <c r="H975" t="s">
        <v>1332</v>
      </c>
    </row>
    <row r="976" spans="1:8" x14ac:dyDescent="0.25">
      <c r="A976" t="s">
        <v>1334</v>
      </c>
      <c r="B976" s="12">
        <v>81</v>
      </c>
      <c r="C976" t="s">
        <v>7</v>
      </c>
      <c r="D976" t="s">
        <v>8</v>
      </c>
      <c r="E976" s="13" t="str">
        <f>"49"</f>
        <v>49</v>
      </c>
      <c r="F976" t="s">
        <v>340</v>
      </c>
      <c r="G976" s="14" t="str">
        <f>"281"</f>
        <v>281</v>
      </c>
      <c r="H976" t="s">
        <v>1335</v>
      </c>
    </row>
    <row r="977" spans="1:8" x14ac:dyDescent="0.25">
      <c r="A977" t="s">
        <v>1336</v>
      </c>
      <c r="B977" s="12">
        <v>76</v>
      </c>
      <c r="C977" t="s">
        <v>2</v>
      </c>
      <c r="D977" t="s">
        <v>3</v>
      </c>
      <c r="E977" s="13" t="str">
        <f>"11"</f>
        <v>11</v>
      </c>
      <c r="F977" t="s">
        <v>501</v>
      </c>
      <c r="G977" s="14" t="str">
        <f>"002"</f>
        <v>002</v>
      </c>
      <c r="H977" t="s">
        <v>1337</v>
      </c>
    </row>
    <row r="978" spans="1:8" x14ac:dyDescent="0.25">
      <c r="A978" t="s">
        <v>1336</v>
      </c>
      <c r="B978" s="12">
        <v>76</v>
      </c>
      <c r="C978" t="s">
        <v>2</v>
      </c>
      <c r="D978" t="s">
        <v>3</v>
      </c>
      <c r="E978" s="13" t="str">
        <f>"12"</f>
        <v>12</v>
      </c>
      <c r="F978" t="s">
        <v>25</v>
      </c>
      <c r="G978" s="14" t="str">
        <f>"018"</f>
        <v>018</v>
      </c>
      <c r="H978" t="s">
        <v>1338</v>
      </c>
    </row>
    <row r="979" spans="1:8" x14ac:dyDescent="0.25">
      <c r="A979" t="s">
        <v>1339</v>
      </c>
      <c r="B979" s="12">
        <v>76</v>
      </c>
      <c r="C979" t="s">
        <v>2</v>
      </c>
      <c r="D979" t="s">
        <v>3</v>
      </c>
      <c r="E979" s="13" t="str">
        <f>"56"</f>
        <v>56</v>
      </c>
      <c r="F979" t="s">
        <v>321</v>
      </c>
      <c r="G979" s="14" t="str">
        <f>"291"</f>
        <v>291</v>
      </c>
      <c r="H979" t="s">
        <v>1340</v>
      </c>
    </row>
    <row r="980" spans="1:8" x14ac:dyDescent="0.25">
      <c r="A980" t="s">
        <v>1341</v>
      </c>
      <c r="B980" s="12">
        <v>79</v>
      </c>
      <c r="C980" t="s">
        <v>28</v>
      </c>
      <c r="D980" t="s">
        <v>29</v>
      </c>
      <c r="E980" s="13" t="str">
        <f>"17"</f>
        <v>17</v>
      </c>
      <c r="F980" t="s">
        <v>32</v>
      </c>
      <c r="G980" s="14" t="str">
        <f>"012"</f>
        <v>012</v>
      </c>
      <c r="H980" t="s">
        <v>458</v>
      </c>
    </row>
    <row r="981" spans="1:8" x14ac:dyDescent="0.25">
      <c r="A981" t="s">
        <v>1342</v>
      </c>
      <c r="B981" s="12">
        <v>79</v>
      </c>
      <c r="C981" t="s">
        <v>28</v>
      </c>
      <c r="D981" t="s">
        <v>29</v>
      </c>
      <c r="E981" s="13" t="str">
        <f>"17"</f>
        <v>17</v>
      </c>
      <c r="F981" t="s">
        <v>32</v>
      </c>
      <c r="G981" s="14" t="str">
        <f>"111"</f>
        <v>111</v>
      </c>
      <c r="H981" t="s">
        <v>781</v>
      </c>
    </row>
    <row r="982" spans="1:8" x14ac:dyDescent="0.25">
      <c r="A982" t="s">
        <v>1343</v>
      </c>
      <c r="B982" s="12">
        <v>77</v>
      </c>
      <c r="C982" t="s">
        <v>17</v>
      </c>
      <c r="D982" t="s">
        <v>18</v>
      </c>
      <c r="E982" s="13" t="str">
        <f>"66"</f>
        <v>66</v>
      </c>
      <c r="F982" t="s">
        <v>22</v>
      </c>
      <c r="G982" s="14" t="str">
        <f>"236"</f>
        <v>236</v>
      </c>
      <c r="H982" t="s">
        <v>240</v>
      </c>
    </row>
    <row r="983" spans="1:8" x14ac:dyDescent="0.25">
      <c r="A983" t="s">
        <v>1344</v>
      </c>
      <c r="B983" s="12">
        <v>79</v>
      </c>
      <c r="C983" t="s">
        <v>28</v>
      </c>
      <c r="D983" t="s">
        <v>29</v>
      </c>
      <c r="E983" s="13" t="str">
        <f>"71"</f>
        <v>71</v>
      </c>
      <c r="F983" t="s">
        <v>729</v>
      </c>
      <c r="G983" s="14" t="str">
        <f>"291"</f>
        <v>291</v>
      </c>
      <c r="H983" t="s">
        <v>1027</v>
      </c>
    </row>
    <row r="984" spans="1:8" x14ac:dyDescent="0.25">
      <c r="A984" t="s">
        <v>1345</v>
      </c>
      <c r="B984" s="12">
        <v>76</v>
      </c>
      <c r="C984" t="s">
        <v>2</v>
      </c>
      <c r="D984" t="s">
        <v>3</v>
      </c>
      <c r="E984" s="13" t="str">
        <f>"13"</f>
        <v>13</v>
      </c>
      <c r="F984" t="s">
        <v>14</v>
      </c>
      <c r="G984" s="14" t="str">
        <f>"044"</f>
        <v>044</v>
      </c>
      <c r="H984" t="s">
        <v>1346</v>
      </c>
    </row>
    <row r="985" spans="1:8" x14ac:dyDescent="0.25">
      <c r="A985" t="s">
        <v>1347</v>
      </c>
      <c r="B985" s="12">
        <v>79</v>
      </c>
      <c r="C985" t="s">
        <v>28</v>
      </c>
      <c r="D985" t="s">
        <v>29</v>
      </c>
      <c r="E985" s="13" t="str">
        <f>"32"</f>
        <v>32</v>
      </c>
      <c r="F985" t="s">
        <v>61</v>
      </c>
      <c r="G985" s="14" t="str">
        <f>"246"</f>
        <v>246</v>
      </c>
      <c r="H985" t="s">
        <v>62</v>
      </c>
    </row>
    <row r="986" spans="1:8" x14ac:dyDescent="0.25">
      <c r="A986" t="s">
        <v>1348</v>
      </c>
      <c r="B986" s="12">
        <v>81</v>
      </c>
      <c r="C986" t="s">
        <v>7</v>
      </c>
      <c r="D986" t="s">
        <v>8</v>
      </c>
      <c r="E986" s="13" t="str">
        <f>"34"</f>
        <v>34</v>
      </c>
      <c r="F986" t="s">
        <v>258</v>
      </c>
      <c r="G986" s="14" t="str">
        <f>"002"</f>
        <v>002</v>
      </c>
      <c r="H986" t="s">
        <v>1349</v>
      </c>
    </row>
    <row r="987" spans="1:8" x14ac:dyDescent="0.25">
      <c r="A987" t="s">
        <v>1350</v>
      </c>
      <c r="B987" s="12">
        <v>81</v>
      </c>
      <c r="C987" t="s">
        <v>7</v>
      </c>
      <c r="D987" t="s">
        <v>8</v>
      </c>
      <c r="E987" s="13" t="str">
        <f>"70"</f>
        <v>70</v>
      </c>
      <c r="F987" t="s">
        <v>50</v>
      </c>
      <c r="G987" s="14" t="str">
        <f>"121"</f>
        <v>121</v>
      </c>
      <c r="H987" t="s">
        <v>521</v>
      </c>
    </row>
    <row r="988" spans="1:8" x14ac:dyDescent="0.25">
      <c r="A988" t="s">
        <v>1351</v>
      </c>
      <c r="B988" s="12">
        <v>76</v>
      </c>
      <c r="C988" t="s">
        <v>2</v>
      </c>
      <c r="D988" t="s">
        <v>3</v>
      </c>
      <c r="E988" s="13" t="str">
        <f>"56"</f>
        <v>56</v>
      </c>
      <c r="F988" t="s">
        <v>321</v>
      </c>
      <c r="G988" s="14" t="str">
        <f>"004"</f>
        <v>004</v>
      </c>
      <c r="H988" t="s">
        <v>1352</v>
      </c>
    </row>
    <row r="989" spans="1:8" x14ac:dyDescent="0.25">
      <c r="A989" t="s">
        <v>1353</v>
      </c>
      <c r="B989" s="12">
        <v>77</v>
      </c>
      <c r="C989" t="s">
        <v>17</v>
      </c>
      <c r="D989" t="s">
        <v>18</v>
      </c>
      <c r="E989" s="13" t="str">
        <f>"30"</f>
        <v>30</v>
      </c>
      <c r="F989" t="s">
        <v>210</v>
      </c>
      <c r="G989" s="14" t="str">
        <f>"174"</f>
        <v>174</v>
      </c>
      <c r="H989" t="s">
        <v>216</v>
      </c>
    </row>
    <row r="990" spans="1:8" x14ac:dyDescent="0.25">
      <c r="A990" t="s">
        <v>1354</v>
      </c>
      <c r="B990" s="12">
        <v>76</v>
      </c>
      <c r="C990" t="s">
        <v>2</v>
      </c>
      <c r="D990" t="s">
        <v>3</v>
      </c>
      <c r="E990" s="13" t="str">
        <f>"25"</f>
        <v>25</v>
      </c>
      <c r="F990" t="s">
        <v>434</v>
      </c>
      <c r="G990" s="14" t="str">
        <f>"106"</f>
        <v>106</v>
      </c>
      <c r="H990" t="s">
        <v>1355</v>
      </c>
    </row>
    <row r="991" spans="1:8" x14ac:dyDescent="0.25">
      <c r="A991" t="s">
        <v>1356</v>
      </c>
      <c r="B991" s="12">
        <v>77</v>
      </c>
      <c r="C991" t="s">
        <v>17</v>
      </c>
      <c r="D991" t="s">
        <v>18</v>
      </c>
      <c r="E991" s="13" t="str">
        <f>"40"</f>
        <v>40</v>
      </c>
      <c r="F991" t="s">
        <v>19</v>
      </c>
      <c r="G991" s="14" t="str">
        <f>"251"</f>
        <v>251</v>
      </c>
      <c r="H991" t="s">
        <v>20</v>
      </c>
    </row>
    <row r="992" spans="1:8" x14ac:dyDescent="0.25">
      <c r="A992" t="s">
        <v>1357</v>
      </c>
      <c r="B992" s="12">
        <v>77</v>
      </c>
      <c r="C992" t="s">
        <v>17</v>
      </c>
      <c r="D992" t="s">
        <v>18</v>
      </c>
      <c r="E992" s="13" t="str">
        <f>"67"</f>
        <v>67</v>
      </c>
      <c r="F992" t="s">
        <v>44</v>
      </c>
      <c r="G992" s="14" t="str">
        <f>"251"</f>
        <v>251</v>
      </c>
      <c r="H992" t="s">
        <v>45</v>
      </c>
    </row>
    <row r="993" spans="1:8" x14ac:dyDescent="0.25">
      <c r="A993" t="s">
        <v>1358</v>
      </c>
      <c r="B993" s="12">
        <v>79</v>
      </c>
      <c r="C993" t="s">
        <v>28</v>
      </c>
      <c r="D993" t="s">
        <v>29</v>
      </c>
      <c r="E993" s="13" t="str">
        <f>"10"</f>
        <v>10</v>
      </c>
      <c r="F993" t="s">
        <v>171</v>
      </c>
      <c r="G993" s="14" t="str">
        <f>"286"</f>
        <v>286</v>
      </c>
      <c r="H993" t="s">
        <v>1359</v>
      </c>
    </row>
    <row r="994" spans="1:8" x14ac:dyDescent="0.25">
      <c r="A994" t="s">
        <v>1360</v>
      </c>
      <c r="B994" s="12">
        <v>79</v>
      </c>
      <c r="C994" t="s">
        <v>28</v>
      </c>
      <c r="D994" t="s">
        <v>29</v>
      </c>
      <c r="E994" s="13" t="str">
        <f>"65"</f>
        <v>65</v>
      </c>
      <c r="F994" t="s">
        <v>572</v>
      </c>
      <c r="G994" s="14" t="str">
        <f>"106"</f>
        <v>106</v>
      </c>
      <c r="H994" t="s">
        <v>1361</v>
      </c>
    </row>
    <row r="995" spans="1:8" x14ac:dyDescent="0.25">
      <c r="A995" t="s">
        <v>1362</v>
      </c>
      <c r="B995" s="12">
        <v>79</v>
      </c>
      <c r="C995" t="s">
        <v>28</v>
      </c>
      <c r="D995" t="s">
        <v>29</v>
      </c>
      <c r="E995" s="13" t="str">
        <f>"03"</f>
        <v>03</v>
      </c>
      <c r="F995" t="s">
        <v>30</v>
      </c>
      <c r="G995" s="14" t="str">
        <f>"276"</f>
        <v>276</v>
      </c>
      <c r="H995" t="s">
        <v>292</v>
      </c>
    </row>
    <row r="996" spans="1:8" x14ac:dyDescent="0.25">
      <c r="A996" t="s">
        <v>1363</v>
      </c>
      <c r="B996" s="12">
        <v>79</v>
      </c>
      <c r="C996" t="s">
        <v>28</v>
      </c>
      <c r="D996" t="s">
        <v>29</v>
      </c>
      <c r="E996" s="13" t="str">
        <f>"48"</f>
        <v>48</v>
      </c>
      <c r="F996" t="s">
        <v>37</v>
      </c>
      <c r="G996" s="14" t="str">
        <f>"106"</f>
        <v>106</v>
      </c>
      <c r="H996" t="s">
        <v>1364</v>
      </c>
    </row>
    <row r="997" spans="1:8" x14ac:dyDescent="0.25">
      <c r="A997" t="s">
        <v>1365</v>
      </c>
      <c r="B997" s="12">
        <v>79</v>
      </c>
      <c r="C997" t="s">
        <v>28</v>
      </c>
      <c r="D997" t="s">
        <v>29</v>
      </c>
      <c r="E997" s="13" t="str">
        <f>"48"</f>
        <v>48</v>
      </c>
      <c r="F997" t="s">
        <v>37</v>
      </c>
      <c r="G997" s="14" t="str">
        <f>"106"</f>
        <v>106</v>
      </c>
      <c r="H997" t="s">
        <v>1364</v>
      </c>
    </row>
    <row r="998" spans="1:8" x14ac:dyDescent="0.25">
      <c r="A998" t="s">
        <v>1366</v>
      </c>
      <c r="B998" s="12">
        <v>81</v>
      </c>
      <c r="C998" t="s">
        <v>7</v>
      </c>
      <c r="D998" t="s">
        <v>8</v>
      </c>
      <c r="E998" s="13" t="str">
        <f>"58"</f>
        <v>58</v>
      </c>
      <c r="F998" t="s">
        <v>128</v>
      </c>
      <c r="G998" s="14" t="str">
        <f>"131"</f>
        <v>131</v>
      </c>
      <c r="H998" t="s">
        <v>1367</v>
      </c>
    </row>
    <row r="999" spans="1:8" x14ac:dyDescent="0.25">
      <c r="A999" t="s">
        <v>1368</v>
      </c>
      <c r="B999" s="12">
        <v>81</v>
      </c>
      <c r="C999" t="s">
        <v>7</v>
      </c>
      <c r="D999" t="s">
        <v>8</v>
      </c>
      <c r="E999" s="13" t="str">
        <f>"05"</f>
        <v>05</v>
      </c>
      <c r="F999" t="s">
        <v>9</v>
      </c>
      <c r="G999" s="14" t="str">
        <f>"106"</f>
        <v>106</v>
      </c>
      <c r="H999" t="s">
        <v>181</v>
      </c>
    </row>
    <row r="1000" spans="1:8" x14ac:dyDescent="0.25">
      <c r="A1000" t="s">
        <v>1369</v>
      </c>
      <c r="B1000" s="12">
        <v>76</v>
      </c>
      <c r="C1000" t="s">
        <v>2</v>
      </c>
      <c r="D1000" t="s">
        <v>3</v>
      </c>
      <c r="E1000" s="13" t="str">
        <f>"53"</f>
        <v>53</v>
      </c>
      <c r="F1000" t="s">
        <v>67</v>
      </c>
      <c r="G1000" s="14" t="str">
        <f>"008"</f>
        <v>008</v>
      </c>
      <c r="H1000" t="s">
        <v>1171</v>
      </c>
    </row>
    <row r="1001" spans="1:8" x14ac:dyDescent="0.25">
      <c r="A1001" t="s">
        <v>1370</v>
      </c>
      <c r="B1001" s="12">
        <v>76</v>
      </c>
      <c r="C1001" t="s">
        <v>2</v>
      </c>
      <c r="D1001" t="s">
        <v>3</v>
      </c>
      <c r="E1001" s="13" t="str">
        <f>"13"</f>
        <v>13</v>
      </c>
      <c r="F1001" t="s">
        <v>14</v>
      </c>
      <c r="G1001" s="14" t="str">
        <f>"111"</f>
        <v>111</v>
      </c>
      <c r="H1001" t="s">
        <v>357</v>
      </c>
    </row>
    <row r="1002" spans="1:8" x14ac:dyDescent="0.25">
      <c r="A1002" t="s">
        <v>1371</v>
      </c>
      <c r="B1002" s="12">
        <v>81</v>
      </c>
      <c r="C1002" t="s">
        <v>7</v>
      </c>
      <c r="D1002" t="s">
        <v>8</v>
      </c>
      <c r="E1002" s="13" t="str">
        <f>"58"</f>
        <v>58</v>
      </c>
      <c r="F1002" t="s">
        <v>128</v>
      </c>
      <c r="G1002" s="14" t="str">
        <f>"050"</f>
        <v>050</v>
      </c>
      <c r="H1002" t="s">
        <v>1372</v>
      </c>
    </row>
    <row r="1003" spans="1:8" x14ac:dyDescent="0.25">
      <c r="A1003" t="s">
        <v>1373</v>
      </c>
      <c r="B1003" s="12">
        <v>81</v>
      </c>
      <c r="C1003" t="s">
        <v>7</v>
      </c>
      <c r="D1003" t="s">
        <v>8</v>
      </c>
      <c r="E1003" s="13" t="str">
        <f>"44"</f>
        <v>44</v>
      </c>
      <c r="F1003" t="s">
        <v>40</v>
      </c>
      <c r="G1003" s="14" t="str">
        <f>"141"</f>
        <v>141</v>
      </c>
      <c r="H1003" t="s">
        <v>953</v>
      </c>
    </row>
    <row r="1004" spans="1:8" x14ac:dyDescent="0.25">
      <c r="A1004" t="s">
        <v>1374</v>
      </c>
      <c r="B1004" s="12">
        <v>77</v>
      </c>
      <c r="C1004" t="s">
        <v>17</v>
      </c>
      <c r="D1004" t="s">
        <v>18</v>
      </c>
      <c r="E1004" s="13" t="str">
        <f>"40"</f>
        <v>40</v>
      </c>
      <c r="F1004" t="s">
        <v>19</v>
      </c>
      <c r="G1004" s="14" t="str">
        <f>"251"</f>
        <v>251</v>
      </c>
      <c r="H1004" t="s">
        <v>20</v>
      </c>
    </row>
    <row r="1005" spans="1:8" x14ac:dyDescent="0.25">
      <c r="A1005" t="s">
        <v>1375</v>
      </c>
      <c r="B1005" s="12">
        <v>79</v>
      </c>
      <c r="C1005" t="s">
        <v>28</v>
      </c>
      <c r="D1005" t="s">
        <v>29</v>
      </c>
      <c r="E1005" s="13" t="str">
        <f>"27"</f>
        <v>27</v>
      </c>
      <c r="F1005" t="s">
        <v>739</v>
      </c>
      <c r="G1005" s="14" t="str">
        <f>"206"</f>
        <v>206</v>
      </c>
      <c r="H1005" t="s">
        <v>1376</v>
      </c>
    </row>
    <row r="1006" spans="1:8" x14ac:dyDescent="0.25">
      <c r="A1006" t="s">
        <v>1377</v>
      </c>
      <c r="B1006" s="12">
        <v>81</v>
      </c>
      <c r="C1006" t="s">
        <v>7</v>
      </c>
      <c r="D1006" t="s">
        <v>8</v>
      </c>
      <c r="E1006" s="13" t="str">
        <f>"70"</f>
        <v>70</v>
      </c>
      <c r="F1006" t="s">
        <v>50</v>
      </c>
      <c r="G1006" s="14" t="str">
        <f>"265"</f>
        <v>265</v>
      </c>
      <c r="H1006" t="s">
        <v>374</v>
      </c>
    </row>
    <row r="1007" spans="1:8" x14ac:dyDescent="0.25">
      <c r="A1007" t="s">
        <v>1378</v>
      </c>
      <c r="B1007" s="12">
        <v>76</v>
      </c>
      <c r="C1007" t="s">
        <v>2</v>
      </c>
      <c r="D1007" t="s">
        <v>3</v>
      </c>
      <c r="E1007" s="13" t="str">
        <f>"13"</f>
        <v>13</v>
      </c>
      <c r="F1007" t="s">
        <v>14</v>
      </c>
      <c r="G1007" s="14" t="str">
        <f>"060"</f>
        <v>060</v>
      </c>
      <c r="H1007" t="s">
        <v>1379</v>
      </c>
    </row>
    <row r="1008" spans="1:8" x14ac:dyDescent="0.25">
      <c r="A1008" t="s">
        <v>1380</v>
      </c>
      <c r="B1008" s="12">
        <v>81</v>
      </c>
      <c r="C1008" t="s">
        <v>7</v>
      </c>
      <c r="D1008" t="s">
        <v>8</v>
      </c>
      <c r="E1008" s="13" t="str">
        <f>"05"</f>
        <v>05</v>
      </c>
      <c r="F1008" t="s">
        <v>9</v>
      </c>
      <c r="G1008" s="14" t="str">
        <f>"022"</f>
        <v>022</v>
      </c>
      <c r="H1008" t="s">
        <v>1381</v>
      </c>
    </row>
    <row r="1009" spans="1:8" x14ac:dyDescent="0.25">
      <c r="A1009" t="s">
        <v>1382</v>
      </c>
      <c r="B1009" s="12">
        <v>79</v>
      </c>
      <c r="C1009" t="s">
        <v>28</v>
      </c>
      <c r="D1009" t="s">
        <v>29</v>
      </c>
      <c r="E1009" s="13" t="str">
        <f>"46"</f>
        <v>46</v>
      </c>
      <c r="F1009" t="s">
        <v>1383</v>
      </c>
      <c r="G1009" s="14" t="str">
        <f>"016"</f>
        <v>016</v>
      </c>
      <c r="H1009" t="s">
        <v>1384</v>
      </c>
    </row>
    <row r="1010" spans="1:8" x14ac:dyDescent="0.25">
      <c r="A1010" t="s">
        <v>1385</v>
      </c>
      <c r="B1010" s="12">
        <v>76</v>
      </c>
      <c r="C1010" t="s">
        <v>2</v>
      </c>
      <c r="D1010" t="s">
        <v>3</v>
      </c>
      <c r="E1010" s="13" t="str">
        <f>"67"</f>
        <v>67</v>
      </c>
      <c r="F1010" t="s">
        <v>44</v>
      </c>
      <c r="G1010" s="14" t="str">
        <f>"291"</f>
        <v>291</v>
      </c>
      <c r="H1010" t="s">
        <v>253</v>
      </c>
    </row>
    <row r="1011" spans="1:8" x14ac:dyDescent="0.25">
      <c r="A1011" t="s">
        <v>1386</v>
      </c>
      <c r="B1011" s="12">
        <v>79</v>
      </c>
      <c r="C1011" t="s">
        <v>28</v>
      </c>
      <c r="D1011" t="s">
        <v>29</v>
      </c>
      <c r="E1011" s="13" t="str">
        <f>"61"</f>
        <v>61</v>
      </c>
      <c r="F1011" t="s">
        <v>186</v>
      </c>
      <c r="G1011" s="14" t="str">
        <f>"181"</f>
        <v>181</v>
      </c>
      <c r="H1011" t="s">
        <v>1387</v>
      </c>
    </row>
    <row r="1012" spans="1:8" x14ac:dyDescent="0.25">
      <c r="A1012" t="s">
        <v>1388</v>
      </c>
      <c r="B1012" s="12">
        <v>77</v>
      </c>
      <c r="C1012" t="s">
        <v>17</v>
      </c>
      <c r="D1012" t="s">
        <v>18</v>
      </c>
      <c r="E1012" s="13" t="str">
        <f>"45"</f>
        <v>45</v>
      </c>
      <c r="F1012" t="s">
        <v>168</v>
      </c>
      <c r="G1012" s="14" t="str">
        <f>"012"</f>
        <v>012</v>
      </c>
      <c r="H1012" t="s">
        <v>1389</v>
      </c>
    </row>
    <row r="1013" spans="1:8" x14ac:dyDescent="0.25">
      <c r="A1013" t="s">
        <v>1390</v>
      </c>
      <c r="B1013" s="12">
        <v>77</v>
      </c>
      <c r="C1013" t="s">
        <v>17</v>
      </c>
      <c r="D1013" t="s">
        <v>18</v>
      </c>
      <c r="E1013" s="13" t="str">
        <f>"66"</f>
        <v>66</v>
      </c>
      <c r="F1013" t="s">
        <v>22</v>
      </c>
      <c r="G1013" s="14" t="str">
        <f>"131"</f>
        <v>131</v>
      </c>
      <c r="H1013" t="s">
        <v>23</v>
      </c>
    </row>
    <row r="1014" spans="1:8" x14ac:dyDescent="0.25">
      <c r="A1014" t="s">
        <v>1391</v>
      </c>
      <c r="B1014" s="12">
        <v>77</v>
      </c>
      <c r="C1014" t="s">
        <v>17</v>
      </c>
      <c r="D1014" t="s">
        <v>18</v>
      </c>
      <c r="E1014" s="13" t="str">
        <f>"45"</f>
        <v>45</v>
      </c>
      <c r="F1014" t="s">
        <v>168</v>
      </c>
      <c r="G1014" s="14" t="str">
        <f>"131"</f>
        <v>131</v>
      </c>
      <c r="H1014" t="s">
        <v>907</v>
      </c>
    </row>
    <row r="1015" spans="1:8" x14ac:dyDescent="0.25">
      <c r="A1015" t="s">
        <v>1392</v>
      </c>
      <c r="B1015" s="12">
        <v>79</v>
      </c>
      <c r="C1015" t="s">
        <v>28</v>
      </c>
      <c r="D1015" t="s">
        <v>29</v>
      </c>
      <c r="E1015" s="13" t="str">
        <f>"61"</f>
        <v>61</v>
      </c>
      <c r="F1015" t="s">
        <v>186</v>
      </c>
      <c r="G1015" s="14" t="str">
        <f>"201"</f>
        <v>201</v>
      </c>
      <c r="H1015" t="s">
        <v>547</v>
      </c>
    </row>
    <row r="1016" spans="1:8" x14ac:dyDescent="0.25">
      <c r="A1016" t="s">
        <v>1393</v>
      </c>
      <c r="B1016" s="12">
        <v>76</v>
      </c>
      <c r="C1016" t="s">
        <v>2</v>
      </c>
      <c r="D1016" t="s">
        <v>3</v>
      </c>
      <c r="E1016" s="13" t="str">
        <f>"12"</f>
        <v>12</v>
      </c>
      <c r="F1016" t="s">
        <v>25</v>
      </c>
      <c r="G1016" s="14" t="str">
        <f>"271"</f>
        <v>271</v>
      </c>
      <c r="H1016" t="s">
        <v>27</v>
      </c>
    </row>
    <row r="1017" spans="1:8" x14ac:dyDescent="0.25">
      <c r="A1017" t="s">
        <v>1394</v>
      </c>
      <c r="B1017" s="12">
        <v>77</v>
      </c>
      <c r="C1017" t="s">
        <v>17</v>
      </c>
      <c r="D1017" t="s">
        <v>18</v>
      </c>
      <c r="E1017" s="13" t="str">
        <f>"40"</f>
        <v>40</v>
      </c>
      <c r="F1017" t="s">
        <v>19</v>
      </c>
      <c r="G1017" s="14" t="str">
        <f>"292"</f>
        <v>292</v>
      </c>
      <c r="H1017" t="s">
        <v>100</v>
      </c>
    </row>
    <row r="1018" spans="1:8" x14ac:dyDescent="0.25">
      <c r="A1018" t="s">
        <v>1395</v>
      </c>
      <c r="B1018" s="12">
        <v>81</v>
      </c>
      <c r="C1018" t="s">
        <v>7</v>
      </c>
      <c r="D1018" t="s">
        <v>8</v>
      </c>
      <c r="E1018" s="13" t="str">
        <f>"70"</f>
        <v>70</v>
      </c>
      <c r="F1018" t="s">
        <v>50</v>
      </c>
      <c r="G1018" s="14" t="str">
        <f>"266"</f>
        <v>266</v>
      </c>
      <c r="H1018" t="s">
        <v>51</v>
      </c>
    </row>
    <row r="1019" spans="1:8" x14ac:dyDescent="0.25">
      <c r="A1019" t="s">
        <v>1396</v>
      </c>
      <c r="B1019" s="12">
        <v>76</v>
      </c>
      <c r="C1019" t="s">
        <v>2</v>
      </c>
      <c r="D1019" t="s">
        <v>3</v>
      </c>
      <c r="E1019" s="13" t="str">
        <f>"64"</f>
        <v>64</v>
      </c>
      <c r="F1019" t="s">
        <v>58</v>
      </c>
      <c r="G1019" s="14" t="str">
        <f>"116"</f>
        <v>116</v>
      </c>
      <c r="H1019" t="s">
        <v>1397</v>
      </c>
    </row>
    <row r="1020" spans="1:8" x14ac:dyDescent="0.25">
      <c r="A1020" t="s">
        <v>1398</v>
      </c>
      <c r="B1020" s="12">
        <v>79</v>
      </c>
      <c r="C1020" t="s">
        <v>28</v>
      </c>
      <c r="D1020" t="s">
        <v>29</v>
      </c>
      <c r="E1020" s="13" t="str">
        <f>"09"</f>
        <v>09</v>
      </c>
      <c r="F1020" t="s">
        <v>117</v>
      </c>
      <c r="G1020" s="14" t="str">
        <f>"206"</f>
        <v>206</v>
      </c>
      <c r="H1020" t="s">
        <v>118</v>
      </c>
    </row>
    <row r="1021" spans="1:8" x14ac:dyDescent="0.25">
      <c r="A1021" t="s">
        <v>1399</v>
      </c>
      <c r="B1021" s="12">
        <v>79</v>
      </c>
      <c r="C1021" t="s">
        <v>28</v>
      </c>
      <c r="D1021" t="s">
        <v>29</v>
      </c>
      <c r="E1021" s="13" t="str">
        <f>"09"</f>
        <v>09</v>
      </c>
      <c r="F1021" t="s">
        <v>117</v>
      </c>
      <c r="G1021" s="14" t="str">
        <f>"010"</f>
        <v>010</v>
      </c>
      <c r="H1021" t="s">
        <v>1400</v>
      </c>
    </row>
    <row r="1022" spans="1:8" x14ac:dyDescent="0.25">
      <c r="A1022" t="s">
        <v>1401</v>
      </c>
      <c r="B1022" s="12">
        <v>77</v>
      </c>
      <c r="C1022" t="s">
        <v>17</v>
      </c>
      <c r="D1022" t="s">
        <v>18</v>
      </c>
      <c r="E1022" s="13" t="str">
        <f>"66"</f>
        <v>66</v>
      </c>
      <c r="F1022" t="s">
        <v>22</v>
      </c>
      <c r="G1022" s="14" t="str">
        <f>"131"</f>
        <v>131</v>
      </c>
      <c r="H1022" t="s">
        <v>23</v>
      </c>
    </row>
    <row r="1023" spans="1:8" x14ac:dyDescent="0.25">
      <c r="A1023" t="s">
        <v>1402</v>
      </c>
      <c r="B1023" s="12">
        <v>77</v>
      </c>
      <c r="C1023" t="s">
        <v>17</v>
      </c>
      <c r="D1023" t="s">
        <v>18</v>
      </c>
      <c r="E1023" s="13" t="str">
        <f>"40"</f>
        <v>40</v>
      </c>
      <c r="F1023" t="s">
        <v>19</v>
      </c>
      <c r="G1023" s="14" t="str">
        <f>"251"</f>
        <v>251</v>
      </c>
      <c r="H1023" t="s">
        <v>20</v>
      </c>
    </row>
    <row r="1024" spans="1:8" x14ac:dyDescent="0.25">
      <c r="A1024" t="s">
        <v>1403</v>
      </c>
      <c r="B1024" s="12">
        <v>77</v>
      </c>
      <c r="C1024" t="s">
        <v>17</v>
      </c>
      <c r="D1024" t="s">
        <v>18</v>
      </c>
      <c r="E1024" s="13" t="str">
        <f>"40"</f>
        <v>40</v>
      </c>
      <c r="F1024" t="s">
        <v>19</v>
      </c>
      <c r="G1024" s="14" t="str">
        <f>"131"</f>
        <v>131</v>
      </c>
      <c r="H1024" t="s">
        <v>490</v>
      </c>
    </row>
    <row r="1025" spans="1:8" x14ac:dyDescent="0.25">
      <c r="A1025" t="s">
        <v>1404</v>
      </c>
      <c r="B1025" s="12">
        <v>77</v>
      </c>
      <c r="C1025" t="s">
        <v>17</v>
      </c>
      <c r="D1025" t="s">
        <v>18</v>
      </c>
      <c r="E1025" s="13" t="str">
        <f>"40"</f>
        <v>40</v>
      </c>
      <c r="F1025" t="s">
        <v>19</v>
      </c>
      <c r="G1025" s="14" t="str">
        <f>"251"</f>
        <v>251</v>
      </c>
      <c r="H1025" t="s">
        <v>20</v>
      </c>
    </row>
    <row r="1026" spans="1:8" x14ac:dyDescent="0.25">
      <c r="A1026" t="s">
        <v>1405</v>
      </c>
      <c r="B1026" s="12">
        <v>79</v>
      </c>
      <c r="C1026" t="s">
        <v>28</v>
      </c>
      <c r="D1026" t="s">
        <v>29</v>
      </c>
      <c r="E1026" s="13" t="str">
        <f>"09"</f>
        <v>09</v>
      </c>
      <c r="F1026" t="s">
        <v>117</v>
      </c>
      <c r="G1026" s="14" t="str">
        <f>"034"</f>
        <v>034</v>
      </c>
      <c r="H1026" t="s">
        <v>331</v>
      </c>
    </row>
    <row r="1027" spans="1:8" x14ac:dyDescent="0.25">
      <c r="A1027" t="s">
        <v>1406</v>
      </c>
      <c r="B1027" s="12">
        <v>76</v>
      </c>
      <c r="C1027" t="s">
        <v>2</v>
      </c>
      <c r="D1027" t="s">
        <v>3</v>
      </c>
      <c r="E1027" s="13" t="str">
        <f>"14"</f>
        <v>14</v>
      </c>
      <c r="F1027" t="s">
        <v>124</v>
      </c>
      <c r="G1027" s="14" t="str">
        <f>"044"</f>
        <v>044</v>
      </c>
      <c r="H1027" t="s">
        <v>1407</v>
      </c>
    </row>
    <row r="1028" spans="1:8" x14ac:dyDescent="0.25">
      <c r="A1028" t="s">
        <v>1408</v>
      </c>
      <c r="B1028" s="12">
        <v>81</v>
      </c>
      <c r="C1028" t="s">
        <v>7</v>
      </c>
      <c r="D1028" t="s">
        <v>8</v>
      </c>
      <c r="E1028" s="13" t="str">
        <f>"36"</f>
        <v>36</v>
      </c>
      <c r="F1028" t="s">
        <v>84</v>
      </c>
      <c r="G1028" s="14" t="str">
        <f>"176"</f>
        <v>176</v>
      </c>
      <c r="H1028" t="s">
        <v>1409</v>
      </c>
    </row>
    <row r="1029" spans="1:8" x14ac:dyDescent="0.25">
      <c r="A1029" t="s">
        <v>1410</v>
      </c>
      <c r="B1029" s="12">
        <v>77</v>
      </c>
      <c r="C1029" t="s">
        <v>17</v>
      </c>
      <c r="D1029" t="s">
        <v>18</v>
      </c>
      <c r="E1029" s="13" t="str">
        <f>"40"</f>
        <v>40</v>
      </c>
      <c r="F1029" t="s">
        <v>19</v>
      </c>
      <c r="G1029" s="14" t="str">
        <f>"231"</f>
        <v>231</v>
      </c>
      <c r="H1029" t="s">
        <v>287</v>
      </c>
    </row>
    <row r="1030" spans="1:8" x14ac:dyDescent="0.25">
      <c r="A1030" t="s">
        <v>1411</v>
      </c>
      <c r="B1030" s="12">
        <v>81</v>
      </c>
      <c r="C1030" t="s">
        <v>7</v>
      </c>
      <c r="D1030" t="s">
        <v>8</v>
      </c>
      <c r="E1030" s="13" t="str">
        <f>"20"</f>
        <v>20</v>
      </c>
      <c r="F1030" t="s">
        <v>111</v>
      </c>
      <c r="G1030" s="14" t="str">
        <f>"226"</f>
        <v>226</v>
      </c>
      <c r="H1030" t="s">
        <v>431</v>
      </c>
    </row>
    <row r="1031" spans="1:8" x14ac:dyDescent="0.25">
      <c r="A1031" t="s">
        <v>1412</v>
      </c>
      <c r="B1031" s="12">
        <v>76</v>
      </c>
      <c r="C1031" t="s">
        <v>2</v>
      </c>
      <c r="D1031" t="s">
        <v>3</v>
      </c>
      <c r="E1031" s="13" t="str">
        <f>"53"</f>
        <v>53</v>
      </c>
      <c r="F1031" t="s">
        <v>67</v>
      </c>
      <c r="G1031" s="14" t="str">
        <f>"222"</f>
        <v>222</v>
      </c>
      <c r="H1031" t="s">
        <v>1114</v>
      </c>
    </row>
    <row r="1032" spans="1:8" x14ac:dyDescent="0.25">
      <c r="A1032" t="s">
        <v>1413</v>
      </c>
      <c r="B1032" s="12">
        <v>81</v>
      </c>
      <c r="C1032" t="s">
        <v>7</v>
      </c>
      <c r="D1032" t="s">
        <v>8</v>
      </c>
      <c r="E1032" s="13" t="str">
        <f>"36"</f>
        <v>36</v>
      </c>
      <c r="F1032" t="s">
        <v>84</v>
      </c>
      <c r="G1032" s="14" t="str">
        <f>"241"</f>
        <v>241</v>
      </c>
      <c r="H1032" t="s">
        <v>639</v>
      </c>
    </row>
    <row r="1033" spans="1:8" x14ac:dyDescent="0.25">
      <c r="A1033" t="s">
        <v>1414</v>
      </c>
      <c r="B1033" s="12">
        <v>79</v>
      </c>
      <c r="C1033" t="s">
        <v>28</v>
      </c>
      <c r="D1033" t="s">
        <v>29</v>
      </c>
      <c r="E1033" s="13" t="str">
        <f>"71"</f>
        <v>71</v>
      </c>
      <c r="F1033" t="s">
        <v>729</v>
      </c>
      <c r="G1033" s="14" t="str">
        <f>"291"</f>
        <v>291</v>
      </c>
      <c r="H1033" t="s">
        <v>1027</v>
      </c>
    </row>
    <row r="1034" spans="1:8" x14ac:dyDescent="0.25">
      <c r="A1034" t="s">
        <v>1415</v>
      </c>
      <c r="B1034" s="12">
        <v>76</v>
      </c>
      <c r="C1034" t="s">
        <v>2</v>
      </c>
      <c r="D1034" t="s">
        <v>3</v>
      </c>
      <c r="E1034" s="13" t="str">
        <f>"13"</f>
        <v>13</v>
      </c>
      <c r="F1034" t="s">
        <v>14</v>
      </c>
      <c r="G1034" s="14" t="str">
        <f>"251"</f>
        <v>251</v>
      </c>
      <c r="H1034" t="s">
        <v>255</v>
      </c>
    </row>
    <row r="1035" spans="1:8" x14ac:dyDescent="0.25">
      <c r="A1035" t="s">
        <v>1416</v>
      </c>
      <c r="B1035" s="12">
        <v>77</v>
      </c>
      <c r="C1035" t="s">
        <v>17</v>
      </c>
      <c r="D1035" t="s">
        <v>18</v>
      </c>
      <c r="E1035" s="13" t="str">
        <f>"51"</f>
        <v>51</v>
      </c>
      <c r="F1035" t="s">
        <v>55</v>
      </c>
      <c r="G1035" s="14" t="str">
        <f>"151"</f>
        <v>151</v>
      </c>
      <c r="H1035" t="s">
        <v>645</v>
      </c>
    </row>
    <row r="1036" spans="1:8" x14ac:dyDescent="0.25">
      <c r="A1036" t="s">
        <v>1416</v>
      </c>
      <c r="B1036" s="12">
        <v>77</v>
      </c>
      <c r="C1036" t="s">
        <v>17</v>
      </c>
      <c r="D1036" t="s">
        <v>18</v>
      </c>
      <c r="E1036" s="13" t="str">
        <f>"67"</f>
        <v>67</v>
      </c>
      <c r="F1036" t="s">
        <v>44</v>
      </c>
      <c r="G1036" s="14" t="str">
        <f>"261"</f>
        <v>261</v>
      </c>
      <c r="H1036" t="s">
        <v>70</v>
      </c>
    </row>
    <row r="1037" spans="1:8" x14ac:dyDescent="0.25">
      <c r="A1037" t="s">
        <v>1417</v>
      </c>
      <c r="B1037" s="12">
        <v>76</v>
      </c>
      <c r="C1037" t="s">
        <v>2</v>
      </c>
      <c r="D1037" t="s">
        <v>3</v>
      </c>
      <c r="E1037" s="13" t="str">
        <f>"67"</f>
        <v>67</v>
      </c>
      <c r="F1037" t="s">
        <v>44</v>
      </c>
      <c r="G1037" s="14" t="str">
        <f>"171"</f>
        <v>171</v>
      </c>
      <c r="H1037" t="s">
        <v>1418</v>
      </c>
    </row>
    <row r="1038" spans="1:8" x14ac:dyDescent="0.25">
      <c r="A1038" t="s">
        <v>1419</v>
      </c>
      <c r="B1038" s="12">
        <v>76</v>
      </c>
      <c r="C1038" t="s">
        <v>2</v>
      </c>
      <c r="D1038" t="s">
        <v>3</v>
      </c>
      <c r="E1038" s="13" t="str">
        <f>"13"</f>
        <v>13</v>
      </c>
      <c r="F1038" t="s">
        <v>14</v>
      </c>
      <c r="G1038" s="14" t="str">
        <f>"020"</f>
        <v>020</v>
      </c>
      <c r="H1038" t="s">
        <v>1420</v>
      </c>
    </row>
    <row r="1039" spans="1:8" x14ac:dyDescent="0.25">
      <c r="A1039" t="s">
        <v>1421</v>
      </c>
      <c r="B1039" s="12">
        <v>79</v>
      </c>
      <c r="C1039" t="s">
        <v>28</v>
      </c>
      <c r="D1039" t="s">
        <v>29</v>
      </c>
      <c r="E1039" s="13" t="str">
        <f>"55"</f>
        <v>55</v>
      </c>
      <c r="F1039" t="s">
        <v>207</v>
      </c>
      <c r="G1039" s="14" t="str">
        <f>"161"</f>
        <v>161</v>
      </c>
      <c r="H1039" t="s">
        <v>1422</v>
      </c>
    </row>
    <row r="1040" spans="1:8" x14ac:dyDescent="0.25">
      <c r="A1040" t="s">
        <v>1423</v>
      </c>
      <c r="B1040" s="12">
        <v>81</v>
      </c>
      <c r="C1040" t="s">
        <v>7</v>
      </c>
      <c r="D1040" t="s">
        <v>8</v>
      </c>
      <c r="E1040" s="13" t="str">
        <f>"58"</f>
        <v>58</v>
      </c>
      <c r="F1040" t="s">
        <v>128</v>
      </c>
      <c r="G1040" s="14" t="str">
        <f>"010"</f>
        <v>010</v>
      </c>
      <c r="H1040" t="s">
        <v>1424</v>
      </c>
    </row>
    <row r="1041" spans="1:8" x14ac:dyDescent="0.25">
      <c r="A1041" t="s">
        <v>1425</v>
      </c>
      <c r="B1041" s="12">
        <v>77</v>
      </c>
      <c r="C1041" t="s">
        <v>17</v>
      </c>
      <c r="D1041" t="s">
        <v>18</v>
      </c>
      <c r="E1041" s="13" t="str">
        <f>"66"</f>
        <v>66</v>
      </c>
      <c r="F1041" t="s">
        <v>22</v>
      </c>
      <c r="G1041" s="14" t="str">
        <f>"131"</f>
        <v>131</v>
      </c>
      <c r="H1041" t="s">
        <v>23</v>
      </c>
    </row>
    <row r="1042" spans="1:8" x14ac:dyDescent="0.25">
      <c r="A1042" t="s">
        <v>1426</v>
      </c>
      <c r="B1042" s="12">
        <v>76</v>
      </c>
      <c r="C1042" t="s">
        <v>2</v>
      </c>
      <c r="D1042" t="s">
        <v>3</v>
      </c>
      <c r="E1042" s="13" t="str">
        <f>"67"</f>
        <v>67</v>
      </c>
      <c r="F1042" t="s">
        <v>44</v>
      </c>
      <c r="G1042" s="14" t="str">
        <f>"136"</f>
        <v>136</v>
      </c>
      <c r="H1042" t="s">
        <v>993</v>
      </c>
    </row>
    <row r="1043" spans="1:8" x14ac:dyDescent="0.25">
      <c r="A1043" t="s">
        <v>1427</v>
      </c>
      <c r="B1043" s="12">
        <v>77</v>
      </c>
      <c r="C1043" t="s">
        <v>17</v>
      </c>
      <c r="D1043" t="s">
        <v>18</v>
      </c>
      <c r="E1043" s="13" t="str">
        <f>"67"</f>
        <v>67</v>
      </c>
      <c r="F1043" t="s">
        <v>44</v>
      </c>
      <c r="G1043" s="14" t="str">
        <f>"261"</f>
        <v>261</v>
      </c>
      <c r="H1043" t="s">
        <v>70</v>
      </c>
    </row>
    <row r="1044" spans="1:8" x14ac:dyDescent="0.25">
      <c r="A1044" t="s">
        <v>1428</v>
      </c>
      <c r="B1044" s="12">
        <v>77</v>
      </c>
      <c r="C1044" t="s">
        <v>17</v>
      </c>
      <c r="D1044" t="s">
        <v>18</v>
      </c>
      <c r="E1044" s="13" t="str">
        <f>"40"</f>
        <v>40</v>
      </c>
      <c r="F1044" t="s">
        <v>19</v>
      </c>
      <c r="G1044" s="14" t="str">
        <f>"251"</f>
        <v>251</v>
      </c>
      <c r="H1044" t="s">
        <v>20</v>
      </c>
    </row>
    <row r="1045" spans="1:8" x14ac:dyDescent="0.25">
      <c r="A1045" t="s">
        <v>1429</v>
      </c>
      <c r="B1045" s="12">
        <v>76</v>
      </c>
      <c r="C1045" t="s">
        <v>2</v>
      </c>
      <c r="D1045" t="s">
        <v>3</v>
      </c>
      <c r="E1045" s="13" t="str">
        <f>"64"</f>
        <v>64</v>
      </c>
      <c r="F1045" t="s">
        <v>58</v>
      </c>
      <c r="G1045" s="14" t="str">
        <f>"216"</f>
        <v>216</v>
      </c>
      <c r="H1045" t="s">
        <v>450</v>
      </c>
    </row>
    <row r="1046" spans="1:8" x14ac:dyDescent="0.25">
      <c r="A1046" t="s">
        <v>1430</v>
      </c>
      <c r="B1046" s="12">
        <v>81</v>
      </c>
      <c r="C1046" t="s">
        <v>7</v>
      </c>
      <c r="D1046" t="s">
        <v>8</v>
      </c>
      <c r="E1046" s="13" t="str">
        <f>"20"</f>
        <v>20</v>
      </c>
      <c r="F1046" t="s">
        <v>111</v>
      </c>
      <c r="G1046" s="14" t="str">
        <f>"126"</f>
        <v>126</v>
      </c>
      <c r="H1046" t="s">
        <v>1431</v>
      </c>
    </row>
    <row r="1047" spans="1:8" x14ac:dyDescent="0.25">
      <c r="A1047" t="s">
        <v>1432</v>
      </c>
      <c r="B1047" s="12">
        <v>81</v>
      </c>
      <c r="C1047" t="s">
        <v>7</v>
      </c>
      <c r="D1047" t="s">
        <v>8</v>
      </c>
      <c r="E1047" s="13" t="str">
        <f>"59"</f>
        <v>59</v>
      </c>
      <c r="F1047" t="s">
        <v>335</v>
      </c>
      <c r="G1047" s="14" t="str">
        <f>"024"</f>
        <v>024</v>
      </c>
      <c r="H1047" t="s">
        <v>771</v>
      </c>
    </row>
    <row r="1048" spans="1:8" x14ac:dyDescent="0.25">
      <c r="A1048" t="s">
        <v>1433</v>
      </c>
      <c r="B1048" s="12">
        <v>77</v>
      </c>
      <c r="C1048" t="s">
        <v>17</v>
      </c>
      <c r="D1048" t="s">
        <v>18</v>
      </c>
      <c r="E1048" s="13" t="str">
        <f>"51"</f>
        <v>51</v>
      </c>
      <c r="F1048" t="s">
        <v>55</v>
      </c>
      <c r="G1048" s="14" t="str">
        <f>"194"</f>
        <v>194</v>
      </c>
      <c r="H1048" t="s">
        <v>568</v>
      </c>
    </row>
    <row r="1049" spans="1:8" x14ac:dyDescent="0.25">
      <c r="A1049" t="s">
        <v>1434</v>
      </c>
      <c r="B1049" s="12">
        <v>81</v>
      </c>
      <c r="C1049" t="s">
        <v>7</v>
      </c>
      <c r="D1049" t="s">
        <v>8</v>
      </c>
      <c r="E1049" s="13" t="str">
        <f>"44"</f>
        <v>44</v>
      </c>
      <c r="F1049" t="s">
        <v>40</v>
      </c>
      <c r="G1049" s="14" t="str">
        <f>"261"</f>
        <v>261</v>
      </c>
      <c r="H1049" t="s">
        <v>627</v>
      </c>
    </row>
    <row r="1050" spans="1:8" x14ac:dyDescent="0.25">
      <c r="A1050" t="s">
        <v>1435</v>
      </c>
      <c r="B1050" s="12">
        <v>76</v>
      </c>
      <c r="C1050" t="s">
        <v>2</v>
      </c>
      <c r="D1050" t="s">
        <v>3</v>
      </c>
      <c r="E1050" s="13" t="str">
        <f>"67"</f>
        <v>67</v>
      </c>
      <c r="F1050" t="s">
        <v>44</v>
      </c>
      <c r="G1050" s="14" t="str">
        <f>"153"</f>
        <v>153</v>
      </c>
      <c r="H1050" t="s">
        <v>324</v>
      </c>
    </row>
    <row r="1051" spans="1:8" x14ac:dyDescent="0.25">
      <c r="A1051" t="s">
        <v>1436</v>
      </c>
      <c r="B1051" s="12">
        <v>76</v>
      </c>
      <c r="C1051" t="s">
        <v>2</v>
      </c>
      <c r="D1051" t="s">
        <v>3</v>
      </c>
      <c r="E1051" s="13" t="str">
        <f>"11"</f>
        <v>11</v>
      </c>
      <c r="F1051" t="s">
        <v>501</v>
      </c>
      <c r="G1051" s="14" t="str">
        <f>"111"</f>
        <v>111</v>
      </c>
      <c r="H1051" t="s">
        <v>1437</v>
      </c>
    </row>
    <row r="1052" spans="1:8" x14ac:dyDescent="0.25">
      <c r="A1052" t="s">
        <v>1438</v>
      </c>
      <c r="B1052" s="12">
        <v>81</v>
      </c>
      <c r="C1052" t="s">
        <v>7</v>
      </c>
      <c r="D1052" t="s">
        <v>8</v>
      </c>
      <c r="E1052" s="13" t="str">
        <f>"59"</f>
        <v>59</v>
      </c>
      <c r="F1052" t="s">
        <v>335</v>
      </c>
      <c r="G1052" s="14" t="str">
        <f>"281"</f>
        <v>281</v>
      </c>
      <c r="H1052" t="s">
        <v>481</v>
      </c>
    </row>
    <row r="1053" spans="1:8" x14ac:dyDescent="0.25">
      <c r="A1053" t="s">
        <v>1439</v>
      </c>
      <c r="B1053" s="12">
        <v>76</v>
      </c>
      <c r="C1053" t="s">
        <v>2</v>
      </c>
      <c r="D1053" t="s">
        <v>3</v>
      </c>
      <c r="E1053" s="13" t="str">
        <f>"64"</f>
        <v>64</v>
      </c>
      <c r="F1053" t="s">
        <v>58</v>
      </c>
      <c r="G1053" s="14" t="str">
        <f>"131"</f>
        <v>131</v>
      </c>
      <c r="H1053" t="s">
        <v>1077</v>
      </c>
    </row>
    <row r="1054" spans="1:8" x14ac:dyDescent="0.25">
      <c r="A1054" t="s">
        <v>1440</v>
      </c>
      <c r="B1054" s="12">
        <v>76</v>
      </c>
      <c r="C1054" t="s">
        <v>2</v>
      </c>
      <c r="D1054" t="s">
        <v>3</v>
      </c>
      <c r="E1054" s="13" t="str">
        <f>"64"</f>
        <v>64</v>
      </c>
      <c r="F1054" t="s">
        <v>58</v>
      </c>
      <c r="G1054" s="14" t="str">
        <f>"216"</f>
        <v>216</v>
      </c>
      <c r="H1054" t="s">
        <v>450</v>
      </c>
    </row>
    <row r="1055" spans="1:8" x14ac:dyDescent="0.25">
      <c r="A1055" t="s">
        <v>1441</v>
      </c>
      <c r="B1055" s="12">
        <v>79</v>
      </c>
      <c r="C1055" t="s">
        <v>28</v>
      </c>
      <c r="D1055" t="s">
        <v>29</v>
      </c>
      <c r="E1055" s="13" t="str">
        <f>"37"</f>
        <v>37</v>
      </c>
      <c r="F1055" t="s">
        <v>34</v>
      </c>
      <c r="G1055" s="14" t="str">
        <f>"176"</f>
        <v>176</v>
      </c>
      <c r="H1055" t="s">
        <v>1442</v>
      </c>
    </row>
    <row r="1056" spans="1:8" x14ac:dyDescent="0.25">
      <c r="A1056" t="s">
        <v>1443</v>
      </c>
      <c r="B1056" s="12">
        <v>77</v>
      </c>
      <c r="C1056" t="s">
        <v>17</v>
      </c>
      <c r="D1056" t="s">
        <v>18</v>
      </c>
      <c r="E1056" s="13" t="str">
        <f>"40"</f>
        <v>40</v>
      </c>
      <c r="F1056" t="s">
        <v>19</v>
      </c>
      <c r="G1056" s="14" t="str">
        <f>"291"</f>
        <v>291</v>
      </c>
      <c r="H1056" t="s">
        <v>214</v>
      </c>
    </row>
    <row r="1057" spans="1:8" x14ac:dyDescent="0.25">
      <c r="A1057" t="s">
        <v>1444</v>
      </c>
      <c r="B1057" s="12">
        <v>76</v>
      </c>
      <c r="C1057" t="s">
        <v>2</v>
      </c>
      <c r="D1057" t="s">
        <v>3</v>
      </c>
      <c r="E1057" s="13" t="str">
        <f>"67"</f>
        <v>67</v>
      </c>
      <c r="F1057" t="s">
        <v>44</v>
      </c>
      <c r="G1057" s="14" t="str">
        <f>"291"</f>
        <v>291</v>
      </c>
      <c r="H1057" t="s">
        <v>253</v>
      </c>
    </row>
    <row r="1058" spans="1:8" x14ac:dyDescent="0.25">
      <c r="A1058" t="s">
        <v>1445</v>
      </c>
      <c r="B1058" s="12">
        <v>79</v>
      </c>
      <c r="C1058" t="s">
        <v>28</v>
      </c>
      <c r="D1058" t="s">
        <v>29</v>
      </c>
      <c r="E1058" s="13" t="str">
        <f>"65"</f>
        <v>65</v>
      </c>
      <c r="F1058" t="s">
        <v>572</v>
      </c>
      <c r="G1058" s="14" t="str">
        <f>"281"</f>
        <v>281</v>
      </c>
      <c r="H1058" t="s">
        <v>573</v>
      </c>
    </row>
    <row r="1059" spans="1:8" x14ac:dyDescent="0.25">
      <c r="A1059" t="s">
        <v>1446</v>
      </c>
      <c r="B1059" s="12">
        <v>77</v>
      </c>
      <c r="C1059" t="s">
        <v>17</v>
      </c>
      <c r="D1059" t="s">
        <v>18</v>
      </c>
      <c r="E1059" s="13" t="str">
        <f>"30"</f>
        <v>30</v>
      </c>
      <c r="F1059" t="s">
        <v>210</v>
      </c>
      <c r="G1059" s="14" t="str">
        <f>"241"</f>
        <v>241</v>
      </c>
      <c r="H1059" t="s">
        <v>211</v>
      </c>
    </row>
    <row r="1060" spans="1:8" x14ac:dyDescent="0.25">
      <c r="A1060" t="s">
        <v>1447</v>
      </c>
      <c r="B1060" s="12">
        <v>81</v>
      </c>
      <c r="C1060" t="s">
        <v>7</v>
      </c>
      <c r="D1060" t="s">
        <v>8</v>
      </c>
      <c r="E1060" s="13" t="str">
        <f>"31"</f>
        <v>31</v>
      </c>
      <c r="F1060" t="s">
        <v>423</v>
      </c>
      <c r="G1060" s="14" t="str">
        <f>"006"</f>
        <v>006</v>
      </c>
      <c r="H1060" t="s">
        <v>1448</v>
      </c>
    </row>
    <row r="1061" spans="1:8" x14ac:dyDescent="0.25">
      <c r="A1061" t="s">
        <v>1449</v>
      </c>
      <c r="B1061" s="12">
        <v>76</v>
      </c>
      <c r="C1061" t="s">
        <v>2</v>
      </c>
      <c r="D1061" t="s">
        <v>3</v>
      </c>
      <c r="E1061" s="13" t="str">
        <f>"13"</f>
        <v>13</v>
      </c>
      <c r="F1061" t="s">
        <v>14</v>
      </c>
      <c r="G1061" s="14" t="str">
        <f>"251"</f>
        <v>251</v>
      </c>
      <c r="H1061" t="s">
        <v>255</v>
      </c>
    </row>
    <row r="1062" spans="1:8" x14ac:dyDescent="0.25">
      <c r="A1062" t="s">
        <v>1450</v>
      </c>
      <c r="B1062" s="12">
        <v>81</v>
      </c>
      <c r="C1062" t="s">
        <v>7</v>
      </c>
      <c r="D1062" t="s">
        <v>8</v>
      </c>
      <c r="E1062" s="13" t="str">
        <f>"38"</f>
        <v>38</v>
      </c>
      <c r="F1062" t="s">
        <v>121</v>
      </c>
      <c r="G1062" s="14" t="str">
        <f>"271"</f>
        <v>271</v>
      </c>
      <c r="H1062" t="s">
        <v>122</v>
      </c>
    </row>
    <row r="1063" spans="1:8" x14ac:dyDescent="0.25">
      <c r="A1063" t="s">
        <v>1450</v>
      </c>
      <c r="B1063" s="12">
        <v>81</v>
      </c>
      <c r="C1063" t="s">
        <v>7</v>
      </c>
      <c r="D1063" t="s">
        <v>8</v>
      </c>
      <c r="E1063" s="13" t="str">
        <f>"42"</f>
        <v>42</v>
      </c>
      <c r="F1063" t="s">
        <v>1206</v>
      </c>
      <c r="G1063" s="14" t="str">
        <f>"266"</f>
        <v>266</v>
      </c>
      <c r="H1063" t="s">
        <v>1214</v>
      </c>
    </row>
    <row r="1064" spans="1:8" x14ac:dyDescent="0.25">
      <c r="A1064" t="s">
        <v>1451</v>
      </c>
      <c r="B1064" s="12">
        <v>81</v>
      </c>
      <c r="C1064" t="s">
        <v>7</v>
      </c>
      <c r="D1064" t="s">
        <v>8</v>
      </c>
      <c r="E1064" s="13" t="str">
        <f>"58"</f>
        <v>58</v>
      </c>
      <c r="F1064" t="s">
        <v>128</v>
      </c>
      <c r="G1064" s="14" t="str">
        <f>"281"</f>
        <v>281</v>
      </c>
      <c r="H1064" t="s">
        <v>158</v>
      </c>
    </row>
    <row r="1065" spans="1:8" x14ac:dyDescent="0.25">
      <c r="A1065" t="s">
        <v>1452</v>
      </c>
      <c r="B1065" s="12">
        <v>77</v>
      </c>
      <c r="C1065" t="s">
        <v>17</v>
      </c>
      <c r="D1065" t="s">
        <v>18</v>
      </c>
      <c r="E1065" s="13" t="str">
        <f>"66"</f>
        <v>66</v>
      </c>
      <c r="F1065" t="s">
        <v>22</v>
      </c>
      <c r="G1065" s="14" t="str">
        <f>"131"</f>
        <v>131</v>
      </c>
      <c r="H1065" t="s">
        <v>23</v>
      </c>
    </row>
    <row r="1066" spans="1:8" x14ac:dyDescent="0.25">
      <c r="A1066" t="s">
        <v>1452</v>
      </c>
      <c r="B1066" s="12">
        <v>77</v>
      </c>
      <c r="C1066" t="s">
        <v>17</v>
      </c>
      <c r="D1066" t="s">
        <v>18</v>
      </c>
      <c r="E1066" s="13" t="str">
        <f>"67"</f>
        <v>67</v>
      </c>
      <c r="F1066" t="s">
        <v>44</v>
      </c>
      <c r="G1066" s="14" t="str">
        <f>"151"</f>
        <v>151</v>
      </c>
      <c r="H1066" t="s">
        <v>200</v>
      </c>
    </row>
    <row r="1067" spans="1:8" x14ac:dyDescent="0.25">
      <c r="A1067" t="s">
        <v>1453</v>
      </c>
      <c r="B1067" s="12">
        <v>77</v>
      </c>
      <c r="C1067" t="s">
        <v>17</v>
      </c>
      <c r="D1067" t="s">
        <v>18</v>
      </c>
      <c r="E1067" s="13" t="str">
        <f>"30"</f>
        <v>30</v>
      </c>
      <c r="F1067" t="s">
        <v>210</v>
      </c>
      <c r="G1067" s="14" t="str">
        <f>"241"</f>
        <v>241</v>
      </c>
      <c r="H1067" t="s">
        <v>211</v>
      </c>
    </row>
    <row r="1068" spans="1:8" x14ac:dyDescent="0.25">
      <c r="A1068" t="s">
        <v>1454</v>
      </c>
      <c r="B1068" s="12">
        <v>77</v>
      </c>
      <c r="C1068" t="s">
        <v>17</v>
      </c>
      <c r="D1068" t="s">
        <v>18</v>
      </c>
      <c r="E1068" s="13" t="str">
        <f>"40"</f>
        <v>40</v>
      </c>
      <c r="F1068" t="s">
        <v>19</v>
      </c>
      <c r="G1068" s="14" t="str">
        <f>"231"</f>
        <v>231</v>
      </c>
      <c r="H1068" t="s">
        <v>287</v>
      </c>
    </row>
    <row r="1069" spans="1:8" x14ac:dyDescent="0.25">
      <c r="A1069" t="s">
        <v>1454</v>
      </c>
      <c r="B1069" s="12">
        <v>77</v>
      </c>
      <c r="C1069" t="s">
        <v>17</v>
      </c>
      <c r="D1069" t="s">
        <v>18</v>
      </c>
      <c r="E1069" s="13" t="str">
        <f>"40"</f>
        <v>40</v>
      </c>
      <c r="F1069" t="s">
        <v>19</v>
      </c>
      <c r="G1069" s="14" t="str">
        <f>"251"</f>
        <v>251</v>
      </c>
      <c r="H1069" t="s">
        <v>20</v>
      </c>
    </row>
    <row r="1070" spans="1:8" x14ac:dyDescent="0.25">
      <c r="A1070" t="s">
        <v>1455</v>
      </c>
      <c r="B1070" s="12">
        <v>81</v>
      </c>
      <c r="C1070" t="s">
        <v>7</v>
      </c>
      <c r="D1070" t="s">
        <v>8</v>
      </c>
      <c r="E1070" s="13" t="str">
        <f>"39"</f>
        <v>39</v>
      </c>
      <c r="F1070" t="s">
        <v>47</v>
      </c>
      <c r="G1070" s="14" t="str">
        <f>"020"</f>
        <v>020</v>
      </c>
      <c r="H1070" t="s">
        <v>1456</v>
      </c>
    </row>
    <row r="1071" spans="1:8" x14ac:dyDescent="0.25">
      <c r="A1071" t="s">
        <v>1455</v>
      </c>
      <c r="B1071" s="12">
        <v>81</v>
      </c>
      <c r="C1071" t="s">
        <v>7</v>
      </c>
      <c r="D1071" t="s">
        <v>8</v>
      </c>
      <c r="E1071" s="13" t="str">
        <f>"39"</f>
        <v>39</v>
      </c>
      <c r="F1071" t="s">
        <v>47</v>
      </c>
      <c r="G1071" s="14" t="str">
        <f>"028"</f>
        <v>028</v>
      </c>
      <c r="H1071" t="s">
        <v>1457</v>
      </c>
    </row>
    <row r="1072" spans="1:8" x14ac:dyDescent="0.25">
      <c r="A1072" t="s">
        <v>1458</v>
      </c>
      <c r="B1072" s="12">
        <v>79</v>
      </c>
      <c r="C1072" t="s">
        <v>28</v>
      </c>
      <c r="D1072" t="s">
        <v>29</v>
      </c>
      <c r="E1072" s="13" t="str">
        <f>"48"</f>
        <v>48</v>
      </c>
      <c r="F1072" t="s">
        <v>37</v>
      </c>
      <c r="G1072" s="14" t="str">
        <f>"165"</f>
        <v>165</v>
      </c>
      <c r="H1072" t="s">
        <v>650</v>
      </c>
    </row>
    <row r="1073" spans="1:8" x14ac:dyDescent="0.25">
      <c r="A1073" t="s">
        <v>1459</v>
      </c>
      <c r="B1073" s="12">
        <v>79</v>
      </c>
      <c r="C1073" t="s">
        <v>28</v>
      </c>
      <c r="D1073" t="s">
        <v>29</v>
      </c>
      <c r="E1073" s="13" t="str">
        <f>"62"</f>
        <v>62</v>
      </c>
      <c r="F1073" t="s">
        <v>409</v>
      </c>
      <c r="G1073" s="14" t="str">
        <f>"008"</f>
        <v>008</v>
      </c>
      <c r="H1073" t="s">
        <v>1460</v>
      </c>
    </row>
    <row r="1074" spans="1:8" x14ac:dyDescent="0.25">
      <c r="A1074" t="s">
        <v>1461</v>
      </c>
      <c r="B1074" s="12">
        <v>81</v>
      </c>
      <c r="C1074" t="s">
        <v>7</v>
      </c>
      <c r="D1074" t="s">
        <v>8</v>
      </c>
      <c r="E1074" s="13" t="str">
        <f>"70"</f>
        <v>70</v>
      </c>
      <c r="F1074" t="s">
        <v>50</v>
      </c>
      <c r="G1074" s="14" t="str">
        <f>"261"</f>
        <v>261</v>
      </c>
      <c r="H1074" t="s">
        <v>628</v>
      </c>
    </row>
    <row r="1075" spans="1:8" x14ac:dyDescent="0.25">
      <c r="A1075" t="s">
        <v>1462</v>
      </c>
      <c r="B1075" s="12">
        <v>77</v>
      </c>
      <c r="C1075" t="s">
        <v>17</v>
      </c>
      <c r="D1075" t="s">
        <v>18</v>
      </c>
      <c r="E1075" s="13" t="str">
        <f>"40"</f>
        <v>40</v>
      </c>
      <c r="F1075" t="s">
        <v>19</v>
      </c>
      <c r="G1075" s="14" t="str">
        <f>"251"</f>
        <v>251</v>
      </c>
      <c r="H1075" t="s">
        <v>20</v>
      </c>
    </row>
    <row r="1076" spans="1:8" x14ac:dyDescent="0.25">
      <c r="A1076" t="s">
        <v>1463</v>
      </c>
      <c r="B1076" s="12">
        <v>77</v>
      </c>
      <c r="C1076" t="s">
        <v>17</v>
      </c>
      <c r="D1076" t="s">
        <v>18</v>
      </c>
      <c r="E1076" s="13" t="str">
        <f>"67"</f>
        <v>67</v>
      </c>
      <c r="F1076" t="s">
        <v>44</v>
      </c>
      <c r="G1076" s="14" t="str">
        <f>"151"</f>
        <v>151</v>
      </c>
      <c r="H1076" t="s">
        <v>200</v>
      </c>
    </row>
    <row r="1077" spans="1:8" x14ac:dyDescent="0.25">
      <c r="A1077" t="s">
        <v>1464</v>
      </c>
      <c r="B1077" s="12">
        <v>79</v>
      </c>
      <c r="C1077" t="s">
        <v>28</v>
      </c>
      <c r="D1077" t="s">
        <v>29</v>
      </c>
      <c r="E1077" s="13" t="str">
        <f>"55"</f>
        <v>55</v>
      </c>
      <c r="F1077" t="s">
        <v>207</v>
      </c>
      <c r="G1077" s="14" t="str">
        <f>"276"</f>
        <v>276</v>
      </c>
      <c r="H1077" t="s">
        <v>455</v>
      </c>
    </row>
    <row r="1078" spans="1:8" x14ac:dyDescent="0.25">
      <c r="A1078" t="s">
        <v>1465</v>
      </c>
      <c r="B1078" s="12">
        <v>77</v>
      </c>
      <c r="C1078" t="s">
        <v>17</v>
      </c>
      <c r="D1078" t="s">
        <v>18</v>
      </c>
      <c r="E1078" s="13" t="str">
        <f>"30"</f>
        <v>30</v>
      </c>
      <c r="F1078" t="s">
        <v>210</v>
      </c>
      <c r="G1078" s="14" t="str">
        <f>"104"</f>
        <v>104</v>
      </c>
      <c r="H1078" t="s">
        <v>1221</v>
      </c>
    </row>
    <row r="1079" spans="1:8" x14ac:dyDescent="0.25">
      <c r="A1079" t="s">
        <v>1466</v>
      </c>
      <c r="B1079" s="12">
        <v>77</v>
      </c>
      <c r="C1079" t="s">
        <v>17</v>
      </c>
      <c r="D1079" t="s">
        <v>18</v>
      </c>
      <c r="E1079" s="13" t="str">
        <f>"51"</f>
        <v>51</v>
      </c>
      <c r="F1079" t="s">
        <v>55</v>
      </c>
      <c r="G1079" s="14" t="str">
        <f>"276"</f>
        <v>276</v>
      </c>
      <c r="H1079" t="s">
        <v>80</v>
      </c>
    </row>
    <row r="1080" spans="1:8" x14ac:dyDescent="0.25">
      <c r="A1080" t="s">
        <v>1467</v>
      </c>
      <c r="B1080" s="12">
        <v>77</v>
      </c>
      <c r="C1080" t="s">
        <v>17</v>
      </c>
      <c r="D1080" t="s">
        <v>18</v>
      </c>
      <c r="E1080" s="13" t="str">
        <f>"40"</f>
        <v>40</v>
      </c>
      <c r="F1080" t="s">
        <v>19</v>
      </c>
      <c r="G1080" s="14" t="str">
        <f>"251"</f>
        <v>251</v>
      </c>
      <c r="H1080" t="s">
        <v>20</v>
      </c>
    </row>
    <row r="1081" spans="1:8" x14ac:dyDescent="0.25">
      <c r="A1081" t="s">
        <v>1468</v>
      </c>
      <c r="B1081" s="12">
        <v>81</v>
      </c>
      <c r="C1081" t="s">
        <v>7</v>
      </c>
      <c r="D1081" t="s">
        <v>8</v>
      </c>
      <c r="E1081" s="13" t="str">
        <f>"44"</f>
        <v>44</v>
      </c>
      <c r="F1081" t="s">
        <v>40</v>
      </c>
      <c r="G1081" s="14" t="str">
        <f>"020"</f>
        <v>020</v>
      </c>
      <c r="H1081" t="s">
        <v>144</v>
      </c>
    </row>
    <row r="1082" spans="1:8" x14ac:dyDescent="0.25">
      <c r="A1082" t="s">
        <v>1469</v>
      </c>
      <c r="B1082" s="12">
        <v>81</v>
      </c>
      <c r="C1082" t="s">
        <v>7</v>
      </c>
      <c r="D1082" t="s">
        <v>8</v>
      </c>
      <c r="E1082" s="13" t="str">
        <f>"36"</f>
        <v>36</v>
      </c>
      <c r="F1082" t="s">
        <v>84</v>
      </c>
      <c r="G1082" s="14" t="str">
        <f>"251"</f>
        <v>251</v>
      </c>
      <c r="H1082" t="s">
        <v>533</v>
      </c>
    </row>
    <row r="1083" spans="1:8" x14ac:dyDescent="0.25">
      <c r="A1083" t="s">
        <v>1470</v>
      </c>
      <c r="B1083" s="12">
        <v>77</v>
      </c>
      <c r="C1083" t="s">
        <v>17</v>
      </c>
      <c r="D1083" t="s">
        <v>18</v>
      </c>
      <c r="E1083" s="13" t="str">
        <f>"40"</f>
        <v>40</v>
      </c>
      <c r="F1083" t="s">
        <v>19</v>
      </c>
      <c r="G1083" s="14" t="str">
        <f>"236"</f>
        <v>236</v>
      </c>
      <c r="H1083" t="s">
        <v>106</v>
      </c>
    </row>
    <row r="1084" spans="1:8" x14ac:dyDescent="0.25">
      <c r="A1084" t="s">
        <v>1471</v>
      </c>
      <c r="B1084" s="12">
        <v>76</v>
      </c>
      <c r="C1084" t="s">
        <v>2</v>
      </c>
      <c r="D1084" t="s">
        <v>3</v>
      </c>
      <c r="E1084" s="13" t="str">
        <f>"67"</f>
        <v>67</v>
      </c>
      <c r="F1084" t="s">
        <v>44</v>
      </c>
      <c r="G1084" s="14" t="str">
        <f>"136"</f>
        <v>136</v>
      </c>
      <c r="H1084" t="s">
        <v>993</v>
      </c>
    </row>
    <row r="1085" spans="1:8" x14ac:dyDescent="0.25">
      <c r="A1085" t="s">
        <v>1472</v>
      </c>
      <c r="B1085" s="12">
        <v>77</v>
      </c>
      <c r="C1085" t="s">
        <v>17</v>
      </c>
      <c r="D1085" t="s">
        <v>18</v>
      </c>
      <c r="E1085" s="13" t="str">
        <f>"40"</f>
        <v>40</v>
      </c>
      <c r="F1085" t="s">
        <v>19</v>
      </c>
      <c r="G1085" s="14" t="str">
        <f>"192"</f>
        <v>192</v>
      </c>
      <c r="H1085" t="s">
        <v>1473</v>
      </c>
    </row>
    <row r="1086" spans="1:8" x14ac:dyDescent="0.25">
      <c r="A1086" t="s">
        <v>1474</v>
      </c>
      <c r="B1086" s="12">
        <v>76</v>
      </c>
      <c r="C1086" t="s">
        <v>2</v>
      </c>
      <c r="D1086" t="s">
        <v>3</v>
      </c>
      <c r="E1086" s="13" t="str">
        <f>"67"</f>
        <v>67</v>
      </c>
      <c r="F1086" t="s">
        <v>44</v>
      </c>
      <c r="G1086" s="14" t="str">
        <f>"291"</f>
        <v>291</v>
      </c>
      <c r="H1086" t="s">
        <v>253</v>
      </c>
    </row>
    <row r="1087" spans="1:8" x14ac:dyDescent="0.25">
      <c r="A1087" t="s">
        <v>1475</v>
      </c>
      <c r="B1087" s="12">
        <v>81</v>
      </c>
      <c r="C1087" t="s">
        <v>7</v>
      </c>
      <c r="D1087" t="s">
        <v>8</v>
      </c>
      <c r="E1087" s="13" t="str">
        <f>"08"</f>
        <v>08</v>
      </c>
      <c r="F1087" t="s">
        <v>154</v>
      </c>
      <c r="G1087" s="14" t="str">
        <f>"012"</f>
        <v>012</v>
      </c>
      <c r="H1087" t="s">
        <v>638</v>
      </c>
    </row>
    <row r="1088" spans="1:8" x14ac:dyDescent="0.25">
      <c r="A1088" t="s">
        <v>1476</v>
      </c>
      <c r="B1088" s="12">
        <v>79</v>
      </c>
      <c r="C1088" t="s">
        <v>28</v>
      </c>
      <c r="D1088" t="s">
        <v>29</v>
      </c>
      <c r="E1088" s="13" t="str">
        <f>"41"</f>
        <v>41</v>
      </c>
      <c r="F1088" t="s">
        <v>345</v>
      </c>
      <c r="G1088" s="14" t="str">
        <f>"281"</f>
        <v>281</v>
      </c>
      <c r="H1088" t="s">
        <v>346</v>
      </c>
    </row>
    <row r="1089" spans="1:8" x14ac:dyDescent="0.25">
      <c r="A1089" t="s">
        <v>1477</v>
      </c>
      <c r="B1089" s="12">
        <v>77</v>
      </c>
      <c r="C1089" t="s">
        <v>17</v>
      </c>
      <c r="D1089" t="s">
        <v>18</v>
      </c>
      <c r="E1089" s="13" t="str">
        <f>"40"</f>
        <v>40</v>
      </c>
      <c r="F1089" t="s">
        <v>19</v>
      </c>
      <c r="G1089" s="14" t="str">
        <f>"292"</f>
        <v>292</v>
      </c>
      <c r="H1089" t="s">
        <v>100</v>
      </c>
    </row>
    <row r="1090" spans="1:8" x14ac:dyDescent="0.25">
      <c r="A1090" t="s">
        <v>1478</v>
      </c>
      <c r="B1090" s="12">
        <v>79</v>
      </c>
      <c r="C1090" t="s">
        <v>28</v>
      </c>
      <c r="D1090" t="s">
        <v>29</v>
      </c>
      <c r="E1090" s="13" t="str">
        <f>"29"</f>
        <v>29</v>
      </c>
      <c r="F1090" t="s">
        <v>220</v>
      </c>
      <c r="G1090" s="14" t="str">
        <f>"261"</f>
        <v>261</v>
      </c>
      <c r="H1090" t="s">
        <v>695</v>
      </c>
    </row>
    <row r="1091" spans="1:8" x14ac:dyDescent="0.25">
      <c r="A1091" t="s">
        <v>1478</v>
      </c>
      <c r="B1091" s="12">
        <v>81</v>
      </c>
      <c r="C1091" t="s">
        <v>7</v>
      </c>
      <c r="D1091" t="s">
        <v>8</v>
      </c>
      <c r="E1091" s="13" t="str">
        <f>"20"</f>
        <v>20</v>
      </c>
      <c r="F1091" t="s">
        <v>111</v>
      </c>
      <c r="G1091" s="14" t="str">
        <f>"226"</f>
        <v>226</v>
      </c>
      <c r="H1091" t="s">
        <v>431</v>
      </c>
    </row>
    <row r="1092" spans="1:8" x14ac:dyDescent="0.25">
      <c r="A1092" t="s">
        <v>1479</v>
      </c>
      <c r="B1092" s="12">
        <v>77</v>
      </c>
      <c r="C1092" t="s">
        <v>17</v>
      </c>
      <c r="D1092" t="s">
        <v>18</v>
      </c>
      <c r="E1092" s="13" t="str">
        <f>"67"</f>
        <v>67</v>
      </c>
      <c r="F1092" t="s">
        <v>44</v>
      </c>
      <c r="G1092" s="14" t="str">
        <f>"151"</f>
        <v>151</v>
      </c>
      <c r="H1092" t="s">
        <v>200</v>
      </c>
    </row>
    <row r="1093" spans="1:8" x14ac:dyDescent="0.25">
      <c r="A1093" t="s">
        <v>1480</v>
      </c>
      <c r="B1093" s="12">
        <v>79</v>
      </c>
      <c r="C1093" t="s">
        <v>28</v>
      </c>
      <c r="D1093" t="s">
        <v>29</v>
      </c>
      <c r="E1093" s="13" t="str">
        <f>"02"</f>
        <v>02</v>
      </c>
      <c r="F1093" t="s">
        <v>913</v>
      </c>
      <c r="G1093" s="14" t="str">
        <f>"201"</f>
        <v>201</v>
      </c>
      <c r="H1093" t="s">
        <v>914</v>
      </c>
    </row>
    <row r="1094" spans="1:8" x14ac:dyDescent="0.25">
      <c r="A1094" t="s">
        <v>1481</v>
      </c>
      <c r="B1094" s="12">
        <v>76</v>
      </c>
      <c r="C1094" t="s">
        <v>2</v>
      </c>
      <c r="D1094" t="s">
        <v>3</v>
      </c>
      <c r="E1094" s="13" t="str">
        <f>"14"</f>
        <v>14</v>
      </c>
      <c r="F1094" t="s">
        <v>124</v>
      </c>
      <c r="G1094" s="14" t="str">
        <f>"206"</f>
        <v>206</v>
      </c>
      <c r="H1094" t="s">
        <v>767</v>
      </c>
    </row>
    <row r="1095" spans="1:8" x14ac:dyDescent="0.25">
      <c r="A1095" t="s">
        <v>1482</v>
      </c>
      <c r="B1095" s="12">
        <v>76</v>
      </c>
      <c r="C1095" t="s">
        <v>2</v>
      </c>
      <c r="D1095" t="s">
        <v>3</v>
      </c>
      <c r="E1095" s="13" t="str">
        <f>"28"</f>
        <v>28</v>
      </c>
      <c r="F1095" t="s">
        <v>89</v>
      </c>
      <c r="G1095" s="14" t="str">
        <f>"012"</f>
        <v>012</v>
      </c>
      <c r="H1095" t="s">
        <v>1483</v>
      </c>
    </row>
    <row r="1096" spans="1:8" x14ac:dyDescent="0.25">
      <c r="A1096" t="s">
        <v>1484</v>
      </c>
      <c r="B1096" s="12">
        <v>77</v>
      </c>
      <c r="C1096" t="s">
        <v>17</v>
      </c>
      <c r="D1096" t="s">
        <v>18</v>
      </c>
      <c r="E1096" s="13" t="str">
        <f>"67"</f>
        <v>67</v>
      </c>
      <c r="F1096" t="s">
        <v>44</v>
      </c>
      <c r="G1096" s="14" t="str">
        <f>"151"</f>
        <v>151</v>
      </c>
      <c r="H1096" t="s">
        <v>200</v>
      </c>
    </row>
    <row r="1097" spans="1:8" x14ac:dyDescent="0.25">
      <c r="A1097" t="s">
        <v>1485</v>
      </c>
      <c r="B1097" s="12">
        <v>76</v>
      </c>
      <c r="C1097" t="s">
        <v>2</v>
      </c>
      <c r="D1097" t="s">
        <v>3</v>
      </c>
      <c r="E1097" s="13" t="str">
        <f>"56"</f>
        <v>56</v>
      </c>
      <c r="F1097" t="s">
        <v>321</v>
      </c>
      <c r="G1097" s="14" t="str">
        <f>"182"</f>
        <v>182</v>
      </c>
      <c r="H1097" t="s">
        <v>1486</v>
      </c>
    </row>
    <row r="1098" spans="1:8" x14ac:dyDescent="0.25">
      <c r="A1098" t="s">
        <v>1487</v>
      </c>
      <c r="B1098" s="12">
        <v>79</v>
      </c>
      <c r="C1098" t="s">
        <v>28</v>
      </c>
      <c r="D1098" t="s">
        <v>29</v>
      </c>
      <c r="E1098" s="13" t="str">
        <f>"32"</f>
        <v>32</v>
      </c>
      <c r="F1098" t="s">
        <v>61</v>
      </c>
      <c r="G1098" s="14" t="str">
        <f>"246"</f>
        <v>246</v>
      </c>
      <c r="H1098" t="s">
        <v>62</v>
      </c>
    </row>
    <row r="1099" spans="1:8" x14ac:dyDescent="0.25">
      <c r="A1099" t="s">
        <v>1488</v>
      </c>
      <c r="B1099" s="12">
        <v>81</v>
      </c>
      <c r="C1099" t="s">
        <v>7</v>
      </c>
      <c r="D1099" t="s">
        <v>8</v>
      </c>
      <c r="E1099" s="13" t="str">
        <f>"70"</f>
        <v>70</v>
      </c>
      <c r="F1099" t="s">
        <v>50</v>
      </c>
      <c r="G1099" s="14" t="str">
        <f>"266"</f>
        <v>266</v>
      </c>
      <c r="H1099" t="s">
        <v>51</v>
      </c>
    </row>
    <row r="1100" spans="1:8" x14ac:dyDescent="0.25">
      <c r="A1100" t="s">
        <v>1489</v>
      </c>
      <c r="B1100" s="12">
        <v>81</v>
      </c>
      <c r="C1100" t="s">
        <v>7</v>
      </c>
      <c r="D1100" t="s">
        <v>8</v>
      </c>
      <c r="E1100" s="13" t="str">
        <f>"70"</f>
        <v>70</v>
      </c>
      <c r="F1100" t="s">
        <v>50</v>
      </c>
      <c r="G1100" s="14" t="str">
        <f>"266"</f>
        <v>266</v>
      </c>
      <c r="H1100" t="s">
        <v>51</v>
      </c>
    </row>
    <row r="1101" spans="1:8" x14ac:dyDescent="0.25">
      <c r="A1101" t="s">
        <v>1490</v>
      </c>
      <c r="B1101" s="12">
        <v>77</v>
      </c>
      <c r="C1101" t="s">
        <v>17</v>
      </c>
      <c r="D1101" t="s">
        <v>18</v>
      </c>
      <c r="E1101" s="13" t="str">
        <f>"30"</f>
        <v>30</v>
      </c>
      <c r="F1101" t="s">
        <v>210</v>
      </c>
      <c r="G1101" s="14" t="str">
        <f>"241"</f>
        <v>241</v>
      </c>
      <c r="H1101" t="s">
        <v>211</v>
      </c>
    </row>
    <row r="1102" spans="1:8" x14ac:dyDescent="0.25">
      <c r="A1102" t="s">
        <v>1491</v>
      </c>
      <c r="B1102" s="12">
        <v>76</v>
      </c>
      <c r="C1102" t="s">
        <v>2</v>
      </c>
      <c r="D1102" t="s">
        <v>3</v>
      </c>
      <c r="E1102" s="13" t="str">
        <f>"28"</f>
        <v>28</v>
      </c>
      <c r="F1102" t="s">
        <v>89</v>
      </c>
      <c r="G1102" s="14" t="str">
        <f>"290"</f>
        <v>290</v>
      </c>
      <c r="H1102" t="s">
        <v>164</v>
      </c>
    </row>
    <row r="1103" spans="1:8" x14ac:dyDescent="0.25">
      <c r="A1103" t="s">
        <v>1491</v>
      </c>
      <c r="B1103" s="12">
        <v>81</v>
      </c>
      <c r="C1103" t="s">
        <v>7</v>
      </c>
      <c r="D1103" t="s">
        <v>8</v>
      </c>
      <c r="E1103" s="13" t="str">
        <f>"08"</f>
        <v>08</v>
      </c>
      <c r="F1103" t="s">
        <v>154</v>
      </c>
      <c r="G1103" s="14" t="str">
        <f>"211"</f>
        <v>211</v>
      </c>
      <c r="H1103" t="s">
        <v>1045</v>
      </c>
    </row>
    <row r="1104" spans="1:8" x14ac:dyDescent="0.25">
      <c r="A1104" t="s">
        <v>1491</v>
      </c>
      <c r="B1104" s="12">
        <v>81</v>
      </c>
      <c r="C1104" t="s">
        <v>7</v>
      </c>
      <c r="D1104" t="s">
        <v>8</v>
      </c>
      <c r="E1104" s="13" t="str">
        <f>"36"</f>
        <v>36</v>
      </c>
      <c r="F1104" t="s">
        <v>84</v>
      </c>
      <c r="G1104" s="14" t="str">
        <f>"251"</f>
        <v>251</v>
      </c>
      <c r="H1104" t="s">
        <v>533</v>
      </c>
    </row>
    <row r="1105" spans="1:8" x14ac:dyDescent="0.25">
      <c r="A1105" t="s">
        <v>1492</v>
      </c>
      <c r="B1105" s="12">
        <v>77</v>
      </c>
      <c r="C1105" t="s">
        <v>17</v>
      </c>
      <c r="D1105" t="s">
        <v>18</v>
      </c>
      <c r="E1105" s="13" t="str">
        <f>"40"</f>
        <v>40</v>
      </c>
      <c r="F1105" t="s">
        <v>19</v>
      </c>
      <c r="G1105" s="14" t="str">
        <f>"291"</f>
        <v>291</v>
      </c>
      <c r="H1105" t="s">
        <v>214</v>
      </c>
    </row>
    <row r="1106" spans="1:8" x14ac:dyDescent="0.25">
      <c r="A1106" t="s">
        <v>1492</v>
      </c>
      <c r="B1106" s="12">
        <v>77</v>
      </c>
      <c r="C1106" t="s">
        <v>17</v>
      </c>
      <c r="D1106" t="s">
        <v>18</v>
      </c>
      <c r="E1106" s="13" t="str">
        <f>"45"</f>
        <v>45</v>
      </c>
      <c r="F1106" t="s">
        <v>168</v>
      </c>
      <c r="G1106" s="14" t="str">
        <f>"012"</f>
        <v>012</v>
      </c>
      <c r="H1106" t="s">
        <v>1389</v>
      </c>
    </row>
    <row r="1107" spans="1:8" x14ac:dyDescent="0.25">
      <c r="A1107" t="s">
        <v>1492</v>
      </c>
      <c r="B1107" s="12">
        <v>77</v>
      </c>
      <c r="C1107" t="s">
        <v>17</v>
      </c>
      <c r="D1107" t="s">
        <v>18</v>
      </c>
      <c r="E1107" s="13" t="str">
        <f>"67"</f>
        <v>67</v>
      </c>
      <c r="F1107" t="s">
        <v>44</v>
      </c>
      <c r="G1107" s="14" t="str">
        <f>"151"</f>
        <v>151</v>
      </c>
      <c r="H1107" t="s">
        <v>200</v>
      </c>
    </row>
    <row r="1108" spans="1:8" x14ac:dyDescent="0.25">
      <c r="A1108" t="s">
        <v>1493</v>
      </c>
      <c r="B1108" s="12">
        <v>77</v>
      </c>
      <c r="C1108" t="s">
        <v>17</v>
      </c>
      <c r="D1108" t="s">
        <v>18</v>
      </c>
      <c r="E1108" s="13" t="str">
        <f>"40"</f>
        <v>40</v>
      </c>
      <c r="F1108" t="s">
        <v>19</v>
      </c>
      <c r="G1108" s="14" t="str">
        <f>"231"</f>
        <v>231</v>
      </c>
      <c r="H1108" t="s">
        <v>287</v>
      </c>
    </row>
    <row r="1109" spans="1:8" x14ac:dyDescent="0.25">
      <c r="A1109" t="s">
        <v>1494</v>
      </c>
      <c r="B1109" s="12">
        <v>79</v>
      </c>
      <c r="C1109" t="s">
        <v>28</v>
      </c>
      <c r="D1109" t="s">
        <v>29</v>
      </c>
      <c r="E1109" s="13" t="str">
        <f>"03"</f>
        <v>03</v>
      </c>
      <c r="F1109" t="s">
        <v>30</v>
      </c>
      <c r="G1109" s="14" t="str">
        <f>"044"</f>
        <v>044</v>
      </c>
      <c r="H1109" t="s">
        <v>670</v>
      </c>
    </row>
    <row r="1110" spans="1:8" x14ac:dyDescent="0.25">
      <c r="A1110" t="s">
        <v>1495</v>
      </c>
      <c r="B1110" s="12">
        <v>79</v>
      </c>
      <c r="C1110" t="s">
        <v>28</v>
      </c>
      <c r="D1110" t="s">
        <v>29</v>
      </c>
      <c r="E1110" s="13" t="str">
        <f>"48"</f>
        <v>48</v>
      </c>
      <c r="F1110" t="s">
        <v>37</v>
      </c>
      <c r="G1110" s="14" t="str">
        <f>"165"</f>
        <v>165</v>
      </c>
      <c r="H1110" t="s">
        <v>650</v>
      </c>
    </row>
    <row r="1111" spans="1:8" x14ac:dyDescent="0.25">
      <c r="A1111" t="s">
        <v>1496</v>
      </c>
      <c r="B1111" s="12">
        <v>77</v>
      </c>
      <c r="C1111" t="s">
        <v>17</v>
      </c>
      <c r="D1111" t="s">
        <v>18</v>
      </c>
      <c r="E1111" s="13" t="str">
        <f>"30"</f>
        <v>30</v>
      </c>
      <c r="F1111" t="s">
        <v>210</v>
      </c>
      <c r="G1111" s="14" t="str">
        <f>"104"</f>
        <v>104</v>
      </c>
      <c r="H1111" t="s">
        <v>1221</v>
      </c>
    </row>
    <row r="1112" spans="1:8" x14ac:dyDescent="0.25">
      <c r="A1112" t="s">
        <v>1497</v>
      </c>
      <c r="B1112" s="12">
        <v>81</v>
      </c>
      <c r="C1112" t="s">
        <v>7</v>
      </c>
      <c r="D1112" t="s">
        <v>8</v>
      </c>
      <c r="E1112" s="13" t="str">
        <f>"36"</f>
        <v>36</v>
      </c>
      <c r="F1112" t="s">
        <v>84</v>
      </c>
      <c r="G1112" s="14" t="str">
        <f>"251"</f>
        <v>251</v>
      </c>
      <c r="H1112" t="s">
        <v>533</v>
      </c>
    </row>
    <row r="1113" spans="1:8" x14ac:dyDescent="0.25">
      <c r="A1113" t="s">
        <v>1498</v>
      </c>
      <c r="B1113" s="12">
        <v>76</v>
      </c>
      <c r="C1113" t="s">
        <v>2</v>
      </c>
      <c r="D1113" t="s">
        <v>3</v>
      </c>
      <c r="E1113" s="13" t="str">
        <f>"28"</f>
        <v>28</v>
      </c>
      <c r="F1113" t="s">
        <v>89</v>
      </c>
      <c r="G1113" s="14" t="str">
        <f>"291"</f>
        <v>291</v>
      </c>
      <c r="H1113" t="s">
        <v>309</v>
      </c>
    </row>
    <row r="1114" spans="1:8" x14ac:dyDescent="0.25">
      <c r="A1114" t="s">
        <v>1499</v>
      </c>
      <c r="B1114" s="12">
        <v>77</v>
      </c>
      <c r="C1114" t="s">
        <v>17</v>
      </c>
      <c r="D1114" t="s">
        <v>18</v>
      </c>
      <c r="E1114" s="13" t="str">
        <f>"67"</f>
        <v>67</v>
      </c>
      <c r="F1114" t="s">
        <v>44</v>
      </c>
      <c r="G1114" s="14" t="str">
        <f>"151"</f>
        <v>151</v>
      </c>
      <c r="H1114" t="s">
        <v>200</v>
      </c>
    </row>
    <row r="1115" spans="1:8" x14ac:dyDescent="0.25">
      <c r="A1115" t="s">
        <v>1500</v>
      </c>
      <c r="B1115" s="12">
        <v>81</v>
      </c>
      <c r="C1115" t="s">
        <v>7</v>
      </c>
      <c r="D1115" t="s">
        <v>8</v>
      </c>
      <c r="E1115" s="13" t="str">
        <f>"36"</f>
        <v>36</v>
      </c>
      <c r="F1115" t="s">
        <v>84</v>
      </c>
      <c r="G1115" s="14" t="str">
        <f>"251"</f>
        <v>251</v>
      </c>
      <c r="H1115" t="s">
        <v>533</v>
      </c>
    </row>
    <row r="1116" spans="1:8" x14ac:dyDescent="0.25">
      <c r="A1116" t="s">
        <v>1501</v>
      </c>
      <c r="B1116" s="12">
        <v>77</v>
      </c>
      <c r="C1116" t="s">
        <v>17</v>
      </c>
      <c r="D1116" t="s">
        <v>18</v>
      </c>
      <c r="E1116" s="13" t="str">
        <f>"66"</f>
        <v>66</v>
      </c>
      <c r="F1116" t="s">
        <v>22</v>
      </c>
      <c r="G1116" s="14" t="str">
        <f>"236"</f>
        <v>236</v>
      </c>
      <c r="H1116" t="s">
        <v>240</v>
      </c>
    </row>
    <row r="1117" spans="1:8" x14ac:dyDescent="0.25">
      <c r="A1117" t="s">
        <v>1502</v>
      </c>
      <c r="B1117" s="12">
        <v>76</v>
      </c>
      <c r="C1117" t="s">
        <v>2</v>
      </c>
      <c r="D1117" t="s">
        <v>3</v>
      </c>
      <c r="E1117" s="13" t="str">
        <f>"53"</f>
        <v>53</v>
      </c>
      <c r="F1117" t="s">
        <v>67</v>
      </c>
      <c r="G1117" s="14" t="str">
        <f>"206"</f>
        <v>206</v>
      </c>
      <c r="H1117" t="s">
        <v>274</v>
      </c>
    </row>
    <row r="1118" spans="1:8" x14ac:dyDescent="0.25">
      <c r="A1118" t="s">
        <v>1503</v>
      </c>
      <c r="B1118" s="12">
        <v>76</v>
      </c>
      <c r="C1118" t="s">
        <v>2</v>
      </c>
      <c r="D1118" t="s">
        <v>3</v>
      </c>
      <c r="E1118" s="13" t="str">
        <f>"64"</f>
        <v>64</v>
      </c>
      <c r="F1118" t="s">
        <v>58</v>
      </c>
      <c r="G1118" s="14" t="str">
        <f>"221"</f>
        <v>221</v>
      </c>
      <c r="H1118" t="s">
        <v>343</v>
      </c>
    </row>
    <row r="1119" spans="1:8" x14ac:dyDescent="0.25">
      <c r="A1119" t="s">
        <v>1504</v>
      </c>
      <c r="B1119" s="12">
        <v>77</v>
      </c>
      <c r="C1119" t="s">
        <v>17</v>
      </c>
      <c r="D1119" t="s">
        <v>18</v>
      </c>
      <c r="E1119" s="13" t="str">
        <f>"40"</f>
        <v>40</v>
      </c>
      <c r="F1119" t="s">
        <v>19</v>
      </c>
      <c r="G1119" s="14" t="str">
        <f>"226"</f>
        <v>226</v>
      </c>
      <c r="H1119" t="s">
        <v>359</v>
      </c>
    </row>
    <row r="1120" spans="1:8" x14ac:dyDescent="0.25">
      <c r="A1120" t="s">
        <v>1505</v>
      </c>
      <c r="B1120" s="12">
        <v>77</v>
      </c>
      <c r="C1120" t="s">
        <v>17</v>
      </c>
      <c r="D1120" t="s">
        <v>18</v>
      </c>
      <c r="E1120" s="13" t="str">
        <f>"30"</f>
        <v>30</v>
      </c>
      <c r="F1120" t="s">
        <v>210</v>
      </c>
      <c r="G1120" s="14" t="str">
        <f>"241"</f>
        <v>241</v>
      </c>
      <c r="H1120" t="s">
        <v>211</v>
      </c>
    </row>
    <row r="1121" spans="1:8" x14ac:dyDescent="0.25">
      <c r="A1121" t="s">
        <v>1506</v>
      </c>
      <c r="B1121" s="12">
        <v>81</v>
      </c>
      <c r="C1121" t="s">
        <v>7</v>
      </c>
      <c r="D1121" t="s">
        <v>8</v>
      </c>
      <c r="E1121" s="13" t="str">
        <f>"59"</f>
        <v>59</v>
      </c>
      <c r="F1121" t="s">
        <v>335</v>
      </c>
      <c r="G1121" s="14" t="str">
        <f>"282"</f>
        <v>282</v>
      </c>
      <c r="H1121" t="s">
        <v>388</v>
      </c>
    </row>
    <row r="1122" spans="1:8" x14ac:dyDescent="0.25">
      <c r="A1122" t="s">
        <v>1507</v>
      </c>
      <c r="B1122" s="12">
        <v>77</v>
      </c>
      <c r="C1122" t="s">
        <v>17</v>
      </c>
      <c r="D1122" t="s">
        <v>18</v>
      </c>
      <c r="E1122" s="13" t="str">
        <f>"40"</f>
        <v>40</v>
      </c>
      <c r="F1122" t="s">
        <v>19</v>
      </c>
      <c r="G1122" s="14" t="str">
        <f>"251"</f>
        <v>251</v>
      </c>
      <c r="H1122" t="s">
        <v>20</v>
      </c>
    </row>
    <row r="1123" spans="1:8" x14ac:dyDescent="0.25">
      <c r="A1123" t="s">
        <v>1508</v>
      </c>
      <c r="B1123" s="12">
        <v>81</v>
      </c>
      <c r="C1123" t="s">
        <v>7</v>
      </c>
      <c r="D1123" t="s">
        <v>8</v>
      </c>
      <c r="E1123" s="13" t="str">
        <f>"08"</f>
        <v>08</v>
      </c>
      <c r="F1123" t="s">
        <v>154</v>
      </c>
      <c r="G1123" s="14" t="str">
        <f>"206"</f>
        <v>206</v>
      </c>
      <c r="H1123" t="s">
        <v>870</v>
      </c>
    </row>
    <row r="1124" spans="1:8" x14ac:dyDescent="0.25">
      <c r="A1124" t="s">
        <v>1509</v>
      </c>
      <c r="B1124" s="12">
        <v>81</v>
      </c>
      <c r="C1124" t="s">
        <v>7</v>
      </c>
      <c r="D1124" t="s">
        <v>8</v>
      </c>
      <c r="E1124" s="13" t="str">
        <f>"05"</f>
        <v>05</v>
      </c>
      <c r="F1124" t="s">
        <v>9</v>
      </c>
      <c r="G1124" s="14" t="str">
        <f>"106"</f>
        <v>106</v>
      </c>
      <c r="H1124" t="s">
        <v>181</v>
      </c>
    </row>
    <row r="1125" spans="1:8" x14ac:dyDescent="0.25">
      <c r="A1125" t="s">
        <v>1510</v>
      </c>
      <c r="B1125" s="12">
        <v>81</v>
      </c>
      <c r="C1125" t="s">
        <v>7</v>
      </c>
      <c r="D1125" t="s">
        <v>8</v>
      </c>
      <c r="E1125" s="13" t="str">
        <f>"05"</f>
        <v>05</v>
      </c>
      <c r="F1125" t="s">
        <v>9</v>
      </c>
      <c r="G1125" s="14" t="str">
        <f>"104"</f>
        <v>104</v>
      </c>
      <c r="H1125" t="s">
        <v>299</v>
      </c>
    </row>
    <row r="1126" spans="1:8" x14ac:dyDescent="0.25">
      <c r="A1126" t="s">
        <v>1511</v>
      </c>
      <c r="B1126" s="12">
        <v>76</v>
      </c>
      <c r="C1126" t="s">
        <v>2</v>
      </c>
      <c r="D1126" t="s">
        <v>3</v>
      </c>
      <c r="E1126" s="13" t="str">
        <f>"13"</f>
        <v>13</v>
      </c>
      <c r="F1126" t="s">
        <v>14</v>
      </c>
      <c r="G1126" s="14" t="str">
        <f>"282"</f>
        <v>282</v>
      </c>
      <c r="H1126" t="s">
        <v>15</v>
      </c>
    </row>
    <row r="1127" spans="1:8" x14ac:dyDescent="0.25">
      <c r="A1127" t="s">
        <v>1511</v>
      </c>
      <c r="B1127" s="12">
        <v>79</v>
      </c>
      <c r="C1127" t="s">
        <v>28</v>
      </c>
      <c r="D1127" t="s">
        <v>29</v>
      </c>
      <c r="E1127" s="13" t="str">
        <f>"09"</f>
        <v>09</v>
      </c>
      <c r="F1127" t="s">
        <v>117</v>
      </c>
      <c r="G1127" s="14" t="str">
        <f>"020"</f>
        <v>020</v>
      </c>
      <c r="H1127" t="s">
        <v>537</v>
      </c>
    </row>
    <row r="1128" spans="1:8" x14ac:dyDescent="0.25">
      <c r="A1128" t="s">
        <v>1511</v>
      </c>
      <c r="B1128" s="12">
        <v>79</v>
      </c>
      <c r="C1128" t="s">
        <v>28</v>
      </c>
      <c r="D1128" t="s">
        <v>29</v>
      </c>
      <c r="E1128" s="13" t="str">
        <f>"32"</f>
        <v>32</v>
      </c>
      <c r="F1128" t="s">
        <v>61</v>
      </c>
      <c r="G1128" s="14" t="str">
        <f>"246"</f>
        <v>246</v>
      </c>
      <c r="H1128" t="s">
        <v>62</v>
      </c>
    </row>
    <row r="1129" spans="1:8" x14ac:dyDescent="0.25">
      <c r="A1129" t="s">
        <v>1511</v>
      </c>
      <c r="B1129" s="12">
        <v>81</v>
      </c>
      <c r="C1129" t="s">
        <v>7</v>
      </c>
      <c r="D1129" t="s">
        <v>8</v>
      </c>
      <c r="E1129" s="13" t="str">
        <f>"05"</f>
        <v>05</v>
      </c>
      <c r="F1129" t="s">
        <v>9</v>
      </c>
      <c r="G1129" s="14" t="str">
        <f>"216"</f>
        <v>216</v>
      </c>
      <c r="H1129" t="s">
        <v>443</v>
      </c>
    </row>
    <row r="1130" spans="1:8" x14ac:dyDescent="0.25">
      <c r="A1130" t="s">
        <v>1512</v>
      </c>
      <c r="B1130" s="12">
        <v>77</v>
      </c>
      <c r="C1130" t="s">
        <v>17</v>
      </c>
      <c r="D1130" t="s">
        <v>18</v>
      </c>
      <c r="E1130" s="13" t="str">
        <f>"66"</f>
        <v>66</v>
      </c>
      <c r="F1130" t="s">
        <v>22</v>
      </c>
      <c r="G1130" s="14" t="str">
        <f>"166"</f>
        <v>166</v>
      </c>
      <c r="H1130" t="s">
        <v>469</v>
      </c>
    </row>
    <row r="1131" spans="1:8" x14ac:dyDescent="0.25">
      <c r="A1131" t="s">
        <v>1513</v>
      </c>
      <c r="B1131" s="12">
        <v>76</v>
      </c>
      <c r="C1131" t="s">
        <v>2</v>
      </c>
      <c r="D1131" t="s">
        <v>3</v>
      </c>
      <c r="E1131" s="13" t="str">
        <f>"13"</f>
        <v>13</v>
      </c>
      <c r="F1131" t="s">
        <v>14</v>
      </c>
      <c r="G1131" s="14" t="str">
        <f>"225"</f>
        <v>225</v>
      </c>
      <c r="H1131" t="s">
        <v>452</v>
      </c>
    </row>
    <row r="1132" spans="1:8" x14ac:dyDescent="0.25">
      <c r="A1132" t="s">
        <v>1514</v>
      </c>
      <c r="B1132" s="12">
        <v>76</v>
      </c>
      <c r="C1132" t="s">
        <v>2</v>
      </c>
      <c r="D1132" t="s">
        <v>3</v>
      </c>
      <c r="E1132" s="13" t="str">
        <f>"64"</f>
        <v>64</v>
      </c>
      <c r="F1132" t="s">
        <v>58</v>
      </c>
      <c r="G1132" s="14" t="str">
        <f>"216"</f>
        <v>216</v>
      </c>
      <c r="H1132" t="s">
        <v>450</v>
      </c>
    </row>
    <row r="1133" spans="1:8" x14ac:dyDescent="0.25">
      <c r="A1133" t="s">
        <v>1514</v>
      </c>
      <c r="B1133" s="12">
        <v>77</v>
      </c>
      <c r="C1133" t="s">
        <v>17</v>
      </c>
      <c r="D1133" t="s">
        <v>18</v>
      </c>
      <c r="E1133" s="13" t="str">
        <f>"51"</f>
        <v>51</v>
      </c>
      <c r="F1133" t="s">
        <v>55</v>
      </c>
      <c r="G1133" s="14" t="str">
        <f>"181"</f>
        <v>181</v>
      </c>
      <c r="H1133" t="s">
        <v>698</v>
      </c>
    </row>
    <row r="1134" spans="1:8" x14ac:dyDescent="0.25">
      <c r="A1134" t="s">
        <v>1515</v>
      </c>
      <c r="B1134" s="12">
        <v>79</v>
      </c>
      <c r="C1134" t="s">
        <v>28</v>
      </c>
      <c r="D1134" t="s">
        <v>29</v>
      </c>
      <c r="E1134" s="13" t="str">
        <f>"71"</f>
        <v>71</v>
      </c>
      <c r="F1134" t="s">
        <v>729</v>
      </c>
      <c r="G1134" s="14" t="str">
        <f>"171"</f>
        <v>171</v>
      </c>
      <c r="H1134" t="s">
        <v>1516</v>
      </c>
    </row>
    <row r="1135" spans="1:8" x14ac:dyDescent="0.25">
      <c r="A1135" t="s">
        <v>1517</v>
      </c>
      <c r="B1135" s="12">
        <v>77</v>
      </c>
      <c r="C1135" t="s">
        <v>17</v>
      </c>
      <c r="D1135" t="s">
        <v>18</v>
      </c>
      <c r="E1135" s="13" t="str">
        <f>"67"</f>
        <v>67</v>
      </c>
      <c r="F1135" t="s">
        <v>44</v>
      </c>
      <c r="G1135" s="14" t="str">
        <f>"206"</f>
        <v>206</v>
      </c>
      <c r="H1135" t="s">
        <v>97</v>
      </c>
    </row>
    <row r="1136" spans="1:8" x14ac:dyDescent="0.25">
      <c r="A1136" t="s">
        <v>1518</v>
      </c>
      <c r="B1136" s="12">
        <v>76</v>
      </c>
      <c r="C1136" t="s">
        <v>2</v>
      </c>
      <c r="D1136" t="s">
        <v>3</v>
      </c>
      <c r="E1136" s="13" t="str">
        <f>"13"</f>
        <v>13</v>
      </c>
      <c r="F1136" t="s">
        <v>14</v>
      </c>
      <c r="G1136" s="14" t="str">
        <f>"225"</f>
        <v>225</v>
      </c>
      <c r="H1136" t="s">
        <v>452</v>
      </c>
    </row>
    <row r="1137" spans="1:8" x14ac:dyDescent="0.25">
      <c r="A1137" t="s">
        <v>1519</v>
      </c>
      <c r="B1137" s="12">
        <v>79</v>
      </c>
      <c r="C1137" t="s">
        <v>28</v>
      </c>
      <c r="D1137" t="s">
        <v>29</v>
      </c>
      <c r="E1137" s="13" t="str">
        <f>"43"</f>
        <v>43</v>
      </c>
      <c r="F1137" t="s">
        <v>354</v>
      </c>
      <c r="G1137" s="14" t="str">
        <f>"034"</f>
        <v>034</v>
      </c>
      <c r="H1137" t="s">
        <v>1520</v>
      </c>
    </row>
    <row r="1138" spans="1:8" x14ac:dyDescent="0.25">
      <c r="A1138" t="s">
        <v>1521</v>
      </c>
      <c r="B1138" s="12">
        <v>76</v>
      </c>
      <c r="C1138" t="s">
        <v>2</v>
      </c>
      <c r="D1138" t="s">
        <v>3</v>
      </c>
      <c r="E1138" s="13" t="str">
        <f>"13"</f>
        <v>13</v>
      </c>
      <c r="F1138" t="s">
        <v>14</v>
      </c>
      <c r="G1138" s="14" t="str">
        <f>"281"</f>
        <v>281</v>
      </c>
      <c r="H1138" t="s">
        <v>1522</v>
      </c>
    </row>
    <row r="1139" spans="1:8" x14ac:dyDescent="0.25">
      <c r="A1139" t="s">
        <v>1523</v>
      </c>
      <c r="B1139" s="12">
        <v>76</v>
      </c>
      <c r="C1139" t="s">
        <v>2</v>
      </c>
      <c r="D1139" t="s">
        <v>3</v>
      </c>
      <c r="E1139" s="13" t="str">
        <f>"64"</f>
        <v>64</v>
      </c>
      <c r="F1139" t="s">
        <v>58</v>
      </c>
      <c r="G1139" s="14" t="str">
        <f>"246"</f>
        <v>246</v>
      </c>
      <c r="H1139" t="s">
        <v>1524</v>
      </c>
    </row>
    <row r="1140" spans="1:8" x14ac:dyDescent="0.25">
      <c r="A1140" t="s">
        <v>1525</v>
      </c>
      <c r="B1140" s="12">
        <v>76</v>
      </c>
      <c r="C1140" t="s">
        <v>2</v>
      </c>
      <c r="D1140" t="s">
        <v>3</v>
      </c>
      <c r="E1140" s="13" t="str">
        <f>"33"</f>
        <v>33</v>
      </c>
      <c r="F1140" t="s">
        <v>587</v>
      </c>
      <c r="G1140" s="14" t="str">
        <f>"014"</f>
        <v>014</v>
      </c>
      <c r="H1140" t="s">
        <v>1526</v>
      </c>
    </row>
    <row r="1141" spans="1:8" x14ac:dyDescent="0.25">
      <c r="A1141" t="s">
        <v>1527</v>
      </c>
      <c r="B1141" s="12">
        <v>81</v>
      </c>
      <c r="C1141" t="s">
        <v>7</v>
      </c>
      <c r="D1141" t="s">
        <v>8</v>
      </c>
      <c r="E1141" s="13" t="str">
        <f>"36"</f>
        <v>36</v>
      </c>
      <c r="F1141" t="s">
        <v>84</v>
      </c>
      <c r="G1141" s="14" t="str">
        <f>"020"</f>
        <v>020</v>
      </c>
      <c r="H1141" t="s">
        <v>1528</v>
      </c>
    </row>
    <row r="1142" spans="1:8" x14ac:dyDescent="0.25">
      <c r="A1142" t="s">
        <v>1529</v>
      </c>
      <c r="B1142" s="12">
        <v>79</v>
      </c>
      <c r="C1142" t="s">
        <v>28</v>
      </c>
      <c r="D1142" t="s">
        <v>29</v>
      </c>
      <c r="E1142" s="13" t="str">
        <f>"29"</f>
        <v>29</v>
      </c>
      <c r="F1142" t="s">
        <v>220</v>
      </c>
      <c r="G1142" s="14" t="str">
        <f>"221"</f>
        <v>221</v>
      </c>
      <c r="H1142" t="s">
        <v>1155</v>
      </c>
    </row>
    <row r="1143" spans="1:8" x14ac:dyDescent="0.25">
      <c r="A1143" t="s">
        <v>1529</v>
      </c>
      <c r="B1143" s="12">
        <v>79</v>
      </c>
      <c r="C1143" t="s">
        <v>28</v>
      </c>
      <c r="D1143" t="s">
        <v>29</v>
      </c>
      <c r="E1143" s="13" t="str">
        <f>"29"</f>
        <v>29</v>
      </c>
      <c r="F1143" t="s">
        <v>220</v>
      </c>
      <c r="G1143" s="14" t="str">
        <f>"251"</f>
        <v>251</v>
      </c>
      <c r="H1143" t="s">
        <v>1530</v>
      </c>
    </row>
    <row r="1144" spans="1:8" x14ac:dyDescent="0.25">
      <c r="A1144" t="s">
        <v>1531</v>
      </c>
      <c r="B1144" s="12">
        <v>79</v>
      </c>
      <c r="C1144" t="s">
        <v>28</v>
      </c>
      <c r="D1144" t="s">
        <v>29</v>
      </c>
      <c r="E1144" s="13" t="str">
        <f>"29"</f>
        <v>29</v>
      </c>
      <c r="F1144" t="s">
        <v>220</v>
      </c>
      <c r="G1144" s="14" t="str">
        <f>"221"</f>
        <v>221</v>
      </c>
      <c r="H1144" t="s">
        <v>1155</v>
      </c>
    </row>
    <row r="1145" spans="1:8" x14ac:dyDescent="0.25">
      <c r="A1145" t="s">
        <v>1532</v>
      </c>
      <c r="B1145" s="12">
        <v>76</v>
      </c>
      <c r="C1145" t="s">
        <v>2</v>
      </c>
      <c r="D1145" t="s">
        <v>3</v>
      </c>
      <c r="E1145" s="13" t="str">
        <f>"67"</f>
        <v>67</v>
      </c>
      <c r="F1145" t="s">
        <v>44</v>
      </c>
      <c r="G1145" s="14" t="str">
        <f>"265"</f>
        <v>265</v>
      </c>
      <c r="H1145" t="s">
        <v>268</v>
      </c>
    </row>
    <row r="1146" spans="1:8" x14ac:dyDescent="0.25">
      <c r="A1146" t="s">
        <v>1533</v>
      </c>
      <c r="B1146" s="12">
        <v>76</v>
      </c>
      <c r="C1146" t="s">
        <v>2</v>
      </c>
      <c r="D1146" t="s">
        <v>3</v>
      </c>
      <c r="E1146" s="13" t="str">
        <f>"13"</f>
        <v>13</v>
      </c>
      <c r="F1146" t="s">
        <v>14</v>
      </c>
      <c r="G1146" s="14" t="str">
        <f>"157"</f>
        <v>157</v>
      </c>
      <c r="H1146" t="s">
        <v>1534</v>
      </c>
    </row>
    <row r="1147" spans="1:8" x14ac:dyDescent="0.25">
      <c r="A1147" t="s">
        <v>1535</v>
      </c>
      <c r="B1147" s="12">
        <v>77</v>
      </c>
      <c r="C1147" t="s">
        <v>17</v>
      </c>
      <c r="D1147" t="s">
        <v>18</v>
      </c>
      <c r="E1147" s="13" t="str">
        <f>"40"</f>
        <v>40</v>
      </c>
      <c r="F1147" t="s">
        <v>19</v>
      </c>
      <c r="G1147" s="14" t="str">
        <f>"251"</f>
        <v>251</v>
      </c>
      <c r="H1147" t="s">
        <v>20</v>
      </c>
    </row>
    <row r="1148" spans="1:8" x14ac:dyDescent="0.25">
      <c r="A1148" t="s">
        <v>1536</v>
      </c>
      <c r="B1148" s="12">
        <v>81</v>
      </c>
      <c r="C1148" t="s">
        <v>7</v>
      </c>
      <c r="D1148" t="s">
        <v>8</v>
      </c>
      <c r="E1148" s="13" t="str">
        <f>"70"</f>
        <v>70</v>
      </c>
      <c r="F1148" t="s">
        <v>50</v>
      </c>
      <c r="G1148" s="14" t="str">
        <f>"121"</f>
        <v>121</v>
      </c>
      <c r="H1148" t="s">
        <v>521</v>
      </c>
    </row>
    <row r="1149" spans="1:8" x14ac:dyDescent="0.25">
      <c r="A1149" t="s">
        <v>1537</v>
      </c>
      <c r="B1149" s="12">
        <v>76</v>
      </c>
      <c r="C1149" t="s">
        <v>2</v>
      </c>
      <c r="D1149" t="s">
        <v>3</v>
      </c>
      <c r="E1149" s="13" t="str">
        <f>"11"</f>
        <v>11</v>
      </c>
      <c r="F1149" t="s">
        <v>501</v>
      </c>
      <c r="G1149" s="14" t="str">
        <f>"246"</f>
        <v>246</v>
      </c>
      <c r="H1149" t="s">
        <v>502</v>
      </c>
    </row>
    <row r="1150" spans="1:8" x14ac:dyDescent="0.25">
      <c r="A1150" t="s">
        <v>1538</v>
      </c>
      <c r="B1150" s="12">
        <v>76</v>
      </c>
      <c r="C1150" t="s">
        <v>2</v>
      </c>
      <c r="D1150" t="s">
        <v>3</v>
      </c>
      <c r="E1150" s="13" t="str">
        <f>"28"</f>
        <v>28</v>
      </c>
      <c r="F1150" t="s">
        <v>89</v>
      </c>
      <c r="G1150" s="14" t="str">
        <f>"012"</f>
        <v>012</v>
      </c>
      <c r="H1150" t="s">
        <v>1483</v>
      </c>
    </row>
    <row r="1151" spans="1:8" x14ac:dyDescent="0.25">
      <c r="A1151" t="s">
        <v>1539</v>
      </c>
      <c r="B1151" s="12">
        <v>76</v>
      </c>
      <c r="C1151" t="s">
        <v>2</v>
      </c>
      <c r="D1151" t="s">
        <v>3</v>
      </c>
      <c r="E1151" s="13" t="str">
        <f>"67"</f>
        <v>67</v>
      </c>
      <c r="F1151" t="s">
        <v>44</v>
      </c>
      <c r="G1151" s="14" t="str">
        <f>"010"</f>
        <v>010</v>
      </c>
      <c r="H1151" t="s">
        <v>1540</v>
      </c>
    </row>
    <row r="1152" spans="1:8" x14ac:dyDescent="0.25">
      <c r="A1152" t="s">
        <v>1541</v>
      </c>
      <c r="B1152" s="12">
        <v>76</v>
      </c>
      <c r="C1152" t="s">
        <v>2</v>
      </c>
      <c r="D1152" t="s">
        <v>3</v>
      </c>
      <c r="E1152" s="13" t="str">
        <f>"13"</f>
        <v>13</v>
      </c>
      <c r="F1152" t="s">
        <v>14</v>
      </c>
      <c r="G1152" s="14" t="str">
        <f>"191"</f>
        <v>191</v>
      </c>
      <c r="H1152" t="s">
        <v>227</v>
      </c>
    </row>
    <row r="1153" spans="1:8" x14ac:dyDescent="0.25">
      <c r="A1153" t="s">
        <v>1542</v>
      </c>
      <c r="B1153" s="12">
        <v>81</v>
      </c>
      <c r="C1153" t="s">
        <v>7</v>
      </c>
      <c r="D1153" t="s">
        <v>8</v>
      </c>
      <c r="E1153" s="13" t="str">
        <f>"05"</f>
        <v>05</v>
      </c>
      <c r="F1153" t="s">
        <v>9</v>
      </c>
      <c r="G1153" s="14" t="str">
        <f>"126"</f>
        <v>126</v>
      </c>
      <c r="H1153" t="s">
        <v>1195</v>
      </c>
    </row>
    <row r="1154" spans="1:8" x14ac:dyDescent="0.25">
      <c r="A1154" t="s">
        <v>1543</v>
      </c>
      <c r="B1154" s="12">
        <v>76</v>
      </c>
      <c r="C1154" t="s">
        <v>2</v>
      </c>
      <c r="D1154" t="s">
        <v>3</v>
      </c>
      <c r="E1154" s="13" t="str">
        <f>"56"</f>
        <v>56</v>
      </c>
      <c r="F1154" t="s">
        <v>321</v>
      </c>
      <c r="G1154" s="14" t="str">
        <f>"181"</f>
        <v>181</v>
      </c>
      <c r="H1154" t="s">
        <v>1055</v>
      </c>
    </row>
    <row r="1155" spans="1:8" x14ac:dyDescent="0.25">
      <c r="A1155" t="s">
        <v>1544</v>
      </c>
      <c r="B1155" s="12">
        <v>79</v>
      </c>
      <c r="C1155" t="s">
        <v>28</v>
      </c>
      <c r="D1155" t="s">
        <v>29</v>
      </c>
      <c r="E1155" s="13" t="str">
        <f>"65"</f>
        <v>65</v>
      </c>
      <c r="F1155" t="s">
        <v>572</v>
      </c>
      <c r="G1155" s="14" t="str">
        <f>"036"</f>
        <v>036</v>
      </c>
      <c r="H1155" t="s">
        <v>1545</v>
      </c>
    </row>
    <row r="1156" spans="1:8" x14ac:dyDescent="0.25">
      <c r="A1156" t="s">
        <v>1546</v>
      </c>
      <c r="B1156" s="12">
        <v>77</v>
      </c>
      <c r="C1156" t="s">
        <v>17</v>
      </c>
      <c r="D1156" t="s">
        <v>18</v>
      </c>
      <c r="E1156" s="13" t="str">
        <f>"40"</f>
        <v>40</v>
      </c>
      <c r="F1156" t="s">
        <v>19</v>
      </c>
      <c r="G1156" s="14" t="str">
        <f>"281"</f>
        <v>281</v>
      </c>
      <c r="H1156" t="s">
        <v>352</v>
      </c>
    </row>
    <row r="1157" spans="1:8" x14ac:dyDescent="0.25">
      <c r="A1157" t="s">
        <v>1547</v>
      </c>
      <c r="B1157" s="12">
        <v>79</v>
      </c>
      <c r="C1157" t="s">
        <v>28</v>
      </c>
      <c r="D1157" t="s">
        <v>29</v>
      </c>
      <c r="E1157" s="13" t="str">
        <f>"55"</f>
        <v>55</v>
      </c>
      <c r="F1157" t="s">
        <v>207</v>
      </c>
      <c r="G1157" s="14" t="str">
        <f>"236"</f>
        <v>236</v>
      </c>
      <c r="H1157" t="s">
        <v>229</v>
      </c>
    </row>
    <row r="1158" spans="1:8" x14ac:dyDescent="0.25">
      <c r="A1158" t="s">
        <v>1548</v>
      </c>
      <c r="B1158" s="12">
        <v>81</v>
      </c>
      <c r="C1158" t="s">
        <v>7</v>
      </c>
      <c r="D1158" t="s">
        <v>8</v>
      </c>
      <c r="E1158" s="13" t="str">
        <f>"08"</f>
        <v>08</v>
      </c>
      <c r="F1158" t="s">
        <v>154</v>
      </c>
      <c r="G1158" s="14" t="str">
        <f>"004"</f>
        <v>004</v>
      </c>
      <c r="H1158" t="s">
        <v>1549</v>
      </c>
    </row>
    <row r="1159" spans="1:8" x14ac:dyDescent="0.25">
      <c r="A1159" t="s">
        <v>1548</v>
      </c>
      <c r="B1159" s="12">
        <v>81</v>
      </c>
      <c r="C1159" t="s">
        <v>7</v>
      </c>
      <c r="D1159" t="s">
        <v>8</v>
      </c>
      <c r="E1159" s="13" t="str">
        <f>"20"</f>
        <v>20</v>
      </c>
      <c r="F1159" t="s">
        <v>111</v>
      </c>
      <c r="G1159" s="14" t="str">
        <f>"008"</f>
        <v>008</v>
      </c>
      <c r="H1159" t="s">
        <v>1260</v>
      </c>
    </row>
    <row r="1160" spans="1:8" x14ac:dyDescent="0.25">
      <c r="A1160" t="s">
        <v>1550</v>
      </c>
      <c r="B1160" s="12">
        <v>79</v>
      </c>
      <c r="C1160" t="s">
        <v>28</v>
      </c>
      <c r="D1160" t="s">
        <v>29</v>
      </c>
      <c r="E1160" s="13" t="str">
        <f>"37"</f>
        <v>37</v>
      </c>
      <c r="F1160" t="s">
        <v>34</v>
      </c>
      <c r="G1160" s="14" t="str">
        <f>"010"</f>
        <v>010</v>
      </c>
      <c r="H1160" t="s">
        <v>312</v>
      </c>
    </row>
    <row r="1161" spans="1:8" x14ac:dyDescent="0.25">
      <c r="A1161" t="s">
        <v>1551</v>
      </c>
      <c r="B1161" s="12">
        <v>77</v>
      </c>
      <c r="C1161" t="s">
        <v>17</v>
      </c>
      <c r="D1161" t="s">
        <v>18</v>
      </c>
      <c r="E1161" s="13" t="str">
        <f>"40"</f>
        <v>40</v>
      </c>
      <c r="F1161" t="s">
        <v>19</v>
      </c>
      <c r="G1161" s="14" t="str">
        <f>"251"</f>
        <v>251</v>
      </c>
      <c r="H1161" t="s">
        <v>20</v>
      </c>
    </row>
    <row r="1162" spans="1:8" x14ac:dyDescent="0.25">
      <c r="A1162" t="s">
        <v>1552</v>
      </c>
      <c r="B1162" s="12">
        <v>77</v>
      </c>
      <c r="C1162" t="s">
        <v>17</v>
      </c>
      <c r="D1162" t="s">
        <v>18</v>
      </c>
      <c r="E1162" s="13" t="str">
        <f>"67"</f>
        <v>67</v>
      </c>
      <c r="F1162" t="s">
        <v>44</v>
      </c>
      <c r="G1162" s="14" t="str">
        <f>"151"</f>
        <v>151</v>
      </c>
      <c r="H1162" t="s">
        <v>200</v>
      </c>
    </row>
    <row r="1163" spans="1:8" x14ac:dyDescent="0.25">
      <c r="A1163" t="s">
        <v>1553</v>
      </c>
      <c r="B1163" s="12">
        <v>76</v>
      </c>
      <c r="C1163" t="s">
        <v>2</v>
      </c>
      <c r="D1163" t="s">
        <v>3</v>
      </c>
      <c r="E1163" s="13" t="str">
        <f>"12"</f>
        <v>12</v>
      </c>
      <c r="F1163" t="s">
        <v>25</v>
      </c>
      <c r="G1163" s="14" t="str">
        <f>"131"</f>
        <v>131</v>
      </c>
      <c r="H1163" t="s">
        <v>1554</v>
      </c>
    </row>
    <row r="1164" spans="1:8" x14ac:dyDescent="0.25">
      <c r="A1164" t="s">
        <v>1555</v>
      </c>
      <c r="B1164" s="12">
        <v>79</v>
      </c>
      <c r="C1164" t="s">
        <v>28</v>
      </c>
      <c r="D1164" t="s">
        <v>29</v>
      </c>
      <c r="E1164" s="13" t="str">
        <f>"09"</f>
        <v>09</v>
      </c>
      <c r="F1164" t="s">
        <v>117</v>
      </c>
      <c r="G1164" s="14" t="str">
        <f>"281"</f>
        <v>281</v>
      </c>
      <c r="H1164" t="s">
        <v>175</v>
      </c>
    </row>
    <row r="1165" spans="1:8" x14ac:dyDescent="0.25">
      <c r="A1165" t="s">
        <v>1556</v>
      </c>
      <c r="B1165" s="12">
        <v>79</v>
      </c>
      <c r="C1165" t="s">
        <v>28</v>
      </c>
      <c r="D1165" t="s">
        <v>29</v>
      </c>
      <c r="E1165" s="13" t="str">
        <f>"37"</f>
        <v>37</v>
      </c>
      <c r="F1165" t="s">
        <v>34</v>
      </c>
      <c r="G1165" s="14" t="str">
        <f>"291"</f>
        <v>291</v>
      </c>
      <c r="H1165" t="s">
        <v>36</v>
      </c>
    </row>
    <row r="1166" spans="1:8" x14ac:dyDescent="0.25">
      <c r="A1166" t="s">
        <v>1557</v>
      </c>
      <c r="B1166" s="12">
        <v>76</v>
      </c>
      <c r="C1166" t="s">
        <v>2</v>
      </c>
      <c r="D1166" t="s">
        <v>3</v>
      </c>
      <c r="E1166" s="13" t="str">
        <f>"14"</f>
        <v>14</v>
      </c>
      <c r="F1166" t="s">
        <v>124</v>
      </c>
      <c r="G1166" s="14" t="str">
        <f>"241"</f>
        <v>241</v>
      </c>
      <c r="H1166" t="s">
        <v>968</v>
      </c>
    </row>
    <row r="1167" spans="1:8" x14ac:dyDescent="0.25">
      <c r="A1167" t="s">
        <v>1558</v>
      </c>
      <c r="B1167" s="12">
        <v>76</v>
      </c>
      <c r="C1167" t="s">
        <v>2</v>
      </c>
      <c r="D1167" t="s">
        <v>3</v>
      </c>
      <c r="E1167" s="13" t="str">
        <f>"22"</f>
        <v>22</v>
      </c>
      <c r="F1167" t="s">
        <v>4</v>
      </c>
      <c r="G1167" s="14" t="str">
        <f>"136"</f>
        <v>136</v>
      </c>
      <c r="H1167" t="s">
        <v>1559</v>
      </c>
    </row>
    <row r="1168" spans="1:8" x14ac:dyDescent="0.25">
      <c r="A1168" t="s">
        <v>1560</v>
      </c>
      <c r="B1168" s="12">
        <v>79</v>
      </c>
      <c r="C1168" t="s">
        <v>28</v>
      </c>
      <c r="D1168" t="s">
        <v>29</v>
      </c>
      <c r="E1168" s="13" t="str">
        <f>"29"</f>
        <v>29</v>
      </c>
      <c r="F1168" t="s">
        <v>220</v>
      </c>
      <c r="G1168" s="14" t="str">
        <f>"004"</f>
        <v>004</v>
      </c>
      <c r="H1168" t="s">
        <v>1561</v>
      </c>
    </row>
    <row r="1169" spans="1:8" x14ac:dyDescent="0.25">
      <c r="A1169" t="s">
        <v>1562</v>
      </c>
      <c r="B1169" s="12">
        <v>77</v>
      </c>
      <c r="C1169" t="s">
        <v>17</v>
      </c>
      <c r="D1169" t="s">
        <v>18</v>
      </c>
      <c r="E1169" s="13" t="str">
        <f>"51"</f>
        <v>51</v>
      </c>
      <c r="F1169" t="s">
        <v>55</v>
      </c>
      <c r="G1169" s="14" t="str">
        <f>"276"</f>
        <v>276</v>
      </c>
      <c r="H1169" t="s">
        <v>80</v>
      </c>
    </row>
    <row r="1170" spans="1:8" x14ac:dyDescent="0.25">
      <c r="A1170" t="s">
        <v>1563</v>
      </c>
      <c r="B1170" s="12">
        <v>76</v>
      </c>
      <c r="C1170" t="s">
        <v>2</v>
      </c>
      <c r="D1170" t="s">
        <v>3</v>
      </c>
      <c r="E1170" s="13" t="str">
        <f>"14"</f>
        <v>14</v>
      </c>
      <c r="F1170" t="s">
        <v>124</v>
      </c>
      <c r="G1170" s="14" t="str">
        <f>"206"</f>
        <v>206</v>
      </c>
      <c r="H1170" t="s">
        <v>767</v>
      </c>
    </row>
    <row r="1171" spans="1:8" x14ac:dyDescent="0.25">
      <c r="A1171" t="s">
        <v>1564</v>
      </c>
      <c r="B1171" s="12">
        <v>77</v>
      </c>
      <c r="C1171" t="s">
        <v>17</v>
      </c>
      <c r="D1171" t="s">
        <v>18</v>
      </c>
      <c r="E1171" s="13" t="str">
        <f>"40"</f>
        <v>40</v>
      </c>
      <c r="F1171" t="s">
        <v>19</v>
      </c>
      <c r="G1171" s="14" t="str">
        <f>"251"</f>
        <v>251</v>
      </c>
      <c r="H1171" t="s">
        <v>20</v>
      </c>
    </row>
    <row r="1172" spans="1:8" x14ac:dyDescent="0.25">
      <c r="A1172" t="s">
        <v>1565</v>
      </c>
      <c r="B1172" s="12">
        <v>77</v>
      </c>
      <c r="C1172" t="s">
        <v>17</v>
      </c>
      <c r="D1172" t="s">
        <v>18</v>
      </c>
      <c r="E1172" s="13" t="str">
        <f>"51"</f>
        <v>51</v>
      </c>
      <c r="F1172" t="s">
        <v>55</v>
      </c>
      <c r="G1172" s="14" t="str">
        <f>"276"</f>
        <v>276</v>
      </c>
      <c r="H1172" t="s">
        <v>80</v>
      </c>
    </row>
    <row r="1173" spans="1:8" x14ac:dyDescent="0.25">
      <c r="A1173" t="s">
        <v>1566</v>
      </c>
      <c r="B1173" s="12">
        <v>77</v>
      </c>
      <c r="C1173" t="s">
        <v>17</v>
      </c>
      <c r="D1173" t="s">
        <v>18</v>
      </c>
      <c r="E1173" s="13" t="str">
        <f>"51"</f>
        <v>51</v>
      </c>
      <c r="F1173" t="s">
        <v>55</v>
      </c>
      <c r="G1173" s="14" t="str">
        <f>"206"</f>
        <v>206</v>
      </c>
      <c r="H1173" t="s">
        <v>223</v>
      </c>
    </row>
    <row r="1174" spans="1:8" x14ac:dyDescent="0.25">
      <c r="A1174" t="s">
        <v>1567</v>
      </c>
      <c r="B1174" s="12">
        <v>77</v>
      </c>
      <c r="C1174" t="s">
        <v>17</v>
      </c>
      <c r="D1174" t="s">
        <v>18</v>
      </c>
      <c r="E1174" s="13" t="str">
        <f>"40"</f>
        <v>40</v>
      </c>
      <c r="F1174" t="s">
        <v>19</v>
      </c>
      <c r="G1174" s="14" t="str">
        <f>"136"</f>
        <v>136</v>
      </c>
      <c r="H1174" t="s">
        <v>1568</v>
      </c>
    </row>
    <row r="1175" spans="1:8" x14ac:dyDescent="0.25">
      <c r="A1175" t="s">
        <v>1567</v>
      </c>
      <c r="B1175" s="12">
        <v>77</v>
      </c>
      <c r="C1175" t="s">
        <v>17</v>
      </c>
      <c r="D1175" t="s">
        <v>18</v>
      </c>
      <c r="E1175" s="13" t="str">
        <f>"40"</f>
        <v>40</v>
      </c>
      <c r="F1175" t="s">
        <v>19</v>
      </c>
      <c r="G1175" s="14" t="str">
        <f>"226"</f>
        <v>226</v>
      </c>
      <c r="H1175" t="s">
        <v>359</v>
      </c>
    </row>
    <row r="1176" spans="1:8" x14ac:dyDescent="0.25">
      <c r="A1176" t="s">
        <v>1569</v>
      </c>
      <c r="B1176" s="12">
        <v>79</v>
      </c>
      <c r="C1176" t="s">
        <v>28</v>
      </c>
      <c r="D1176" t="s">
        <v>29</v>
      </c>
      <c r="E1176" s="13" t="str">
        <f>"07"</f>
        <v>07</v>
      </c>
      <c r="F1176" t="s">
        <v>788</v>
      </c>
      <c r="G1176" s="14" t="str">
        <f>"042"</f>
        <v>042</v>
      </c>
      <c r="H1176" t="s">
        <v>1570</v>
      </c>
    </row>
    <row r="1177" spans="1:8" x14ac:dyDescent="0.25">
      <c r="A1177" t="s">
        <v>1571</v>
      </c>
      <c r="B1177" s="12">
        <v>76</v>
      </c>
      <c r="C1177" t="s">
        <v>2</v>
      </c>
      <c r="D1177" t="s">
        <v>3</v>
      </c>
      <c r="E1177" s="13" t="str">
        <f>"13"</f>
        <v>13</v>
      </c>
      <c r="F1177" t="s">
        <v>14</v>
      </c>
      <c r="G1177" s="14" t="str">
        <f>"002"</f>
        <v>002</v>
      </c>
      <c r="H1177" t="s">
        <v>1572</v>
      </c>
    </row>
    <row r="1178" spans="1:8" x14ac:dyDescent="0.25">
      <c r="A1178" t="s">
        <v>1573</v>
      </c>
      <c r="B1178" s="12">
        <v>77</v>
      </c>
      <c r="C1178" t="s">
        <v>17</v>
      </c>
      <c r="D1178" t="s">
        <v>18</v>
      </c>
      <c r="E1178" s="13" t="str">
        <f>"51"</f>
        <v>51</v>
      </c>
      <c r="F1178" t="s">
        <v>55</v>
      </c>
      <c r="G1178" s="14" t="str">
        <f>"186"</f>
        <v>186</v>
      </c>
      <c r="H1178" t="s">
        <v>700</v>
      </c>
    </row>
    <row r="1179" spans="1:8" x14ac:dyDescent="0.25">
      <c r="A1179" t="s">
        <v>1574</v>
      </c>
      <c r="B1179" s="12">
        <v>77</v>
      </c>
      <c r="C1179" t="s">
        <v>17</v>
      </c>
      <c r="D1179" t="s">
        <v>18</v>
      </c>
      <c r="E1179" s="13" t="str">
        <f>"67"</f>
        <v>67</v>
      </c>
      <c r="F1179" t="s">
        <v>44</v>
      </c>
      <c r="G1179" s="14" t="str">
        <f>"151"</f>
        <v>151</v>
      </c>
      <c r="H1179" t="s">
        <v>200</v>
      </c>
    </row>
    <row r="1180" spans="1:8" x14ac:dyDescent="0.25">
      <c r="A1180" t="s">
        <v>1575</v>
      </c>
      <c r="B1180" s="12">
        <v>79</v>
      </c>
      <c r="C1180" t="s">
        <v>28</v>
      </c>
      <c r="D1180" t="s">
        <v>29</v>
      </c>
      <c r="E1180" s="13" t="str">
        <f>"18"</f>
        <v>18</v>
      </c>
      <c r="F1180" t="s">
        <v>64</v>
      </c>
      <c r="G1180" s="14" t="str">
        <f>"002"</f>
        <v>002</v>
      </c>
      <c r="H1180" t="s">
        <v>1576</v>
      </c>
    </row>
    <row r="1181" spans="1:8" x14ac:dyDescent="0.25">
      <c r="A1181" t="s">
        <v>1575</v>
      </c>
      <c r="B1181" s="12">
        <v>79</v>
      </c>
      <c r="C1181" t="s">
        <v>28</v>
      </c>
      <c r="D1181" t="s">
        <v>29</v>
      </c>
      <c r="E1181" s="13" t="str">
        <f>"18"</f>
        <v>18</v>
      </c>
      <c r="F1181" t="s">
        <v>64</v>
      </c>
      <c r="G1181" s="14" t="str">
        <f>"202"</f>
        <v>202</v>
      </c>
      <c r="H1181" t="s">
        <v>1577</v>
      </c>
    </row>
    <row r="1182" spans="1:8" x14ac:dyDescent="0.25">
      <c r="A1182" t="s">
        <v>1578</v>
      </c>
      <c r="B1182" s="12">
        <v>77</v>
      </c>
      <c r="C1182" t="s">
        <v>17</v>
      </c>
      <c r="D1182" t="s">
        <v>18</v>
      </c>
      <c r="E1182" s="13" t="str">
        <f>"67"</f>
        <v>67</v>
      </c>
      <c r="F1182" t="s">
        <v>44</v>
      </c>
      <c r="G1182" s="14" t="str">
        <f>"151"</f>
        <v>151</v>
      </c>
      <c r="H1182" t="s">
        <v>200</v>
      </c>
    </row>
    <row r="1183" spans="1:8" x14ac:dyDescent="0.25">
      <c r="A1183" t="s">
        <v>1579</v>
      </c>
      <c r="B1183" s="12">
        <v>77</v>
      </c>
      <c r="C1183" t="s">
        <v>17</v>
      </c>
      <c r="D1183" t="s">
        <v>18</v>
      </c>
      <c r="E1183" s="13" t="str">
        <f>"67"</f>
        <v>67</v>
      </c>
      <c r="F1183" t="s">
        <v>44</v>
      </c>
      <c r="G1183" s="14" t="str">
        <f>"206"</f>
        <v>206</v>
      </c>
      <c r="H1183" t="s">
        <v>97</v>
      </c>
    </row>
    <row r="1184" spans="1:8" x14ac:dyDescent="0.25">
      <c r="A1184" t="s">
        <v>1580</v>
      </c>
      <c r="B1184" s="12">
        <v>76</v>
      </c>
      <c r="C1184" t="s">
        <v>2</v>
      </c>
      <c r="D1184" t="s">
        <v>3</v>
      </c>
      <c r="E1184" s="13" t="str">
        <f>"13"</f>
        <v>13</v>
      </c>
      <c r="F1184" t="s">
        <v>14</v>
      </c>
      <c r="G1184" s="14" t="str">
        <f>"191"</f>
        <v>191</v>
      </c>
      <c r="H1184" t="s">
        <v>227</v>
      </c>
    </row>
    <row r="1185" spans="1:8" x14ac:dyDescent="0.25">
      <c r="A1185" t="s">
        <v>1581</v>
      </c>
      <c r="B1185" s="12">
        <v>76</v>
      </c>
      <c r="C1185" t="s">
        <v>2</v>
      </c>
      <c r="D1185" t="s">
        <v>3</v>
      </c>
      <c r="E1185" s="13" t="str">
        <f>"67"</f>
        <v>67</v>
      </c>
      <c r="F1185" t="s">
        <v>44</v>
      </c>
      <c r="G1185" s="14" t="str">
        <f>"181"</f>
        <v>181</v>
      </c>
      <c r="H1185" t="s">
        <v>564</v>
      </c>
    </row>
    <row r="1186" spans="1:8" x14ac:dyDescent="0.25">
      <c r="A1186" t="s">
        <v>1582</v>
      </c>
      <c r="B1186" s="12">
        <v>76</v>
      </c>
      <c r="C1186" t="s">
        <v>2</v>
      </c>
      <c r="D1186" t="s">
        <v>3</v>
      </c>
      <c r="E1186" s="13" t="str">
        <f>"14"</f>
        <v>14</v>
      </c>
      <c r="F1186" t="s">
        <v>124</v>
      </c>
      <c r="G1186" s="14" t="str">
        <f>"176"</f>
        <v>176</v>
      </c>
      <c r="H1186" t="s">
        <v>1583</v>
      </c>
    </row>
    <row r="1187" spans="1:8" x14ac:dyDescent="0.25">
      <c r="A1187" t="s">
        <v>1584</v>
      </c>
      <c r="B1187" s="12">
        <v>81</v>
      </c>
      <c r="C1187" t="s">
        <v>7</v>
      </c>
      <c r="D1187" t="s">
        <v>8</v>
      </c>
      <c r="E1187" s="13" t="str">
        <f>"70"</f>
        <v>70</v>
      </c>
      <c r="F1187" t="s">
        <v>50</v>
      </c>
      <c r="G1187" s="14" t="str">
        <f>"265"</f>
        <v>265</v>
      </c>
      <c r="H1187" t="s">
        <v>374</v>
      </c>
    </row>
    <row r="1188" spans="1:8" x14ac:dyDescent="0.25">
      <c r="A1188" t="s">
        <v>1585</v>
      </c>
      <c r="B1188" s="12">
        <v>77</v>
      </c>
      <c r="C1188" t="s">
        <v>17</v>
      </c>
      <c r="D1188" t="s">
        <v>18</v>
      </c>
      <c r="E1188" s="13" t="str">
        <f>"67"</f>
        <v>67</v>
      </c>
      <c r="F1188" t="s">
        <v>44</v>
      </c>
      <c r="G1188" s="14" t="str">
        <f>"107"</f>
        <v>107</v>
      </c>
      <c r="H1188" t="s">
        <v>250</v>
      </c>
    </row>
    <row r="1189" spans="1:8" x14ac:dyDescent="0.25">
      <c r="A1189" t="s">
        <v>1586</v>
      </c>
      <c r="B1189" s="12">
        <v>77</v>
      </c>
      <c r="C1189" t="s">
        <v>17</v>
      </c>
      <c r="D1189" t="s">
        <v>18</v>
      </c>
      <c r="E1189" s="13" t="str">
        <f>"67"</f>
        <v>67</v>
      </c>
      <c r="F1189" t="s">
        <v>44</v>
      </c>
      <c r="G1189" s="14" t="str">
        <f>"107"</f>
        <v>107</v>
      </c>
      <c r="H1189" t="s">
        <v>250</v>
      </c>
    </row>
    <row r="1190" spans="1:8" x14ac:dyDescent="0.25">
      <c r="A1190" t="s">
        <v>1587</v>
      </c>
      <c r="B1190" s="12">
        <v>77</v>
      </c>
      <c r="C1190" t="s">
        <v>17</v>
      </c>
      <c r="D1190" t="s">
        <v>18</v>
      </c>
      <c r="E1190" s="13" t="str">
        <f>"67"</f>
        <v>67</v>
      </c>
      <c r="F1190" t="s">
        <v>44</v>
      </c>
      <c r="G1190" s="14" t="str">
        <f>"107"</f>
        <v>107</v>
      </c>
      <c r="H1190" t="s">
        <v>250</v>
      </c>
    </row>
    <row r="1191" spans="1:8" x14ac:dyDescent="0.25">
      <c r="A1191" t="s">
        <v>1588</v>
      </c>
      <c r="B1191" s="12">
        <v>77</v>
      </c>
      <c r="C1191" t="s">
        <v>17</v>
      </c>
      <c r="D1191" t="s">
        <v>18</v>
      </c>
      <c r="E1191" s="13" t="str">
        <f>"67"</f>
        <v>67</v>
      </c>
      <c r="F1191" t="s">
        <v>44</v>
      </c>
      <c r="G1191" s="14" t="str">
        <f>"151"</f>
        <v>151</v>
      </c>
      <c r="H1191" t="s">
        <v>200</v>
      </c>
    </row>
    <row r="1192" spans="1:8" x14ac:dyDescent="0.25">
      <c r="A1192" t="s">
        <v>1589</v>
      </c>
      <c r="B1192" s="12">
        <v>77</v>
      </c>
      <c r="C1192" t="s">
        <v>17</v>
      </c>
      <c r="D1192" t="s">
        <v>18</v>
      </c>
      <c r="E1192" s="13" t="str">
        <f>"51"</f>
        <v>51</v>
      </c>
      <c r="F1192" t="s">
        <v>55</v>
      </c>
      <c r="G1192" s="14" t="str">
        <f>"276"</f>
        <v>276</v>
      </c>
      <c r="H1192" t="s">
        <v>80</v>
      </c>
    </row>
    <row r="1193" spans="1:8" x14ac:dyDescent="0.25">
      <c r="A1193" t="s">
        <v>1590</v>
      </c>
      <c r="B1193" s="12">
        <v>77</v>
      </c>
      <c r="C1193" t="s">
        <v>17</v>
      </c>
      <c r="D1193" t="s">
        <v>18</v>
      </c>
      <c r="E1193" s="13" t="str">
        <f>"40"</f>
        <v>40</v>
      </c>
      <c r="F1193" t="s">
        <v>19</v>
      </c>
      <c r="G1193" s="14" t="str">
        <f>"181"</f>
        <v>181</v>
      </c>
      <c r="H1193" t="s">
        <v>1591</v>
      </c>
    </row>
    <row r="1194" spans="1:8" x14ac:dyDescent="0.25">
      <c r="A1194" t="s">
        <v>1592</v>
      </c>
      <c r="B1194" s="12">
        <v>77</v>
      </c>
      <c r="C1194" t="s">
        <v>17</v>
      </c>
      <c r="D1194" t="s">
        <v>18</v>
      </c>
      <c r="E1194" s="13" t="str">
        <f>"40"</f>
        <v>40</v>
      </c>
      <c r="F1194" t="s">
        <v>19</v>
      </c>
      <c r="G1194" s="14" t="str">
        <f>"107"</f>
        <v>107</v>
      </c>
      <c r="H1194" t="s">
        <v>1061</v>
      </c>
    </row>
    <row r="1195" spans="1:8" x14ac:dyDescent="0.25">
      <c r="A1195" t="s">
        <v>1593</v>
      </c>
      <c r="B1195" s="12">
        <v>79</v>
      </c>
      <c r="C1195" t="s">
        <v>28</v>
      </c>
      <c r="D1195" t="s">
        <v>29</v>
      </c>
      <c r="E1195" s="13" t="str">
        <f>"55"</f>
        <v>55</v>
      </c>
      <c r="F1195" t="s">
        <v>207</v>
      </c>
      <c r="G1195" s="14" t="str">
        <f>"002"</f>
        <v>002</v>
      </c>
      <c r="H1195" t="s">
        <v>1594</v>
      </c>
    </row>
    <row r="1196" spans="1:8" x14ac:dyDescent="0.25">
      <c r="A1196" t="s">
        <v>1595</v>
      </c>
      <c r="B1196" s="12">
        <v>77</v>
      </c>
      <c r="C1196" t="s">
        <v>17</v>
      </c>
      <c r="D1196" t="s">
        <v>18</v>
      </c>
      <c r="E1196" s="13" t="str">
        <f>"67"</f>
        <v>67</v>
      </c>
      <c r="F1196" t="s">
        <v>44</v>
      </c>
      <c r="G1196" s="14" t="str">
        <f>"261"</f>
        <v>261</v>
      </c>
      <c r="H1196" t="s">
        <v>70</v>
      </c>
    </row>
    <row r="1197" spans="1:8" x14ac:dyDescent="0.25">
      <c r="A1197" t="s">
        <v>1596</v>
      </c>
      <c r="B1197" s="12">
        <v>77</v>
      </c>
      <c r="C1197" t="s">
        <v>17</v>
      </c>
      <c r="D1197" t="s">
        <v>18</v>
      </c>
      <c r="E1197" s="13" t="str">
        <f>"51"</f>
        <v>51</v>
      </c>
      <c r="F1197" t="s">
        <v>55</v>
      </c>
      <c r="G1197" s="14" t="str">
        <f>"181"</f>
        <v>181</v>
      </c>
      <c r="H1197" t="s">
        <v>698</v>
      </c>
    </row>
    <row r="1198" spans="1:8" x14ac:dyDescent="0.25">
      <c r="A1198" t="s">
        <v>1597</v>
      </c>
      <c r="B1198" s="12">
        <v>79</v>
      </c>
      <c r="C1198" t="s">
        <v>28</v>
      </c>
      <c r="D1198" t="s">
        <v>29</v>
      </c>
      <c r="E1198" s="13" t="str">
        <f>"17"</f>
        <v>17</v>
      </c>
      <c r="F1198" t="s">
        <v>32</v>
      </c>
      <c r="G1198" s="14" t="str">
        <f>"176"</f>
        <v>176</v>
      </c>
      <c r="H1198" t="s">
        <v>1598</v>
      </c>
    </row>
    <row r="1199" spans="1:8" x14ac:dyDescent="0.25">
      <c r="A1199" t="s">
        <v>1599</v>
      </c>
      <c r="B1199" s="12">
        <v>79</v>
      </c>
      <c r="C1199" t="s">
        <v>28</v>
      </c>
      <c r="D1199" t="s">
        <v>29</v>
      </c>
      <c r="E1199" s="13" t="str">
        <f>"32"</f>
        <v>32</v>
      </c>
      <c r="F1199" t="s">
        <v>61</v>
      </c>
      <c r="G1199" s="14" t="str">
        <f>"246"</f>
        <v>246</v>
      </c>
      <c r="H1199" t="s">
        <v>62</v>
      </c>
    </row>
    <row r="1200" spans="1:8" x14ac:dyDescent="0.25">
      <c r="A1200" t="s">
        <v>1600</v>
      </c>
      <c r="B1200" s="12">
        <v>77</v>
      </c>
      <c r="C1200" t="s">
        <v>17</v>
      </c>
      <c r="D1200" t="s">
        <v>18</v>
      </c>
      <c r="E1200" s="13" t="str">
        <f>"66"</f>
        <v>66</v>
      </c>
      <c r="F1200" t="s">
        <v>22</v>
      </c>
      <c r="G1200" s="14" t="str">
        <f>"002"</f>
        <v>002</v>
      </c>
      <c r="H1200" t="s">
        <v>160</v>
      </c>
    </row>
    <row r="1201" spans="1:8" x14ac:dyDescent="0.25">
      <c r="A1201" t="s">
        <v>1601</v>
      </c>
      <c r="B1201" s="12">
        <v>76</v>
      </c>
      <c r="C1201" t="s">
        <v>2</v>
      </c>
      <c r="D1201" t="s">
        <v>3</v>
      </c>
      <c r="E1201" s="13" t="str">
        <f>"53"</f>
        <v>53</v>
      </c>
      <c r="F1201" t="s">
        <v>67</v>
      </c>
      <c r="G1201" s="14" t="str">
        <f>"221"</f>
        <v>221</v>
      </c>
      <c r="H1201" t="s">
        <v>1602</v>
      </c>
    </row>
    <row r="1202" spans="1:8" x14ac:dyDescent="0.25">
      <c r="A1202" t="s">
        <v>1603</v>
      </c>
      <c r="B1202" s="12">
        <v>79</v>
      </c>
      <c r="C1202" t="s">
        <v>28</v>
      </c>
      <c r="D1202" t="s">
        <v>29</v>
      </c>
      <c r="E1202" s="13" t="str">
        <f>"09"</f>
        <v>09</v>
      </c>
      <c r="F1202" t="s">
        <v>117</v>
      </c>
      <c r="G1202" s="14" t="str">
        <f>"106"</f>
        <v>106</v>
      </c>
      <c r="H1202" t="s">
        <v>1604</v>
      </c>
    </row>
    <row r="1203" spans="1:8" x14ac:dyDescent="0.25">
      <c r="A1203" t="s">
        <v>1605</v>
      </c>
      <c r="B1203" s="12">
        <v>81</v>
      </c>
      <c r="C1203" t="s">
        <v>7</v>
      </c>
      <c r="D1203" t="s">
        <v>8</v>
      </c>
      <c r="E1203" s="13" t="str">
        <f>"38"</f>
        <v>38</v>
      </c>
      <c r="F1203" t="s">
        <v>121</v>
      </c>
      <c r="G1203" s="14" t="str">
        <f>"271"</f>
        <v>271</v>
      </c>
      <c r="H1203" t="s">
        <v>122</v>
      </c>
    </row>
    <row r="1204" spans="1:8" x14ac:dyDescent="0.25">
      <c r="A1204" t="s">
        <v>1606</v>
      </c>
      <c r="B1204" s="12">
        <v>81</v>
      </c>
      <c r="C1204" t="s">
        <v>7</v>
      </c>
      <c r="D1204" t="s">
        <v>8</v>
      </c>
      <c r="E1204" s="13" t="str">
        <f>"36"</f>
        <v>36</v>
      </c>
      <c r="F1204" t="s">
        <v>84</v>
      </c>
      <c r="G1204" s="14" t="str">
        <f>"028"</f>
        <v>028</v>
      </c>
      <c r="H1204" t="s">
        <v>115</v>
      </c>
    </row>
    <row r="1205" spans="1:8" x14ac:dyDescent="0.25">
      <c r="A1205" t="s">
        <v>1607</v>
      </c>
      <c r="B1205" s="12">
        <v>81</v>
      </c>
      <c r="C1205" t="s">
        <v>7</v>
      </c>
      <c r="D1205" t="s">
        <v>8</v>
      </c>
      <c r="E1205" s="13" t="str">
        <f>"15"</f>
        <v>15</v>
      </c>
      <c r="F1205" t="s">
        <v>1122</v>
      </c>
      <c r="G1205" s="14" t="str">
        <f>"281"</f>
        <v>281</v>
      </c>
      <c r="H1205" t="s">
        <v>1608</v>
      </c>
    </row>
    <row r="1206" spans="1:8" x14ac:dyDescent="0.25">
      <c r="A1206" t="s">
        <v>1609</v>
      </c>
      <c r="B1206" s="12">
        <v>76</v>
      </c>
      <c r="C1206" t="s">
        <v>2</v>
      </c>
      <c r="D1206" t="s">
        <v>3</v>
      </c>
      <c r="E1206" s="13" t="str">
        <f>"28"</f>
        <v>28</v>
      </c>
      <c r="F1206" t="s">
        <v>89</v>
      </c>
      <c r="G1206" s="14" t="str">
        <f>"241"</f>
        <v>241</v>
      </c>
      <c r="H1206" t="s">
        <v>1175</v>
      </c>
    </row>
    <row r="1207" spans="1:8" x14ac:dyDescent="0.25">
      <c r="A1207" t="s">
        <v>1610</v>
      </c>
      <c r="B1207" s="12">
        <v>77</v>
      </c>
      <c r="C1207" t="s">
        <v>17</v>
      </c>
      <c r="D1207" t="s">
        <v>18</v>
      </c>
      <c r="E1207" s="13" t="str">
        <f>"66"</f>
        <v>66</v>
      </c>
      <c r="F1207" t="s">
        <v>22</v>
      </c>
      <c r="G1207" s="14" t="str">
        <f>"236"</f>
        <v>236</v>
      </c>
      <c r="H1207" t="s">
        <v>240</v>
      </c>
    </row>
    <row r="1208" spans="1:8" x14ac:dyDescent="0.25">
      <c r="A1208" t="s">
        <v>1611</v>
      </c>
      <c r="B1208" s="12">
        <v>76</v>
      </c>
      <c r="C1208" t="s">
        <v>2</v>
      </c>
      <c r="D1208" t="s">
        <v>3</v>
      </c>
      <c r="E1208" s="13" t="str">
        <f>"64"</f>
        <v>64</v>
      </c>
      <c r="F1208" t="s">
        <v>58</v>
      </c>
      <c r="G1208" s="14" t="str">
        <f>"153"</f>
        <v>153</v>
      </c>
      <c r="H1208" t="s">
        <v>324</v>
      </c>
    </row>
    <row r="1209" spans="1:8" x14ac:dyDescent="0.25">
      <c r="A1209" t="s">
        <v>1612</v>
      </c>
      <c r="B1209" s="12">
        <v>79</v>
      </c>
      <c r="C1209" t="s">
        <v>28</v>
      </c>
      <c r="D1209" t="s">
        <v>29</v>
      </c>
      <c r="E1209" s="13" t="str">
        <f>"61"</f>
        <v>61</v>
      </c>
      <c r="F1209" t="s">
        <v>186</v>
      </c>
      <c r="G1209" s="14" t="str">
        <f>"004"</f>
        <v>004</v>
      </c>
      <c r="H1209" t="s">
        <v>1613</v>
      </c>
    </row>
    <row r="1210" spans="1:8" x14ac:dyDescent="0.25">
      <c r="A1210" t="s">
        <v>1614</v>
      </c>
      <c r="B1210" s="12">
        <v>76</v>
      </c>
      <c r="C1210" t="s">
        <v>2</v>
      </c>
      <c r="D1210" t="s">
        <v>3</v>
      </c>
      <c r="E1210" s="13" t="str">
        <f>"67"</f>
        <v>67</v>
      </c>
      <c r="F1210" t="s">
        <v>44</v>
      </c>
      <c r="G1210" s="14" t="str">
        <f>"265"</f>
        <v>265</v>
      </c>
      <c r="H1210" t="s">
        <v>268</v>
      </c>
    </row>
    <row r="1211" spans="1:8" x14ac:dyDescent="0.25">
      <c r="A1211" t="s">
        <v>1615</v>
      </c>
      <c r="B1211" s="12">
        <v>81</v>
      </c>
      <c r="C1211" t="s">
        <v>7</v>
      </c>
      <c r="D1211" t="s">
        <v>8</v>
      </c>
      <c r="E1211" s="13" t="str">
        <f>"05"</f>
        <v>05</v>
      </c>
      <c r="F1211" t="s">
        <v>9</v>
      </c>
      <c r="G1211" s="14" t="str">
        <f>"136"</f>
        <v>136</v>
      </c>
      <c r="H1211" t="s">
        <v>53</v>
      </c>
    </row>
    <row r="1212" spans="1:8" x14ac:dyDescent="0.25">
      <c r="A1212" t="s">
        <v>1616</v>
      </c>
      <c r="B1212" s="12">
        <v>81</v>
      </c>
      <c r="C1212" t="s">
        <v>7</v>
      </c>
      <c r="D1212" t="s">
        <v>8</v>
      </c>
      <c r="E1212" s="13" t="str">
        <f>"44"</f>
        <v>44</v>
      </c>
      <c r="F1212" t="s">
        <v>40</v>
      </c>
      <c r="G1212" s="14" t="str">
        <f>"201"</f>
        <v>201</v>
      </c>
      <c r="H1212" t="s">
        <v>138</v>
      </c>
    </row>
    <row r="1213" spans="1:8" x14ac:dyDescent="0.25">
      <c r="A1213" t="s">
        <v>1617</v>
      </c>
      <c r="B1213" s="12">
        <v>81</v>
      </c>
      <c r="C1213" t="s">
        <v>7</v>
      </c>
      <c r="D1213" t="s">
        <v>8</v>
      </c>
      <c r="E1213" s="13" t="str">
        <f>"20"</f>
        <v>20</v>
      </c>
      <c r="F1213" t="s">
        <v>111</v>
      </c>
      <c r="G1213" s="14" t="str">
        <f>"121"</f>
        <v>121</v>
      </c>
      <c r="H1213" t="s">
        <v>1618</v>
      </c>
    </row>
    <row r="1214" spans="1:8" x14ac:dyDescent="0.25">
      <c r="A1214" t="s">
        <v>1619</v>
      </c>
      <c r="B1214" s="12">
        <v>81</v>
      </c>
      <c r="C1214" t="s">
        <v>7</v>
      </c>
      <c r="D1214" t="s">
        <v>8</v>
      </c>
      <c r="E1214" s="13" t="str">
        <f>"44"</f>
        <v>44</v>
      </c>
      <c r="F1214" t="s">
        <v>40</v>
      </c>
      <c r="G1214" s="14" t="str">
        <f>"122"</f>
        <v>122</v>
      </c>
      <c r="H1214" t="s">
        <v>348</v>
      </c>
    </row>
    <row r="1215" spans="1:8" x14ac:dyDescent="0.25">
      <c r="A1215" t="s">
        <v>1620</v>
      </c>
      <c r="B1215" s="12">
        <v>79</v>
      </c>
      <c r="C1215" t="s">
        <v>28</v>
      </c>
      <c r="D1215" t="s">
        <v>29</v>
      </c>
      <c r="E1215" s="13" t="str">
        <f>"61"</f>
        <v>61</v>
      </c>
      <c r="F1215" t="s">
        <v>186</v>
      </c>
      <c r="G1215" s="14" t="str">
        <f>"231"</f>
        <v>231</v>
      </c>
      <c r="H1215" t="s">
        <v>187</v>
      </c>
    </row>
    <row r="1216" spans="1:8" x14ac:dyDescent="0.25">
      <c r="A1216" t="s">
        <v>1621</v>
      </c>
      <c r="B1216" s="12">
        <v>81</v>
      </c>
      <c r="C1216" t="s">
        <v>7</v>
      </c>
      <c r="D1216" t="s">
        <v>8</v>
      </c>
      <c r="E1216" s="13" t="str">
        <f>"68"</f>
        <v>68</v>
      </c>
      <c r="F1216" t="s">
        <v>75</v>
      </c>
      <c r="G1216" s="14" t="str">
        <f>"291"</f>
        <v>291</v>
      </c>
      <c r="H1216" t="s">
        <v>575</v>
      </c>
    </row>
    <row r="1217" spans="1:8" x14ac:dyDescent="0.25">
      <c r="A1217" t="s">
        <v>1622</v>
      </c>
      <c r="B1217" s="12">
        <v>77</v>
      </c>
      <c r="C1217" t="s">
        <v>17</v>
      </c>
      <c r="D1217" t="s">
        <v>18</v>
      </c>
      <c r="E1217" s="13" t="str">
        <f>"67"</f>
        <v>67</v>
      </c>
      <c r="F1217" t="s">
        <v>44</v>
      </c>
      <c r="G1217" s="14" t="str">
        <f>"151"</f>
        <v>151</v>
      </c>
      <c r="H1217" t="s">
        <v>200</v>
      </c>
    </row>
    <row r="1218" spans="1:8" x14ac:dyDescent="0.25">
      <c r="A1218" t="s">
        <v>1623</v>
      </c>
      <c r="B1218" s="12">
        <v>81</v>
      </c>
      <c r="C1218" t="s">
        <v>7</v>
      </c>
      <c r="D1218" t="s">
        <v>8</v>
      </c>
      <c r="E1218" s="13" t="str">
        <f>"44"</f>
        <v>44</v>
      </c>
      <c r="F1218" t="s">
        <v>40</v>
      </c>
      <c r="G1218" s="14" t="str">
        <f>"201"</f>
        <v>201</v>
      </c>
      <c r="H1218" t="s">
        <v>138</v>
      </c>
    </row>
    <row r="1219" spans="1:8" x14ac:dyDescent="0.25">
      <c r="A1219" t="s">
        <v>1624</v>
      </c>
      <c r="B1219" s="12">
        <v>76</v>
      </c>
      <c r="C1219" t="s">
        <v>2</v>
      </c>
      <c r="D1219" t="s">
        <v>3</v>
      </c>
      <c r="E1219" s="13" t="str">
        <f>"13"</f>
        <v>13</v>
      </c>
      <c r="F1219" t="s">
        <v>14</v>
      </c>
      <c r="G1219" s="14" t="str">
        <f>"281"</f>
        <v>281</v>
      </c>
      <c r="H1219" t="s">
        <v>1522</v>
      </c>
    </row>
    <row r="1220" spans="1:8" x14ac:dyDescent="0.25">
      <c r="A1220" t="s">
        <v>1625</v>
      </c>
      <c r="B1220" s="12">
        <v>81</v>
      </c>
      <c r="C1220" t="s">
        <v>7</v>
      </c>
      <c r="D1220" t="s">
        <v>8</v>
      </c>
      <c r="E1220" s="13" t="str">
        <f>"31"</f>
        <v>31</v>
      </c>
      <c r="F1220" t="s">
        <v>423</v>
      </c>
      <c r="G1220" s="14" t="str">
        <f>"018"</f>
        <v>018</v>
      </c>
      <c r="H1220" t="s">
        <v>1626</v>
      </c>
    </row>
    <row r="1221" spans="1:8" x14ac:dyDescent="0.25">
      <c r="A1221" t="s">
        <v>1627</v>
      </c>
      <c r="B1221" s="12">
        <v>81</v>
      </c>
      <c r="C1221" t="s">
        <v>7</v>
      </c>
      <c r="D1221" t="s">
        <v>8</v>
      </c>
      <c r="E1221" s="13" t="str">
        <f>"05"</f>
        <v>05</v>
      </c>
      <c r="F1221" t="s">
        <v>9</v>
      </c>
      <c r="G1221" s="14" t="str">
        <f>"231"</f>
        <v>231</v>
      </c>
      <c r="H1221" t="s">
        <v>263</v>
      </c>
    </row>
    <row r="1222" spans="1:8" x14ac:dyDescent="0.25">
      <c r="A1222" t="s">
        <v>1628</v>
      </c>
      <c r="B1222" s="12">
        <v>77</v>
      </c>
      <c r="C1222" t="s">
        <v>17</v>
      </c>
      <c r="D1222" t="s">
        <v>18</v>
      </c>
      <c r="E1222" s="13" t="str">
        <f>"45"</f>
        <v>45</v>
      </c>
      <c r="F1222" t="s">
        <v>168</v>
      </c>
      <c r="G1222" s="14" t="str">
        <f>"126"</f>
        <v>126</v>
      </c>
      <c r="H1222" t="s">
        <v>169</v>
      </c>
    </row>
    <row r="1223" spans="1:8" x14ac:dyDescent="0.25">
      <c r="A1223" t="s">
        <v>1629</v>
      </c>
      <c r="B1223" s="12">
        <v>79</v>
      </c>
      <c r="C1223" t="s">
        <v>28</v>
      </c>
      <c r="D1223" t="s">
        <v>29</v>
      </c>
      <c r="E1223" s="13" t="str">
        <f>"04"</f>
        <v>04</v>
      </c>
      <c r="F1223" t="s">
        <v>196</v>
      </c>
      <c r="G1223" s="14" t="str">
        <f>"024"</f>
        <v>024</v>
      </c>
      <c r="H1223" t="s">
        <v>197</v>
      </c>
    </row>
    <row r="1224" spans="1:8" x14ac:dyDescent="0.25">
      <c r="A1224" t="s">
        <v>1630</v>
      </c>
      <c r="B1224" s="12">
        <v>76</v>
      </c>
      <c r="C1224" t="s">
        <v>2</v>
      </c>
      <c r="D1224" t="s">
        <v>3</v>
      </c>
      <c r="E1224" s="13" t="str">
        <f>"13"</f>
        <v>13</v>
      </c>
      <c r="F1224" t="s">
        <v>14</v>
      </c>
      <c r="G1224" s="14" t="str">
        <f>"251"</f>
        <v>251</v>
      </c>
      <c r="H1224" t="s">
        <v>255</v>
      </c>
    </row>
    <row r="1225" spans="1:8" x14ac:dyDescent="0.25">
      <c r="A1225" t="s">
        <v>1631</v>
      </c>
      <c r="B1225" s="12">
        <v>81</v>
      </c>
      <c r="C1225" t="s">
        <v>7</v>
      </c>
      <c r="D1225" t="s">
        <v>8</v>
      </c>
      <c r="E1225" s="13" t="str">
        <f>"15"</f>
        <v>15</v>
      </c>
      <c r="F1225" t="s">
        <v>1122</v>
      </c>
      <c r="G1225" s="14" t="str">
        <f>"281"</f>
        <v>281</v>
      </c>
      <c r="H1225" t="s">
        <v>1608</v>
      </c>
    </row>
    <row r="1226" spans="1:8" x14ac:dyDescent="0.25">
      <c r="A1226" t="s">
        <v>1632</v>
      </c>
      <c r="B1226" s="12">
        <v>79</v>
      </c>
      <c r="C1226" t="s">
        <v>28</v>
      </c>
      <c r="D1226" t="s">
        <v>29</v>
      </c>
      <c r="E1226" s="13" t="str">
        <f>"55"</f>
        <v>55</v>
      </c>
      <c r="F1226" t="s">
        <v>207</v>
      </c>
      <c r="G1226" s="14" t="str">
        <f>"004"</f>
        <v>004</v>
      </c>
      <c r="H1226" t="s">
        <v>1633</v>
      </c>
    </row>
    <row r="1227" spans="1:8" x14ac:dyDescent="0.25">
      <c r="A1227" t="s">
        <v>1634</v>
      </c>
      <c r="B1227" s="12">
        <v>79</v>
      </c>
      <c r="C1227" t="s">
        <v>28</v>
      </c>
      <c r="D1227" t="s">
        <v>29</v>
      </c>
      <c r="E1227" s="13" t="str">
        <f>"35"</f>
        <v>35</v>
      </c>
      <c r="F1227" t="s">
        <v>418</v>
      </c>
      <c r="G1227" s="14" t="str">
        <f>"016"</f>
        <v>016</v>
      </c>
      <c r="H1227" t="s">
        <v>1635</v>
      </c>
    </row>
    <row r="1228" spans="1:8" x14ac:dyDescent="0.25">
      <c r="A1228" t="s">
        <v>1636</v>
      </c>
      <c r="B1228" s="12">
        <v>77</v>
      </c>
      <c r="C1228" t="s">
        <v>17</v>
      </c>
      <c r="D1228" t="s">
        <v>18</v>
      </c>
      <c r="E1228" s="13" t="str">
        <f>"66"</f>
        <v>66</v>
      </c>
      <c r="F1228" t="s">
        <v>22</v>
      </c>
      <c r="G1228" s="14" t="str">
        <f>"131"</f>
        <v>131</v>
      </c>
      <c r="H1228" t="s">
        <v>23</v>
      </c>
    </row>
    <row r="1229" spans="1:8" x14ac:dyDescent="0.25">
      <c r="A1229" t="s">
        <v>1637</v>
      </c>
      <c r="B1229" s="12">
        <v>77</v>
      </c>
      <c r="C1229" t="s">
        <v>17</v>
      </c>
      <c r="D1229" t="s">
        <v>18</v>
      </c>
      <c r="E1229" s="13" t="str">
        <f>"45"</f>
        <v>45</v>
      </c>
      <c r="F1229" t="s">
        <v>168</v>
      </c>
      <c r="G1229" s="14" t="str">
        <f>"131"</f>
        <v>131</v>
      </c>
      <c r="H1229" t="s">
        <v>907</v>
      </c>
    </row>
    <row r="1230" spans="1:8" x14ac:dyDescent="0.25">
      <c r="A1230" t="s">
        <v>1638</v>
      </c>
      <c r="B1230" s="12">
        <v>77</v>
      </c>
      <c r="C1230" t="s">
        <v>17</v>
      </c>
      <c r="D1230" t="s">
        <v>18</v>
      </c>
      <c r="E1230" s="13" t="str">
        <f>"51"</f>
        <v>51</v>
      </c>
      <c r="F1230" t="s">
        <v>55</v>
      </c>
      <c r="G1230" s="14" t="str">
        <f>"104"</f>
        <v>104</v>
      </c>
      <c r="H1230" t="s">
        <v>1639</v>
      </c>
    </row>
    <row r="1231" spans="1:8" x14ac:dyDescent="0.25">
      <c r="A1231" t="s">
        <v>1640</v>
      </c>
      <c r="B1231" s="12">
        <v>76</v>
      </c>
      <c r="C1231" t="s">
        <v>2</v>
      </c>
      <c r="D1231" t="s">
        <v>3</v>
      </c>
      <c r="E1231" s="13" t="str">
        <f>"13"</f>
        <v>13</v>
      </c>
      <c r="F1231" t="s">
        <v>14</v>
      </c>
      <c r="G1231" s="14" t="str">
        <f>"251"</f>
        <v>251</v>
      </c>
      <c r="H1231" t="s">
        <v>255</v>
      </c>
    </row>
    <row r="1232" spans="1:8" x14ac:dyDescent="0.25">
      <c r="A1232" t="s">
        <v>1641</v>
      </c>
      <c r="B1232" s="12">
        <v>77</v>
      </c>
      <c r="C1232" t="s">
        <v>17</v>
      </c>
      <c r="D1232" t="s">
        <v>18</v>
      </c>
      <c r="E1232" s="13" t="str">
        <f>"67"</f>
        <v>67</v>
      </c>
      <c r="F1232" t="s">
        <v>44</v>
      </c>
      <c r="G1232" s="14" t="str">
        <f>"151"</f>
        <v>151</v>
      </c>
      <c r="H1232" t="s">
        <v>200</v>
      </c>
    </row>
    <row r="1233" spans="1:8" x14ac:dyDescent="0.25">
      <c r="A1233" t="s">
        <v>1642</v>
      </c>
      <c r="B1233" s="12">
        <v>77</v>
      </c>
      <c r="C1233" t="s">
        <v>17</v>
      </c>
      <c r="D1233" t="s">
        <v>18</v>
      </c>
      <c r="E1233" s="13" t="str">
        <f>"67"</f>
        <v>67</v>
      </c>
      <c r="F1233" t="s">
        <v>44</v>
      </c>
      <c r="G1233" s="14" t="str">
        <f>"151"</f>
        <v>151</v>
      </c>
      <c r="H1233" t="s">
        <v>200</v>
      </c>
    </row>
    <row r="1234" spans="1:8" x14ac:dyDescent="0.25">
      <c r="A1234" t="s">
        <v>1643</v>
      </c>
      <c r="B1234" s="12">
        <v>77</v>
      </c>
      <c r="C1234" t="s">
        <v>17</v>
      </c>
      <c r="D1234" t="s">
        <v>18</v>
      </c>
      <c r="E1234" s="13" t="str">
        <f>"30"</f>
        <v>30</v>
      </c>
      <c r="F1234" t="s">
        <v>210</v>
      </c>
      <c r="G1234" s="14" t="str">
        <f>"174"</f>
        <v>174</v>
      </c>
      <c r="H1234" t="s">
        <v>216</v>
      </c>
    </row>
    <row r="1235" spans="1:8" x14ac:dyDescent="0.25">
      <c r="A1235" t="s">
        <v>1644</v>
      </c>
      <c r="B1235" s="12">
        <v>81</v>
      </c>
      <c r="C1235" t="s">
        <v>7</v>
      </c>
      <c r="D1235" t="s">
        <v>8</v>
      </c>
      <c r="E1235" s="13" t="str">
        <f>"05"</f>
        <v>05</v>
      </c>
      <c r="F1235" t="s">
        <v>9</v>
      </c>
      <c r="G1235" s="14" t="str">
        <f>"231"</f>
        <v>231</v>
      </c>
      <c r="H1235" t="s">
        <v>263</v>
      </c>
    </row>
    <row r="1236" spans="1:8" x14ac:dyDescent="0.25">
      <c r="A1236" t="s">
        <v>1645</v>
      </c>
      <c r="B1236" s="12">
        <v>77</v>
      </c>
      <c r="C1236" t="s">
        <v>17</v>
      </c>
      <c r="D1236" t="s">
        <v>18</v>
      </c>
      <c r="E1236" s="13" t="str">
        <f>"67"</f>
        <v>67</v>
      </c>
      <c r="F1236" t="s">
        <v>44</v>
      </c>
      <c r="G1236" s="14" t="str">
        <f>"251"</f>
        <v>251</v>
      </c>
      <c r="H1236" t="s">
        <v>45</v>
      </c>
    </row>
    <row r="1237" spans="1:8" x14ac:dyDescent="0.25">
      <c r="A1237" t="s">
        <v>1646</v>
      </c>
      <c r="B1237" s="12">
        <v>77</v>
      </c>
      <c r="C1237" t="s">
        <v>17</v>
      </c>
      <c r="D1237" t="s">
        <v>18</v>
      </c>
      <c r="E1237" s="13" t="str">
        <f>"51"</f>
        <v>51</v>
      </c>
      <c r="F1237" t="s">
        <v>55</v>
      </c>
      <c r="G1237" s="14" t="str">
        <f>"006"</f>
        <v>006</v>
      </c>
      <c r="H1237" t="s">
        <v>1647</v>
      </c>
    </row>
    <row r="1238" spans="1:8" x14ac:dyDescent="0.25">
      <c r="A1238" t="s">
        <v>1648</v>
      </c>
      <c r="B1238" s="12">
        <v>76</v>
      </c>
      <c r="C1238" t="s">
        <v>2</v>
      </c>
      <c r="D1238" t="s">
        <v>3</v>
      </c>
      <c r="E1238" s="13" t="str">
        <f>"13"</f>
        <v>13</v>
      </c>
      <c r="F1238" t="s">
        <v>14</v>
      </c>
      <c r="G1238" s="14" t="str">
        <f>"225"</f>
        <v>225</v>
      </c>
      <c r="H1238" t="s">
        <v>452</v>
      </c>
    </row>
    <row r="1239" spans="1:8" x14ac:dyDescent="0.25">
      <c r="A1239" t="s">
        <v>1649</v>
      </c>
      <c r="B1239" s="12">
        <v>79</v>
      </c>
      <c r="C1239" t="s">
        <v>28</v>
      </c>
      <c r="D1239" t="s">
        <v>29</v>
      </c>
      <c r="E1239" s="13" t="str">
        <f>"61"</f>
        <v>61</v>
      </c>
      <c r="F1239" t="s">
        <v>186</v>
      </c>
      <c r="G1239" s="14" t="str">
        <f>"241"</f>
        <v>241</v>
      </c>
      <c r="H1239" t="s">
        <v>917</v>
      </c>
    </row>
    <row r="1240" spans="1:8" x14ac:dyDescent="0.25">
      <c r="A1240" t="s">
        <v>1650</v>
      </c>
      <c r="B1240" s="12">
        <v>77</v>
      </c>
      <c r="C1240" t="s">
        <v>17</v>
      </c>
      <c r="D1240" t="s">
        <v>18</v>
      </c>
      <c r="E1240" s="13" t="str">
        <f>"40"</f>
        <v>40</v>
      </c>
      <c r="F1240" t="s">
        <v>19</v>
      </c>
      <c r="G1240" s="14" t="str">
        <f>"251"</f>
        <v>251</v>
      </c>
      <c r="H1240" t="s">
        <v>20</v>
      </c>
    </row>
    <row r="1241" spans="1:8" x14ac:dyDescent="0.25">
      <c r="A1241" t="s">
        <v>1651</v>
      </c>
      <c r="B1241" s="12">
        <v>81</v>
      </c>
      <c r="C1241" t="s">
        <v>7</v>
      </c>
      <c r="D1241" t="s">
        <v>8</v>
      </c>
      <c r="E1241" s="13" t="str">
        <f>"05"</f>
        <v>05</v>
      </c>
      <c r="F1241" t="s">
        <v>9</v>
      </c>
      <c r="G1241" s="14" t="str">
        <f>"216"</f>
        <v>216</v>
      </c>
      <c r="H1241" t="s">
        <v>443</v>
      </c>
    </row>
    <row r="1242" spans="1:8" x14ac:dyDescent="0.25">
      <c r="A1242" t="s">
        <v>1652</v>
      </c>
      <c r="B1242" s="12">
        <v>77</v>
      </c>
      <c r="C1242" t="s">
        <v>17</v>
      </c>
      <c r="D1242" t="s">
        <v>18</v>
      </c>
      <c r="E1242" s="13" t="str">
        <f>"40"</f>
        <v>40</v>
      </c>
      <c r="F1242" t="s">
        <v>19</v>
      </c>
      <c r="G1242" s="14" t="str">
        <f>"265"</f>
        <v>265</v>
      </c>
      <c r="H1242" t="s">
        <v>78</v>
      </c>
    </row>
    <row r="1243" spans="1:8" x14ac:dyDescent="0.25">
      <c r="A1243" t="s">
        <v>1653</v>
      </c>
      <c r="B1243" s="12">
        <v>79</v>
      </c>
      <c r="C1243" t="s">
        <v>28</v>
      </c>
      <c r="D1243" t="s">
        <v>29</v>
      </c>
      <c r="E1243" s="13" t="str">
        <f>"17"</f>
        <v>17</v>
      </c>
      <c r="F1243" t="s">
        <v>32</v>
      </c>
      <c r="G1243" s="14" t="str">
        <f>"251"</f>
        <v>251</v>
      </c>
      <c r="H1243" t="s">
        <v>33</v>
      </c>
    </row>
    <row r="1244" spans="1:8" x14ac:dyDescent="0.25">
      <c r="A1244" t="s">
        <v>1654</v>
      </c>
      <c r="B1244" s="12">
        <v>77</v>
      </c>
      <c r="C1244" t="s">
        <v>17</v>
      </c>
      <c r="D1244" t="s">
        <v>18</v>
      </c>
      <c r="E1244" s="13" t="str">
        <f>"51"</f>
        <v>51</v>
      </c>
      <c r="F1244" t="s">
        <v>55</v>
      </c>
      <c r="G1244" s="14" t="str">
        <f>"276"</f>
        <v>276</v>
      </c>
      <c r="H1244" t="s">
        <v>80</v>
      </c>
    </row>
    <row r="1245" spans="1:8" x14ac:dyDescent="0.25">
      <c r="A1245" t="s">
        <v>1655</v>
      </c>
      <c r="B1245" s="12">
        <v>76</v>
      </c>
      <c r="C1245" t="s">
        <v>2</v>
      </c>
      <c r="D1245" t="s">
        <v>3</v>
      </c>
      <c r="E1245" s="13" t="str">
        <f>"13"</f>
        <v>13</v>
      </c>
      <c r="F1245" t="s">
        <v>14</v>
      </c>
      <c r="G1245" s="14" t="str">
        <f>"062"</f>
        <v>062</v>
      </c>
      <c r="H1245" t="s">
        <v>1656</v>
      </c>
    </row>
    <row r="1246" spans="1:8" x14ac:dyDescent="0.25">
      <c r="A1246" t="s">
        <v>1657</v>
      </c>
      <c r="B1246" s="12">
        <v>76</v>
      </c>
      <c r="C1246" t="s">
        <v>2</v>
      </c>
      <c r="D1246" t="s">
        <v>3</v>
      </c>
      <c r="E1246" s="13" t="str">
        <f>"53"</f>
        <v>53</v>
      </c>
      <c r="F1246" t="s">
        <v>67</v>
      </c>
      <c r="G1246" s="14" t="str">
        <f>"241"</f>
        <v>241</v>
      </c>
      <c r="H1246" t="s">
        <v>68</v>
      </c>
    </row>
    <row r="1247" spans="1:8" x14ac:dyDescent="0.25">
      <c r="A1247" t="s">
        <v>1658</v>
      </c>
      <c r="B1247" s="12">
        <v>76</v>
      </c>
      <c r="C1247" t="s">
        <v>2</v>
      </c>
      <c r="D1247" t="s">
        <v>3</v>
      </c>
      <c r="E1247" s="13" t="str">
        <f>"64"</f>
        <v>64</v>
      </c>
      <c r="F1247" t="s">
        <v>58</v>
      </c>
      <c r="G1247" s="14" t="str">
        <f>"121"</f>
        <v>121</v>
      </c>
      <c r="H1247" t="s">
        <v>244</v>
      </c>
    </row>
    <row r="1248" spans="1:8" x14ac:dyDescent="0.25">
      <c r="A1248" t="s">
        <v>1659</v>
      </c>
      <c r="B1248" s="12">
        <v>76</v>
      </c>
      <c r="C1248" t="s">
        <v>2</v>
      </c>
      <c r="D1248" t="s">
        <v>3</v>
      </c>
      <c r="E1248" s="13" t="str">
        <f>"67"</f>
        <v>67</v>
      </c>
      <c r="F1248" t="s">
        <v>44</v>
      </c>
      <c r="G1248" s="14" t="str">
        <f>"291"</f>
        <v>291</v>
      </c>
      <c r="H1248" t="s">
        <v>253</v>
      </c>
    </row>
    <row r="1249" spans="1:8" x14ac:dyDescent="0.25">
      <c r="A1249" t="s">
        <v>1660</v>
      </c>
      <c r="B1249" s="12">
        <v>76</v>
      </c>
      <c r="C1249" t="s">
        <v>2</v>
      </c>
      <c r="D1249" t="s">
        <v>3</v>
      </c>
      <c r="E1249" s="13" t="str">
        <f>"13"</f>
        <v>13</v>
      </c>
      <c r="F1249" t="s">
        <v>14</v>
      </c>
      <c r="G1249" s="14" t="str">
        <f>"255"</f>
        <v>255</v>
      </c>
      <c r="H1249" t="s">
        <v>131</v>
      </c>
    </row>
    <row r="1250" spans="1:8" x14ac:dyDescent="0.25">
      <c r="A1250" t="s">
        <v>1661</v>
      </c>
      <c r="B1250" s="12">
        <v>76</v>
      </c>
      <c r="C1250" t="s">
        <v>2</v>
      </c>
      <c r="D1250" t="s">
        <v>3</v>
      </c>
      <c r="E1250" s="13" t="str">
        <f>"13"</f>
        <v>13</v>
      </c>
      <c r="F1250" t="s">
        <v>14</v>
      </c>
      <c r="G1250" s="14" t="str">
        <f>"109"</f>
        <v>109</v>
      </c>
      <c r="H1250" t="s">
        <v>1662</v>
      </c>
    </row>
    <row r="1251" spans="1:8" x14ac:dyDescent="0.25">
      <c r="A1251" t="s">
        <v>1663</v>
      </c>
      <c r="B1251" s="12">
        <v>76</v>
      </c>
      <c r="C1251" t="s">
        <v>2</v>
      </c>
      <c r="D1251" t="s">
        <v>3</v>
      </c>
      <c r="E1251" s="13" t="str">
        <f>"13"</f>
        <v>13</v>
      </c>
      <c r="F1251" t="s">
        <v>14</v>
      </c>
      <c r="G1251" s="14" t="str">
        <f>"118"</f>
        <v>118</v>
      </c>
      <c r="H1251" t="s">
        <v>370</v>
      </c>
    </row>
    <row r="1252" spans="1:8" x14ac:dyDescent="0.25">
      <c r="A1252" t="s">
        <v>1664</v>
      </c>
      <c r="B1252" s="12">
        <v>76</v>
      </c>
      <c r="C1252" t="s">
        <v>2</v>
      </c>
      <c r="D1252" t="s">
        <v>3</v>
      </c>
      <c r="E1252" s="13" t="str">
        <f>"13"</f>
        <v>13</v>
      </c>
      <c r="F1252" t="s">
        <v>14</v>
      </c>
      <c r="G1252" s="14" t="str">
        <f>"154"</f>
        <v>154</v>
      </c>
      <c r="H1252" t="s">
        <v>725</v>
      </c>
    </row>
    <row r="1253" spans="1:8" x14ac:dyDescent="0.25">
      <c r="A1253" t="s">
        <v>1665</v>
      </c>
      <c r="B1253" s="12">
        <v>77</v>
      </c>
      <c r="C1253" t="s">
        <v>17</v>
      </c>
      <c r="D1253" t="s">
        <v>18</v>
      </c>
      <c r="E1253" s="13" t="str">
        <f>"40"</f>
        <v>40</v>
      </c>
      <c r="F1253" t="s">
        <v>19</v>
      </c>
      <c r="G1253" s="14" t="str">
        <f>"251"</f>
        <v>251</v>
      </c>
      <c r="H1253" t="s">
        <v>20</v>
      </c>
    </row>
    <row r="1254" spans="1:8" x14ac:dyDescent="0.25">
      <c r="A1254" t="s">
        <v>1666</v>
      </c>
      <c r="B1254" s="12">
        <v>77</v>
      </c>
      <c r="C1254" t="s">
        <v>17</v>
      </c>
      <c r="D1254" t="s">
        <v>18</v>
      </c>
      <c r="E1254" s="13" t="str">
        <f>"40"</f>
        <v>40</v>
      </c>
      <c r="F1254" t="s">
        <v>19</v>
      </c>
      <c r="G1254" s="14" t="str">
        <f>"251"</f>
        <v>251</v>
      </c>
      <c r="H1254" t="s">
        <v>20</v>
      </c>
    </row>
    <row r="1255" spans="1:8" x14ac:dyDescent="0.25">
      <c r="A1255" t="s">
        <v>1667</v>
      </c>
      <c r="B1255" s="12">
        <v>76</v>
      </c>
      <c r="C1255" t="s">
        <v>2</v>
      </c>
      <c r="D1255" t="s">
        <v>3</v>
      </c>
      <c r="E1255" s="13" t="str">
        <f>"67"</f>
        <v>67</v>
      </c>
      <c r="F1255" t="s">
        <v>44</v>
      </c>
      <c r="G1255" s="14" t="str">
        <f>"270"</f>
        <v>270</v>
      </c>
      <c r="H1255" t="s">
        <v>304</v>
      </c>
    </row>
    <row r="1256" spans="1:8" x14ac:dyDescent="0.25">
      <c r="A1256" t="s">
        <v>1668</v>
      </c>
      <c r="B1256" s="12">
        <v>81</v>
      </c>
      <c r="C1256" t="s">
        <v>7</v>
      </c>
      <c r="D1256" t="s">
        <v>8</v>
      </c>
      <c r="E1256" s="13" t="str">
        <f>"05"</f>
        <v>05</v>
      </c>
      <c r="F1256" t="s">
        <v>9</v>
      </c>
      <c r="G1256" s="14" t="str">
        <f>"231"</f>
        <v>231</v>
      </c>
      <c r="H1256" t="s">
        <v>263</v>
      </c>
    </row>
    <row r="1257" spans="1:8" x14ac:dyDescent="0.25">
      <c r="A1257" t="s">
        <v>1669</v>
      </c>
      <c r="B1257" s="12">
        <v>76</v>
      </c>
      <c r="C1257" t="s">
        <v>2</v>
      </c>
      <c r="D1257" t="s">
        <v>3</v>
      </c>
      <c r="E1257" s="13" t="str">
        <f>"67"</f>
        <v>67</v>
      </c>
      <c r="F1257" t="s">
        <v>44</v>
      </c>
      <c r="G1257" s="14" t="str">
        <f>"291"</f>
        <v>291</v>
      </c>
      <c r="H1257" t="s">
        <v>253</v>
      </c>
    </row>
    <row r="1258" spans="1:8" x14ac:dyDescent="0.25">
      <c r="A1258" t="s">
        <v>1670</v>
      </c>
      <c r="B1258" s="12">
        <v>79</v>
      </c>
      <c r="C1258" t="s">
        <v>28</v>
      </c>
      <c r="D1258" t="s">
        <v>29</v>
      </c>
      <c r="E1258" s="13" t="str">
        <f>"32"</f>
        <v>32</v>
      </c>
      <c r="F1258" t="s">
        <v>61</v>
      </c>
      <c r="G1258" s="14" t="str">
        <f>"246"</f>
        <v>246</v>
      </c>
      <c r="H1258" t="s">
        <v>62</v>
      </c>
    </row>
    <row r="1259" spans="1:8" x14ac:dyDescent="0.25">
      <c r="A1259" t="s">
        <v>1671</v>
      </c>
      <c r="B1259" s="12">
        <v>76</v>
      </c>
      <c r="C1259" t="s">
        <v>2</v>
      </c>
      <c r="D1259" t="s">
        <v>3</v>
      </c>
      <c r="E1259" s="13" t="str">
        <f>"56"</f>
        <v>56</v>
      </c>
      <c r="F1259" t="s">
        <v>321</v>
      </c>
      <c r="G1259" s="14" t="str">
        <f>"182"</f>
        <v>182</v>
      </c>
      <c r="H1259" t="s">
        <v>1486</v>
      </c>
    </row>
    <row r="1260" spans="1:8" x14ac:dyDescent="0.25">
      <c r="A1260" t="s">
        <v>1672</v>
      </c>
      <c r="B1260" s="12">
        <v>76</v>
      </c>
      <c r="C1260" t="s">
        <v>2</v>
      </c>
      <c r="D1260" t="s">
        <v>3</v>
      </c>
      <c r="E1260" s="13" t="str">
        <f>"56"</f>
        <v>56</v>
      </c>
      <c r="F1260" t="s">
        <v>321</v>
      </c>
      <c r="G1260" s="14" t="str">
        <f>"182"</f>
        <v>182</v>
      </c>
      <c r="H1260" t="s">
        <v>1486</v>
      </c>
    </row>
    <row r="1261" spans="1:8" x14ac:dyDescent="0.25">
      <c r="A1261" t="s">
        <v>1673</v>
      </c>
      <c r="B1261" s="12">
        <v>76</v>
      </c>
      <c r="C1261" t="s">
        <v>2</v>
      </c>
      <c r="D1261" t="s">
        <v>3</v>
      </c>
      <c r="E1261" s="13" t="str">
        <f>"56"</f>
        <v>56</v>
      </c>
      <c r="F1261" t="s">
        <v>321</v>
      </c>
      <c r="G1261" s="14" t="str">
        <f>"182"</f>
        <v>182</v>
      </c>
      <c r="H1261" t="s">
        <v>1486</v>
      </c>
    </row>
    <row r="1262" spans="1:8" x14ac:dyDescent="0.25">
      <c r="A1262" t="s">
        <v>1674</v>
      </c>
      <c r="B1262" s="12">
        <v>77</v>
      </c>
      <c r="C1262" t="s">
        <v>17</v>
      </c>
      <c r="D1262" t="s">
        <v>18</v>
      </c>
      <c r="E1262" s="13" t="str">
        <f>"40"</f>
        <v>40</v>
      </c>
      <c r="F1262" t="s">
        <v>19</v>
      </c>
      <c r="G1262" s="14" t="str">
        <f>"251"</f>
        <v>251</v>
      </c>
      <c r="H1262" t="s">
        <v>20</v>
      </c>
    </row>
    <row r="1263" spans="1:8" x14ac:dyDescent="0.25">
      <c r="A1263" t="s">
        <v>1675</v>
      </c>
      <c r="B1263" s="12">
        <v>76</v>
      </c>
      <c r="C1263" t="s">
        <v>2</v>
      </c>
      <c r="D1263" t="s">
        <v>3</v>
      </c>
      <c r="E1263" s="13" t="str">
        <f>"11"</f>
        <v>11</v>
      </c>
      <c r="F1263" t="s">
        <v>501</v>
      </c>
      <c r="G1263" s="14" t="str">
        <f>"271"</f>
        <v>271</v>
      </c>
      <c r="H1263" t="s">
        <v>745</v>
      </c>
    </row>
    <row r="1264" spans="1:8" x14ac:dyDescent="0.25">
      <c r="A1264" t="s">
        <v>1675</v>
      </c>
      <c r="B1264" s="12">
        <v>79</v>
      </c>
      <c r="C1264" t="s">
        <v>28</v>
      </c>
      <c r="D1264" t="s">
        <v>29</v>
      </c>
      <c r="E1264" s="13" t="str">
        <f>"17"</f>
        <v>17</v>
      </c>
      <c r="F1264" t="s">
        <v>32</v>
      </c>
      <c r="G1264" s="14" t="str">
        <f>"251"</f>
        <v>251</v>
      </c>
      <c r="H1264" t="s">
        <v>33</v>
      </c>
    </row>
    <row r="1265" spans="1:8" x14ac:dyDescent="0.25">
      <c r="A1265" t="s">
        <v>1676</v>
      </c>
      <c r="B1265" s="12">
        <v>76</v>
      </c>
      <c r="C1265" t="s">
        <v>2</v>
      </c>
      <c r="D1265" t="s">
        <v>3</v>
      </c>
      <c r="E1265" s="13" t="str">
        <f>"56"</f>
        <v>56</v>
      </c>
      <c r="F1265" t="s">
        <v>321</v>
      </c>
      <c r="G1265" s="14" t="str">
        <f>"182"</f>
        <v>182</v>
      </c>
      <c r="H1265" t="s">
        <v>1486</v>
      </c>
    </row>
    <row r="1266" spans="1:8" x14ac:dyDescent="0.25">
      <c r="A1266" t="s">
        <v>1677</v>
      </c>
      <c r="B1266" s="12">
        <v>79</v>
      </c>
      <c r="C1266" t="s">
        <v>28</v>
      </c>
      <c r="D1266" t="s">
        <v>29</v>
      </c>
      <c r="E1266" s="13" t="str">
        <f>"41"</f>
        <v>41</v>
      </c>
      <c r="F1266" t="s">
        <v>345</v>
      </c>
      <c r="G1266" s="14" t="str">
        <f>"286"</f>
        <v>286</v>
      </c>
      <c r="H1266" t="s">
        <v>505</v>
      </c>
    </row>
    <row r="1267" spans="1:8" x14ac:dyDescent="0.25">
      <c r="A1267" t="s">
        <v>1677</v>
      </c>
      <c r="B1267" s="12">
        <v>79</v>
      </c>
      <c r="C1267" t="s">
        <v>28</v>
      </c>
      <c r="D1267" t="s">
        <v>29</v>
      </c>
      <c r="E1267" s="13" t="str">
        <f>"48"</f>
        <v>48</v>
      </c>
      <c r="F1267" t="s">
        <v>37</v>
      </c>
      <c r="G1267" s="14" t="str">
        <f>"201"</f>
        <v>201</v>
      </c>
      <c r="H1267" t="s">
        <v>38</v>
      </c>
    </row>
    <row r="1268" spans="1:8" x14ac:dyDescent="0.25">
      <c r="A1268" t="s">
        <v>1678</v>
      </c>
      <c r="B1268" s="12">
        <v>76</v>
      </c>
      <c r="C1268" t="s">
        <v>2</v>
      </c>
      <c r="D1268" t="s">
        <v>3</v>
      </c>
      <c r="E1268" s="13" t="str">
        <f>"56"</f>
        <v>56</v>
      </c>
      <c r="F1268" t="s">
        <v>321</v>
      </c>
      <c r="G1268" s="14" t="str">
        <f>"182"</f>
        <v>182</v>
      </c>
      <c r="H1268" t="s">
        <v>1486</v>
      </c>
    </row>
    <row r="1269" spans="1:8" x14ac:dyDescent="0.25">
      <c r="A1269" t="s">
        <v>1679</v>
      </c>
      <c r="B1269" s="12">
        <v>76</v>
      </c>
      <c r="C1269" t="s">
        <v>2</v>
      </c>
      <c r="D1269" t="s">
        <v>3</v>
      </c>
      <c r="E1269" s="13" t="str">
        <f>"13"</f>
        <v>13</v>
      </c>
      <c r="F1269" t="s">
        <v>14</v>
      </c>
      <c r="G1269" s="14" t="str">
        <f>"153"</f>
        <v>153</v>
      </c>
      <c r="H1269" t="s">
        <v>1680</v>
      </c>
    </row>
    <row r="1270" spans="1:8" x14ac:dyDescent="0.25">
      <c r="A1270" t="s">
        <v>1681</v>
      </c>
      <c r="B1270" s="12">
        <v>76</v>
      </c>
      <c r="C1270" t="s">
        <v>2</v>
      </c>
      <c r="D1270" t="s">
        <v>3</v>
      </c>
      <c r="E1270" s="13" t="str">
        <f>"11"</f>
        <v>11</v>
      </c>
      <c r="F1270" t="s">
        <v>501</v>
      </c>
      <c r="G1270" s="14" t="str">
        <f>"032"</f>
        <v>032</v>
      </c>
      <c r="H1270" t="s">
        <v>1682</v>
      </c>
    </row>
    <row r="1271" spans="1:8" x14ac:dyDescent="0.25">
      <c r="A1271" t="s">
        <v>1681</v>
      </c>
      <c r="B1271" s="12">
        <v>76</v>
      </c>
      <c r="C1271" t="s">
        <v>2</v>
      </c>
      <c r="D1271" t="s">
        <v>3</v>
      </c>
      <c r="E1271" s="13" t="str">
        <f>"14"</f>
        <v>14</v>
      </c>
      <c r="F1271" t="s">
        <v>124</v>
      </c>
      <c r="G1271" s="14" t="str">
        <f>"236"</f>
        <v>236</v>
      </c>
      <c r="H1271" t="s">
        <v>1683</v>
      </c>
    </row>
    <row r="1272" spans="1:8" x14ac:dyDescent="0.25">
      <c r="A1272" t="s">
        <v>1681</v>
      </c>
      <c r="B1272" s="12">
        <v>81</v>
      </c>
      <c r="C1272" t="s">
        <v>7</v>
      </c>
      <c r="D1272" t="s">
        <v>8</v>
      </c>
      <c r="E1272" s="13" t="str">
        <f>"05"</f>
        <v>05</v>
      </c>
      <c r="F1272" t="s">
        <v>9</v>
      </c>
      <c r="G1272" s="14" t="str">
        <f>"030"</f>
        <v>030</v>
      </c>
      <c r="H1272" t="s">
        <v>1256</v>
      </c>
    </row>
    <row r="1273" spans="1:8" x14ac:dyDescent="0.25">
      <c r="A1273" t="s">
        <v>1681</v>
      </c>
      <c r="B1273" s="12">
        <v>81</v>
      </c>
      <c r="C1273" t="s">
        <v>7</v>
      </c>
      <c r="D1273" t="s">
        <v>8</v>
      </c>
      <c r="E1273" s="13" t="str">
        <f>"05"</f>
        <v>05</v>
      </c>
      <c r="F1273" t="s">
        <v>9</v>
      </c>
      <c r="G1273" s="14" t="str">
        <f>"231"</f>
        <v>231</v>
      </c>
      <c r="H1273" t="s">
        <v>263</v>
      </c>
    </row>
    <row r="1274" spans="1:8" x14ac:dyDescent="0.25">
      <c r="A1274" t="s">
        <v>1681</v>
      </c>
      <c r="B1274" s="12">
        <v>81</v>
      </c>
      <c r="C1274" t="s">
        <v>7</v>
      </c>
      <c r="D1274" t="s">
        <v>8</v>
      </c>
      <c r="E1274" s="13" t="str">
        <f>"20"</f>
        <v>20</v>
      </c>
      <c r="F1274" t="s">
        <v>111</v>
      </c>
      <c r="G1274" s="14" t="str">
        <f>"002"</f>
        <v>002</v>
      </c>
      <c r="H1274" t="s">
        <v>1684</v>
      </c>
    </row>
    <row r="1275" spans="1:8" x14ac:dyDescent="0.25">
      <c r="A1275" t="s">
        <v>1681</v>
      </c>
      <c r="B1275" s="12">
        <v>81</v>
      </c>
      <c r="C1275" t="s">
        <v>7</v>
      </c>
      <c r="D1275" t="s">
        <v>8</v>
      </c>
      <c r="E1275" s="13" t="str">
        <f>"20"</f>
        <v>20</v>
      </c>
      <c r="F1275" t="s">
        <v>111</v>
      </c>
      <c r="G1275" s="14" t="str">
        <f>"012"</f>
        <v>012</v>
      </c>
      <c r="H1275" t="s">
        <v>1685</v>
      </c>
    </row>
    <row r="1276" spans="1:8" x14ac:dyDescent="0.25">
      <c r="A1276" t="s">
        <v>1681</v>
      </c>
      <c r="B1276" s="12">
        <v>81</v>
      </c>
      <c r="C1276" t="s">
        <v>7</v>
      </c>
      <c r="D1276" t="s">
        <v>8</v>
      </c>
      <c r="E1276" s="13" t="str">
        <f>"20"</f>
        <v>20</v>
      </c>
      <c r="F1276" t="s">
        <v>111</v>
      </c>
      <c r="G1276" s="14" t="str">
        <f>"226"</f>
        <v>226</v>
      </c>
      <c r="H1276" t="s">
        <v>431</v>
      </c>
    </row>
    <row r="1277" spans="1:8" x14ac:dyDescent="0.25">
      <c r="A1277" t="s">
        <v>1681</v>
      </c>
      <c r="B1277" s="12">
        <v>81</v>
      </c>
      <c r="C1277" t="s">
        <v>7</v>
      </c>
      <c r="D1277" t="s">
        <v>8</v>
      </c>
      <c r="E1277" s="13" t="str">
        <f>"24"</f>
        <v>24</v>
      </c>
      <c r="F1277" t="s">
        <v>108</v>
      </c>
      <c r="G1277" s="14" t="str">
        <f>"004"</f>
        <v>004</v>
      </c>
      <c r="H1277" t="s">
        <v>367</v>
      </c>
    </row>
    <row r="1278" spans="1:8" x14ac:dyDescent="0.25">
      <c r="A1278" t="s">
        <v>1681</v>
      </c>
      <c r="B1278" s="12">
        <v>81</v>
      </c>
      <c r="C1278" t="s">
        <v>7</v>
      </c>
      <c r="D1278" t="s">
        <v>8</v>
      </c>
      <c r="E1278" s="13" t="str">
        <f>"24"</f>
        <v>24</v>
      </c>
      <c r="F1278" t="s">
        <v>108</v>
      </c>
      <c r="G1278" s="14" t="str">
        <f>"010"</f>
        <v>010</v>
      </c>
      <c r="H1278" t="s">
        <v>109</v>
      </c>
    </row>
    <row r="1279" spans="1:8" x14ac:dyDescent="0.25">
      <c r="A1279" t="s">
        <v>1681</v>
      </c>
      <c r="B1279" s="12">
        <v>81</v>
      </c>
      <c r="C1279" t="s">
        <v>7</v>
      </c>
      <c r="D1279" t="s">
        <v>8</v>
      </c>
      <c r="E1279" s="13" t="str">
        <f>"31"</f>
        <v>31</v>
      </c>
      <c r="F1279" t="s">
        <v>423</v>
      </c>
      <c r="G1279" s="14" t="str">
        <f>"002"</f>
        <v>002</v>
      </c>
      <c r="H1279" t="s">
        <v>1686</v>
      </c>
    </row>
    <row r="1280" spans="1:8" x14ac:dyDescent="0.25">
      <c r="A1280" t="s">
        <v>1681</v>
      </c>
      <c r="B1280" s="12">
        <v>81</v>
      </c>
      <c r="C1280" t="s">
        <v>7</v>
      </c>
      <c r="D1280" t="s">
        <v>8</v>
      </c>
      <c r="E1280" s="13" t="str">
        <f>"36"</f>
        <v>36</v>
      </c>
      <c r="F1280" t="s">
        <v>84</v>
      </c>
      <c r="G1280" s="14" t="str">
        <f>"006"</f>
        <v>006</v>
      </c>
      <c r="H1280" t="s">
        <v>1687</v>
      </c>
    </row>
    <row r="1281" spans="1:8" x14ac:dyDescent="0.25">
      <c r="A1281" t="s">
        <v>1681</v>
      </c>
      <c r="B1281" s="12">
        <v>81</v>
      </c>
      <c r="C1281" t="s">
        <v>7</v>
      </c>
      <c r="D1281" t="s">
        <v>8</v>
      </c>
      <c r="E1281" s="13" t="str">
        <f>"36"</f>
        <v>36</v>
      </c>
      <c r="F1281" t="s">
        <v>84</v>
      </c>
      <c r="G1281" s="14" t="str">
        <f>"012"</f>
        <v>012</v>
      </c>
      <c r="H1281" t="s">
        <v>1094</v>
      </c>
    </row>
    <row r="1282" spans="1:8" x14ac:dyDescent="0.25">
      <c r="A1282" t="s">
        <v>1681</v>
      </c>
      <c r="B1282" s="12">
        <v>81</v>
      </c>
      <c r="C1282" t="s">
        <v>7</v>
      </c>
      <c r="D1282" t="s">
        <v>8</v>
      </c>
      <c r="E1282" s="13" t="str">
        <f>"36"</f>
        <v>36</v>
      </c>
      <c r="F1282" t="s">
        <v>84</v>
      </c>
      <c r="G1282" s="14" t="str">
        <f>"251"</f>
        <v>251</v>
      </c>
      <c r="H1282" t="s">
        <v>533</v>
      </c>
    </row>
    <row r="1283" spans="1:8" x14ac:dyDescent="0.25">
      <c r="A1283" t="s">
        <v>1681</v>
      </c>
      <c r="B1283" s="12">
        <v>81</v>
      </c>
      <c r="C1283" t="s">
        <v>7</v>
      </c>
      <c r="D1283" t="s">
        <v>8</v>
      </c>
      <c r="E1283" s="13" t="str">
        <f>"44"</f>
        <v>44</v>
      </c>
      <c r="F1283" t="s">
        <v>40</v>
      </c>
      <c r="G1283" s="14" t="str">
        <f>"020"</f>
        <v>020</v>
      </c>
      <c r="H1283" t="s">
        <v>144</v>
      </c>
    </row>
    <row r="1284" spans="1:8" x14ac:dyDescent="0.25">
      <c r="A1284" t="s">
        <v>1681</v>
      </c>
      <c r="B1284" s="12">
        <v>81</v>
      </c>
      <c r="C1284" t="s">
        <v>7</v>
      </c>
      <c r="D1284" t="s">
        <v>8</v>
      </c>
      <c r="E1284" s="13" t="str">
        <f>"44"</f>
        <v>44</v>
      </c>
      <c r="F1284" t="s">
        <v>40</v>
      </c>
      <c r="G1284" s="14" t="str">
        <f>"024"</f>
        <v>024</v>
      </c>
      <c r="H1284" t="s">
        <v>437</v>
      </c>
    </row>
    <row r="1285" spans="1:8" x14ac:dyDescent="0.25">
      <c r="A1285" t="s">
        <v>1681</v>
      </c>
      <c r="B1285" s="12">
        <v>81</v>
      </c>
      <c r="C1285" t="s">
        <v>7</v>
      </c>
      <c r="D1285" t="s">
        <v>8</v>
      </c>
      <c r="E1285" s="13" t="str">
        <f>"49"</f>
        <v>49</v>
      </c>
      <c r="F1285" t="s">
        <v>340</v>
      </c>
      <c r="G1285" s="14" t="str">
        <f>"010"</f>
        <v>010</v>
      </c>
      <c r="H1285" t="s">
        <v>1688</v>
      </c>
    </row>
    <row r="1286" spans="1:8" x14ac:dyDescent="0.25">
      <c r="A1286" t="s">
        <v>1681</v>
      </c>
      <c r="B1286" s="12">
        <v>81</v>
      </c>
      <c r="C1286" t="s">
        <v>7</v>
      </c>
      <c r="D1286" t="s">
        <v>8</v>
      </c>
      <c r="E1286" s="13" t="str">
        <f>"68"</f>
        <v>68</v>
      </c>
      <c r="F1286" t="s">
        <v>75</v>
      </c>
      <c r="G1286" s="14" t="str">
        <f>"006"</f>
        <v>006</v>
      </c>
      <c r="H1286" t="s">
        <v>1689</v>
      </c>
    </row>
    <row r="1287" spans="1:8" x14ac:dyDescent="0.25">
      <c r="A1287" t="s">
        <v>1681</v>
      </c>
      <c r="B1287" s="12">
        <v>81</v>
      </c>
      <c r="C1287" t="s">
        <v>7</v>
      </c>
      <c r="D1287" t="s">
        <v>8</v>
      </c>
      <c r="E1287" s="13" t="str">
        <f>"68"</f>
        <v>68</v>
      </c>
      <c r="F1287" t="s">
        <v>75</v>
      </c>
      <c r="G1287" s="14" t="str">
        <f>"291"</f>
        <v>291</v>
      </c>
      <c r="H1287" t="s">
        <v>575</v>
      </c>
    </row>
    <row r="1288" spans="1:8" x14ac:dyDescent="0.25">
      <c r="A1288" t="s">
        <v>1681</v>
      </c>
      <c r="B1288" s="12">
        <v>81</v>
      </c>
      <c r="C1288" t="s">
        <v>7</v>
      </c>
      <c r="D1288" t="s">
        <v>8</v>
      </c>
      <c r="E1288" s="13" t="str">
        <f>"70"</f>
        <v>70</v>
      </c>
      <c r="F1288" t="s">
        <v>50</v>
      </c>
      <c r="G1288" s="14" t="str">
        <f>"266"</f>
        <v>266</v>
      </c>
      <c r="H1288" t="s">
        <v>51</v>
      </c>
    </row>
    <row r="1289" spans="1:8" x14ac:dyDescent="0.25">
      <c r="A1289" t="s">
        <v>1690</v>
      </c>
      <c r="B1289" s="12">
        <v>81</v>
      </c>
      <c r="C1289" t="s">
        <v>7</v>
      </c>
      <c r="D1289" t="s">
        <v>8</v>
      </c>
      <c r="E1289" s="13" t="str">
        <f>"38"</f>
        <v>38</v>
      </c>
      <c r="F1289" t="s">
        <v>121</v>
      </c>
      <c r="G1289" s="14" t="str">
        <f>"191"</f>
        <v>191</v>
      </c>
      <c r="H1289" t="s">
        <v>1691</v>
      </c>
    </row>
    <row r="1290" spans="1:8" x14ac:dyDescent="0.25">
      <c r="A1290" t="s">
        <v>1690</v>
      </c>
      <c r="B1290" s="12">
        <v>81</v>
      </c>
      <c r="C1290" t="s">
        <v>7</v>
      </c>
      <c r="D1290" t="s">
        <v>8</v>
      </c>
      <c r="E1290" s="13" t="str">
        <f>"42"</f>
        <v>42</v>
      </c>
      <c r="F1290" t="s">
        <v>1206</v>
      </c>
      <c r="G1290" s="14" t="str">
        <f>"231"</f>
        <v>231</v>
      </c>
      <c r="H1290" t="s">
        <v>1692</v>
      </c>
    </row>
    <row r="1291" spans="1:8" x14ac:dyDescent="0.25">
      <c r="A1291" t="s">
        <v>1693</v>
      </c>
      <c r="B1291" s="12">
        <v>77</v>
      </c>
      <c r="C1291" t="s">
        <v>17</v>
      </c>
      <c r="D1291" t="s">
        <v>18</v>
      </c>
      <c r="E1291" s="13" t="str">
        <f>"67"</f>
        <v>67</v>
      </c>
      <c r="F1291" t="s">
        <v>44</v>
      </c>
      <c r="G1291" s="14" t="str">
        <f>"250"</f>
        <v>250</v>
      </c>
      <c r="H1291" t="s">
        <v>20</v>
      </c>
    </row>
    <row r="1292" spans="1:8" x14ac:dyDescent="0.25">
      <c r="A1292" t="s">
        <v>1694</v>
      </c>
      <c r="B1292" s="12">
        <v>76</v>
      </c>
      <c r="C1292" t="s">
        <v>2</v>
      </c>
      <c r="D1292" t="s">
        <v>3</v>
      </c>
      <c r="E1292" s="13" t="str">
        <f>"53"</f>
        <v>53</v>
      </c>
      <c r="F1292" t="s">
        <v>67</v>
      </c>
      <c r="G1292" s="14" t="str">
        <f>"257"</f>
        <v>257</v>
      </c>
      <c r="H1292" t="s">
        <v>457</v>
      </c>
    </row>
    <row r="1293" spans="1:8" x14ac:dyDescent="0.25">
      <c r="A1293" t="s">
        <v>1694</v>
      </c>
      <c r="B1293" s="12">
        <v>81</v>
      </c>
      <c r="C1293" t="s">
        <v>7</v>
      </c>
      <c r="D1293" t="s">
        <v>8</v>
      </c>
      <c r="E1293" s="13" t="str">
        <f>"44"</f>
        <v>44</v>
      </c>
      <c r="F1293" t="s">
        <v>40</v>
      </c>
      <c r="G1293" s="14" t="str">
        <f>"146"</f>
        <v>146</v>
      </c>
      <c r="H1293" t="s">
        <v>203</v>
      </c>
    </row>
    <row r="1294" spans="1:8" x14ac:dyDescent="0.25">
      <c r="A1294" t="s">
        <v>1695</v>
      </c>
      <c r="B1294" s="12">
        <v>77</v>
      </c>
      <c r="C1294" t="s">
        <v>17</v>
      </c>
      <c r="D1294" t="s">
        <v>18</v>
      </c>
      <c r="E1294" s="13" t="str">
        <f>"40"</f>
        <v>40</v>
      </c>
      <c r="F1294" t="s">
        <v>19</v>
      </c>
      <c r="G1294" s="14" t="str">
        <f>"251"</f>
        <v>251</v>
      </c>
      <c r="H1294" t="s">
        <v>20</v>
      </c>
    </row>
    <row r="1295" spans="1:8" x14ac:dyDescent="0.25">
      <c r="A1295" t="s">
        <v>1696</v>
      </c>
      <c r="B1295" s="12">
        <v>77</v>
      </c>
      <c r="C1295" t="s">
        <v>17</v>
      </c>
      <c r="D1295" t="s">
        <v>18</v>
      </c>
      <c r="E1295" s="13" t="str">
        <f>"67"</f>
        <v>67</v>
      </c>
      <c r="F1295" t="s">
        <v>44</v>
      </c>
      <c r="G1295" s="14" t="str">
        <f>"261"</f>
        <v>261</v>
      </c>
      <c r="H1295" t="s">
        <v>70</v>
      </c>
    </row>
    <row r="1296" spans="1:8" x14ac:dyDescent="0.25">
      <c r="A1296" t="s">
        <v>1697</v>
      </c>
      <c r="B1296" s="12">
        <v>81</v>
      </c>
      <c r="C1296" t="s">
        <v>7</v>
      </c>
      <c r="D1296" t="s">
        <v>8</v>
      </c>
      <c r="E1296" s="13" t="str">
        <f>"59"</f>
        <v>59</v>
      </c>
      <c r="F1296" t="s">
        <v>335</v>
      </c>
      <c r="G1296" s="14" t="str">
        <f>"006"</f>
        <v>006</v>
      </c>
      <c r="H1296" t="s">
        <v>879</v>
      </c>
    </row>
    <row r="1297" spans="1:8" x14ac:dyDescent="0.25">
      <c r="A1297" t="s">
        <v>1698</v>
      </c>
      <c r="B1297" s="12">
        <v>76</v>
      </c>
      <c r="C1297" t="s">
        <v>2</v>
      </c>
      <c r="D1297" t="s">
        <v>3</v>
      </c>
      <c r="E1297" s="13" t="str">
        <f>"13"</f>
        <v>13</v>
      </c>
      <c r="F1297" t="s">
        <v>14</v>
      </c>
      <c r="G1297" s="14" t="str">
        <f>"014"</f>
        <v>014</v>
      </c>
      <c r="H1297" t="s">
        <v>1699</v>
      </c>
    </row>
    <row r="1298" spans="1:8" x14ac:dyDescent="0.25">
      <c r="A1298" t="s">
        <v>1700</v>
      </c>
      <c r="B1298" s="12">
        <v>77</v>
      </c>
      <c r="C1298" t="s">
        <v>17</v>
      </c>
      <c r="D1298" t="s">
        <v>18</v>
      </c>
      <c r="E1298" s="13" t="str">
        <f>"40"</f>
        <v>40</v>
      </c>
      <c r="F1298" t="s">
        <v>19</v>
      </c>
      <c r="G1298" s="14" t="str">
        <f>"226"</f>
        <v>226</v>
      </c>
      <c r="H1298" t="s">
        <v>359</v>
      </c>
    </row>
    <row r="1299" spans="1:8" x14ac:dyDescent="0.25">
      <c r="A1299" t="s">
        <v>1701</v>
      </c>
      <c r="B1299" s="12">
        <v>77</v>
      </c>
      <c r="C1299" t="s">
        <v>17</v>
      </c>
      <c r="D1299" t="s">
        <v>18</v>
      </c>
      <c r="E1299" s="13" t="str">
        <f>"45"</f>
        <v>45</v>
      </c>
      <c r="F1299" t="s">
        <v>168</v>
      </c>
      <c r="G1299" s="14" t="str">
        <f>"211"</f>
        <v>211</v>
      </c>
      <c r="H1299" t="s">
        <v>764</v>
      </c>
    </row>
    <row r="1300" spans="1:8" x14ac:dyDescent="0.25">
      <c r="A1300" t="s">
        <v>1701</v>
      </c>
      <c r="B1300" s="12">
        <v>77</v>
      </c>
      <c r="C1300" t="s">
        <v>17</v>
      </c>
      <c r="D1300" t="s">
        <v>18</v>
      </c>
      <c r="E1300" s="13" t="str">
        <f>"45"</f>
        <v>45</v>
      </c>
      <c r="F1300" t="s">
        <v>168</v>
      </c>
      <c r="G1300" s="14" t="str">
        <f>"255"</f>
        <v>255</v>
      </c>
      <c r="H1300" t="s">
        <v>394</v>
      </c>
    </row>
    <row r="1301" spans="1:8" x14ac:dyDescent="0.25">
      <c r="A1301" t="s">
        <v>1702</v>
      </c>
      <c r="B1301" s="12">
        <v>79</v>
      </c>
      <c r="C1301" t="s">
        <v>28</v>
      </c>
      <c r="D1301" t="s">
        <v>29</v>
      </c>
      <c r="E1301" s="13" t="str">
        <f>"55"</f>
        <v>55</v>
      </c>
      <c r="F1301" t="s">
        <v>207</v>
      </c>
      <c r="G1301" s="14" t="str">
        <f>"231"</f>
        <v>231</v>
      </c>
      <c r="H1301" t="s">
        <v>1703</v>
      </c>
    </row>
    <row r="1302" spans="1:8" x14ac:dyDescent="0.25">
      <c r="A1302" t="s">
        <v>1704</v>
      </c>
      <c r="B1302" s="12">
        <v>77</v>
      </c>
      <c r="C1302" t="s">
        <v>17</v>
      </c>
      <c r="D1302" t="s">
        <v>18</v>
      </c>
      <c r="E1302" s="13" t="str">
        <f>"40"</f>
        <v>40</v>
      </c>
      <c r="F1302" t="s">
        <v>19</v>
      </c>
      <c r="G1302" s="14" t="str">
        <f>"226"</f>
        <v>226</v>
      </c>
      <c r="H1302" t="s">
        <v>359</v>
      </c>
    </row>
    <row r="1303" spans="1:8" x14ac:dyDescent="0.25">
      <c r="A1303" t="s">
        <v>1705</v>
      </c>
      <c r="B1303" s="12">
        <v>76</v>
      </c>
      <c r="C1303" t="s">
        <v>2</v>
      </c>
      <c r="D1303" t="s">
        <v>3</v>
      </c>
      <c r="E1303" s="13" t="str">
        <f>"13"</f>
        <v>13</v>
      </c>
      <c r="F1303" t="s">
        <v>14</v>
      </c>
      <c r="G1303" s="14" t="str">
        <f>"286"</f>
        <v>286</v>
      </c>
      <c r="H1303" t="s">
        <v>448</v>
      </c>
    </row>
    <row r="1304" spans="1:8" x14ac:dyDescent="0.25">
      <c r="A1304" t="s">
        <v>1706</v>
      </c>
      <c r="B1304" s="12">
        <v>81</v>
      </c>
      <c r="C1304" t="s">
        <v>7</v>
      </c>
      <c r="D1304" t="s">
        <v>8</v>
      </c>
      <c r="E1304" s="13" t="str">
        <f>"05"</f>
        <v>05</v>
      </c>
      <c r="F1304" t="s">
        <v>9</v>
      </c>
      <c r="G1304" s="14" t="str">
        <f>"106"</f>
        <v>106</v>
      </c>
      <c r="H1304" t="s">
        <v>181</v>
      </c>
    </row>
    <row r="1305" spans="1:8" x14ac:dyDescent="0.25">
      <c r="A1305" t="s">
        <v>1706</v>
      </c>
      <c r="B1305" s="12">
        <v>81</v>
      </c>
      <c r="C1305" t="s">
        <v>7</v>
      </c>
      <c r="D1305" t="s">
        <v>8</v>
      </c>
      <c r="E1305" s="13" t="str">
        <f>"05"</f>
        <v>05</v>
      </c>
      <c r="F1305" t="s">
        <v>9</v>
      </c>
      <c r="G1305" s="14" t="str">
        <f>"231"</f>
        <v>231</v>
      </c>
      <c r="H1305" t="s">
        <v>263</v>
      </c>
    </row>
    <row r="1306" spans="1:8" x14ac:dyDescent="0.25">
      <c r="A1306" t="s">
        <v>1707</v>
      </c>
      <c r="B1306" s="12">
        <v>76</v>
      </c>
      <c r="C1306" t="s">
        <v>2</v>
      </c>
      <c r="D1306" t="s">
        <v>3</v>
      </c>
      <c r="E1306" s="13" t="str">
        <f>"11"</f>
        <v>11</v>
      </c>
      <c r="F1306" t="s">
        <v>501</v>
      </c>
      <c r="G1306" s="14" t="str">
        <f>"271"</f>
        <v>271</v>
      </c>
      <c r="H1306" t="s">
        <v>745</v>
      </c>
    </row>
    <row r="1307" spans="1:8" x14ac:dyDescent="0.25">
      <c r="A1307" t="s">
        <v>1707</v>
      </c>
      <c r="B1307" s="12">
        <v>76</v>
      </c>
      <c r="C1307" t="s">
        <v>2</v>
      </c>
      <c r="D1307" t="s">
        <v>3</v>
      </c>
      <c r="E1307" s="13" t="str">
        <f>"22"</f>
        <v>22</v>
      </c>
      <c r="F1307" t="s">
        <v>4</v>
      </c>
      <c r="G1307" s="14" t="str">
        <f>"226"</f>
        <v>226</v>
      </c>
      <c r="H1307" t="s">
        <v>1708</v>
      </c>
    </row>
    <row r="1308" spans="1:8" x14ac:dyDescent="0.25">
      <c r="A1308" t="s">
        <v>1707</v>
      </c>
      <c r="B1308" s="12">
        <v>76</v>
      </c>
      <c r="C1308" t="s">
        <v>2</v>
      </c>
      <c r="D1308" t="s">
        <v>3</v>
      </c>
      <c r="E1308" s="13" t="str">
        <f>"56"</f>
        <v>56</v>
      </c>
      <c r="F1308" t="s">
        <v>321</v>
      </c>
      <c r="G1308" s="14" t="str">
        <f>"022"</f>
        <v>022</v>
      </c>
      <c r="H1308" t="s">
        <v>1709</v>
      </c>
    </row>
    <row r="1309" spans="1:8" x14ac:dyDescent="0.25">
      <c r="A1309" t="s">
        <v>1710</v>
      </c>
      <c r="B1309" s="12">
        <v>79</v>
      </c>
      <c r="C1309" t="s">
        <v>28</v>
      </c>
      <c r="D1309" t="s">
        <v>29</v>
      </c>
      <c r="E1309" s="13" t="str">
        <f>"41"</f>
        <v>41</v>
      </c>
      <c r="F1309" t="s">
        <v>345</v>
      </c>
      <c r="G1309" s="14" t="str">
        <f>"281"</f>
        <v>281</v>
      </c>
      <c r="H1309" t="s">
        <v>346</v>
      </c>
    </row>
    <row r="1310" spans="1:8" x14ac:dyDescent="0.25">
      <c r="A1310" t="s">
        <v>1711</v>
      </c>
      <c r="B1310" s="12">
        <v>81</v>
      </c>
      <c r="C1310" t="s">
        <v>7</v>
      </c>
      <c r="D1310" t="s">
        <v>8</v>
      </c>
      <c r="E1310" s="13" t="str">
        <f>"36"</f>
        <v>36</v>
      </c>
      <c r="F1310" t="s">
        <v>84</v>
      </c>
      <c r="G1310" s="14" t="str">
        <f>"286"</f>
        <v>286</v>
      </c>
      <c r="H1310" t="s">
        <v>848</v>
      </c>
    </row>
    <row r="1311" spans="1:8" x14ac:dyDescent="0.25">
      <c r="A1311" t="s">
        <v>1712</v>
      </c>
      <c r="B1311" s="12">
        <v>76</v>
      </c>
      <c r="C1311" t="s">
        <v>2</v>
      </c>
      <c r="D1311" t="s">
        <v>3</v>
      </c>
      <c r="E1311" s="13" t="str">
        <f>"13"</f>
        <v>13</v>
      </c>
      <c r="F1311" t="s">
        <v>14</v>
      </c>
      <c r="G1311" s="14" t="str">
        <f>"251"</f>
        <v>251</v>
      </c>
      <c r="H1311" t="s">
        <v>255</v>
      </c>
    </row>
    <row r="1312" spans="1:8" x14ac:dyDescent="0.25">
      <c r="A1312" t="s">
        <v>1713</v>
      </c>
      <c r="B1312" s="12">
        <v>79</v>
      </c>
      <c r="C1312" t="s">
        <v>28</v>
      </c>
      <c r="D1312" t="s">
        <v>29</v>
      </c>
      <c r="E1312" s="13" t="str">
        <f>"18"</f>
        <v>18</v>
      </c>
      <c r="F1312" t="s">
        <v>64</v>
      </c>
      <c r="G1312" s="14" t="str">
        <f>"221"</f>
        <v>221</v>
      </c>
      <c r="H1312" t="s">
        <v>65</v>
      </c>
    </row>
    <row r="1313" spans="1:8" x14ac:dyDescent="0.25">
      <c r="A1313" t="s">
        <v>1714</v>
      </c>
      <c r="B1313" s="12">
        <v>81</v>
      </c>
      <c r="C1313" t="s">
        <v>7</v>
      </c>
      <c r="D1313" t="s">
        <v>8</v>
      </c>
      <c r="E1313" s="13" t="str">
        <f>"31"</f>
        <v>31</v>
      </c>
      <c r="F1313" t="s">
        <v>423</v>
      </c>
      <c r="G1313" s="14" t="str">
        <f>"006"</f>
        <v>006</v>
      </c>
      <c r="H1313" t="s">
        <v>1448</v>
      </c>
    </row>
    <row r="1314" spans="1:8" x14ac:dyDescent="0.25">
      <c r="A1314" t="s">
        <v>1715</v>
      </c>
      <c r="B1314" s="12">
        <v>81</v>
      </c>
      <c r="C1314" t="s">
        <v>7</v>
      </c>
      <c r="D1314" t="s">
        <v>8</v>
      </c>
      <c r="E1314" s="13" t="str">
        <f>"36"</f>
        <v>36</v>
      </c>
      <c r="F1314" t="s">
        <v>84</v>
      </c>
      <c r="G1314" s="14" t="str">
        <f>"181"</f>
        <v>181</v>
      </c>
      <c r="H1314" t="s">
        <v>1716</v>
      </c>
    </row>
    <row r="1315" spans="1:8" x14ac:dyDescent="0.25">
      <c r="A1315" t="s">
        <v>1717</v>
      </c>
      <c r="B1315" s="12">
        <v>76</v>
      </c>
      <c r="C1315" t="s">
        <v>2</v>
      </c>
      <c r="D1315" t="s">
        <v>3</v>
      </c>
      <c r="E1315" s="13" t="str">
        <f>"13"</f>
        <v>13</v>
      </c>
      <c r="F1315" t="s">
        <v>14</v>
      </c>
      <c r="G1315" s="14" t="str">
        <f>"191"</f>
        <v>191</v>
      </c>
      <c r="H1315" t="s">
        <v>227</v>
      </c>
    </row>
    <row r="1316" spans="1:8" x14ac:dyDescent="0.25">
      <c r="A1316" t="s">
        <v>1718</v>
      </c>
      <c r="B1316" s="12">
        <v>79</v>
      </c>
      <c r="C1316" t="s">
        <v>28</v>
      </c>
      <c r="D1316" t="s">
        <v>29</v>
      </c>
      <c r="E1316" s="13" t="str">
        <f>"41"</f>
        <v>41</v>
      </c>
      <c r="F1316" t="s">
        <v>345</v>
      </c>
      <c r="G1316" s="14" t="str">
        <f>"111"</f>
        <v>111</v>
      </c>
      <c r="H1316" t="s">
        <v>1719</v>
      </c>
    </row>
    <row r="1317" spans="1:8" x14ac:dyDescent="0.25">
      <c r="A1317" t="s">
        <v>1720</v>
      </c>
      <c r="B1317" s="12">
        <v>77</v>
      </c>
      <c r="C1317" t="s">
        <v>17</v>
      </c>
      <c r="D1317" t="s">
        <v>18</v>
      </c>
      <c r="E1317" s="13" t="str">
        <f>"45"</f>
        <v>45</v>
      </c>
      <c r="F1317" t="s">
        <v>168</v>
      </c>
      <c r="G1317" s="14" t="str">
        <f>"008"</f>
        <v>008</v>
      </c>
      <c r="H1317" t="s">
        <v>376</v>
      </c>
    </row>
    <row r="1318" spans="1:8" x14ac:dyDescent="0.25">
      <c r="A1318" t="s">
        <v>1721</v>
      </c>
      <c r="B1318" s="12">
        <v>77</v>
      </c>
      <c r="C1318" t="s">
        <v>17</v>
      </c>
      <c r="D1318" t="s">
        <v>18</v>
      </c>
      <c r="E1318" s="13" t="str">
        <f>"51"</f>
        <v>51</v>
      </c>
      <c r="F1318" t="s">
        <v>55</v>
      </c>
      <c r="G1318" s="14" t="str">
        <f>"276"</f>
        <v>276</v>
      </c>
      <c r="H1318" t="s">
        <v>80</v>
      </c>
    </row>
    <row r="1319" spans="1:8" x14ac:dyDescent="0.25">
      <c r="A1319" t="s">
        <v>1722</v>
      </c>
      <c r="B1319" s="12">
        <v>76</v>
      </c>
      <c r="C1319" t="s">
        <v>2</v>
      </c>
      <c r="D1319" t="s">
        <v>3</v>
      </c>
      <c r="E1319" s="13" t="str">
        <f>"67"</f>
        <v>67</v>
      </c>
      <c r="F1319" t="s">
        <v>44</v>
      </c>
      <c r="G1319" s="14" t="str">
        <f>"291"</f>
        <v>291</v>
      </c>
      <c r="H1319" t="s">
        <v>253</v>
      </c>
    </row>
    <row r="1320" spans="1:8" x14ac:dyDescent="0.25">
      <c r="A1320" t="s">
        <v>1723</v>
      </c>
      <c r="B1320" s="12">
        <v>81</v>
      </c>
      <c r="C1320" t="s">
        <v>7</v>
      </c>
      <c r="D1320" t="s">
        <v>8</v>
      </c>
      <c r="E1320" s="13" t="str">
        <f>"44"</f>
        <v>44</v>
      </c>
      <c r="F1320" t="s">
        <v>40</v>
      </c>
      <c r="G1320" s="14" t="str">
        <f>"201"</f>
        <v>201</v>
      </c>
      <c r="H1320" t="s">
        <v>138</v>
      </c>
    </row>
    <row r="1321" spans="1:8" x14ac:dyDescent="0.25">
      <c r="A1321" t="s">
        <v>1724</v>
      </c>
      <c r="B1321" s="12">
        <v>81</v>
      </c>
      <c r="C1321" t="s">
        <v>7</v>
      </c>
      <c r="D1321" t="s">
        <v>8</v>
      </c>
      <c r="E1321" s="13" t="str">
        <f>"70"</f>
        <v>70</v>
      </c>
      <c r="F1321" t="s">
        <v>50</v>
      </c>
      <c r="G1321" s="14" t="str">
        <f>"266"</f>
        <v>266</v>
      </c>
      <c r="H1321" t="s">
        <v>51</v>
      </c>
    </row>
    <row r="1322" spans="1:8" x14ac:dyDescent="0.25">
      <c r="A1322" t="s">
        <v>1725</v>
      </c>
      <c r="B1322" s="12">
        <v>79</v>
      </c>
      <c r="C1322" t="s">
        <v>28</v>
      </c>
      <c r="D1322" t="s">
        <v>29</v>
      </c>
      <c r="E1322" s="13" t="str">
        <f>"29"</f>
        <v>29</v>
      </c>
      <c r="F1322" t="s">
        <v>220</v>
      </c>
      <c r="G1322" s="14" t="str">
        <f>"016"</f>
        <v>016</v>
      </c>
      <c r="H1322" t="s">
        <v>1726</v>
      </c>
    </row>
    <row r="1323" spans="1:8" x14ac:dyDescent="0.25">
      <c r="A1323" t="s">
        <v>1727</v>
      </c>
      <c r="B1323" s="12">
        <v>81</v>
      </c>
      <c r="C1323" t="s">
        <v>7</v>
      </c>
      <c r="D1323" t="s">
        <v>8</v>
      </c>
      <c r="E1323" s="13" t="str">
        <f>"70"</f>
        <v>70</v>
      </c>
      <c r="F1323" t="s">
        <v>50</v>
      </c>
      <c r="G1323" s="14" t="str">
        <f>"026"</f>
        <v>026</v>
      </c>
      <c r="H1323" t="s">
        <v>315</v>
      </c>
    </row>
    <row r="1324" spans="1:8" x14ac:dyDescent="0.25">
      <c r="A1324" t="s">
        <v>1728</v>
      </c>
      <c r="B1324" s="12">
        <v>76</v>
      </c>
      <c r="C1324" t="s">
        <v>2</v>
      </c>
      <c r="D1324" t="s">
        <v>3</v>
      </c>
      <c r="E1324" s="13" t="str">
        <f>"13"</f>
        <v>13</v>
      </c>
      <c r="F1324" t="s">
        <v>14</v>
      </c>
      <c r="G1324" s="14" t="str">
        <f>"251"</f>
        <v>251</v>
      </c>
      <c r="H1324" t="s">
        <v>255</v>
      </c>
    </row>
    <row r="1325" spans="1:8" x14ac:dyDescent="0.25">
      <c r="A1325" t="s">
        <v>1729</v>
      </c>
      <c r="B1325" s="12">
        <v>79</v>
      </c>
      <c r="C1325" t="s">
        <v>28</v>
      </c>
      <c r="D1325" t="s">
        <v>29</v>
      </c>
      <c r="E1325" s="13" t="str">
        <f>"09"</f>
        <v>09</v>
      </c>
      <c r="F1325" t="s">
        <v>117</v>
      </c>
      <c r="G1325" s="14" t="str">
        <f>"206"</f>
        <v>206</v>
      </c>
      <c r="H1325" t="s">
        <v>118</v>
      </c>
    </row>
    <row r="1326" spans="1:8" x14ac:dyDescent="0.25">
      <c r="A1326" t="s">
        <v>1730</v>
      </c>
      <c r="B1326" s="12">
        <v>76</v>
      </c>
      <c r="C1326" t="s">
        <v>2</v>
      </c>
      <c r="D1326" t="s">
        <v>3</v>
      </c>
      <c r="E1326" s="13" t="str">
        <f>"13"</f>
        <v>13</v>
      </c>
      <c r="F1326" t="s">
        <v>14</v>
      </c>
      <c r="G1326" s="14" t="str">
        <f>"106"</f>
        <v>106</v>
      </c>
      <c r="H1326" t="s">
        <v>743</v>
      </c>
    </row>
    <row r="1327" spans="1:8" x14ac:dyDescent="0.25">
      <c r="A1327" t="s">
        <v>1731</v>
      </c>
      <c r="B1327" s="12">
        <v>76</v>
      </c>
      <c r="C1327" t="s">
        <v>2</v>
      </c>
      <c r="D1327" t="s">
        <v>3</v>
      </c>
      <c r="E1327" s="13" t="str">
        <f>"13"</f>
        <v>13</v>
      </c>
      <c r="F1327" t="s">
        <v>14</v>
      </c>
      <c r="G1327" s="14" t="str">
        <f>"106"</f>
        <v>106</v>
      </c>
      <c r="H1327" t="s">
        <v>743</v>
      </c>
    </row>
    <row r="1328" spans="1:8" x14ac:dyDescent="0.25">
      <c r="A1328" t="s">
        <v>1732</v>
      </c>
      <c r="B1328" s="12">
        <v>77</v>
      </c>
      <c r="C1328" t="s">
        <v>17</v>
      </c>
      <c r="D1328" t="s">
        <v>18</v>
      </c>
      <c r="E1328" s="13" t="str">
        <f>"40"</f>
        <v>40</v>
      </c>
      <c r="F1328" t="s">
        <v>19</v>
      </c>
      <c r="G1328" s="14" t="str">
        <f>"281"</f>
        <v>281</v>
      </c>
      <c r="H1328" t="s">
        <v>352</v>
      </c>
    </row>
    <row r="1329" spans="1:8" x14ac:dyDescent="0.25">
      <c r="A1329" t="s">
        <v>1732</v>
      </c>
      <c r="B1329" s="12">
        <v>77</v>
      </c>
      <c r="C1329" t="s">
        <v>17</v>
      </c>
      <c r="D1329" t="s">
        <v>18</v>
      </c>
      <c r="E1329" s="13" t="str">
        <f>"40"</f>
        <v>40</v>
      </c>
      <c r="F1329" t="s">
        <v>19</v>
      </c>
      <c r="G1329" s="14" t="str">
        <f>"282"</f>
        <v>282</v>
      </c>
      <c r="H1329" t="s">
        <v>82</v>
      </c>
    </row>
    <row r="1330" spans="1:8" x14ac:dyDescent="0.25">
      <c r="A1330" t="s">
        <v>1733</v>
      </c>
      <c r="B1330" s="12">
        <v>81</v>
      </c>
      <c r="C1330" t="s">
        <v>7</v>
      </c>
      <c r="D1330" t="s">
        <v>8</v>
      </c>
      <c r="E1330" s="13" t="str">
        <f>"44"</f>
        <v>44</v>
      </c>
      <c r="F1330" t="s">
        <v>40</v>
      </c>
      <c r="G1330" s="14" t="str">
        <f>"201"</f>
        <v>201</v>
      </c>
      <c r="H1330" t="s">
        <v>138</v>
      </c>
    </row>
    <row r="1331" spans="1:8" x14ac:dyDescent="0.25">
      <c r="A1331" t="s">
        <v>1734</v>
      </c>
      <c r="B1331" s="12">
        <v>79</v>
      </c>
      <c r="C1331" t="s">
        <v>28</v>
      </c>
      <c r="D1331" t="s">
        <v>29</v>
      </c>
      <c r="E1331" s="13" t="str">
        <f>"32"</f>
        <v>32</v>
      </c>
      <c r="F1331" t="s">
        <v>61</v>
      </c>
      <c r="G1331" s="14" t="str">
        <f>"246"</f>
        <v>246</v>
      </c>
      <c r="H1331" t="s">
        <v>62</v>
      </c>
    </row>
    <row r="1332" spans="1:8" x14ac:dyDescent="0.25">
      <c r="A1332" t="s">
        <v>1735</v>
      </c>
      <c r="B1332" s="12">
        <v>81</v>
      </c>
      <c r="C1332" t="s">
        <v>7</v>
      </c>
      <c r="D1332" t="s">
        <v>8</v>
      </c>
      <c r="E1332" s="13" t="str">
        <f>"70"</f>
        <v>70</v>
      </c>
      <c r="F1332" t="s">
        <v>50</v>
      </c>
      <c r="G1332" s="14" t="str">
        <f>"265"</f>
        <v>265</v>
      </c>
      <c r="H1332" t="s">
        <v>374</v>
      </c>
    </row>
    <row r="1333" spans="1:8" x14ac:dyDescent="0.25">
      <c r="A1333" t="s">
        <v>1736</v>
      </c>
      <c r="B1333" s="12">
        <v>76</v>
      </c>
      <c r="C1333" t="s">
        <v>2</v>
      </c>
      <c r="D1333" t="s">
        <v>3</v>
      </c>
      <c r="E1333" s="13" t="str">
        <f>"67"</f>
        <v>67</v>
      </c>
      <c r="F1333" t="s">
        <v>44</v>
      </c>
      <c r="G1333" s="14" t="str">
        <f>"136"</f>
        <v>136</v>
      </c>
      <c r="H1333" t="s">
        <v>993</v>
      </c>
    </row>
    <row r="1334" spans="1:8" x14ac:dyDescent="0.25">
      <c r="A1334" t="s">
        <v>1737</v>
      </c>
      <c r="B1334" s="12">
        <v>76</v>
      </c>
      <c r="C1334" t="s">
        <v>2</v>
      </c>
      <c r="D1334" t="s">
        <v>3</v>
      </c>
      <c r="E1334" s="13" t="str">
        <f>"53"</f>
        <v>53</v>
      </c>
      <c r="F1334" t="s">
        <v>67</v>
      </c>
      <c r="G1334" s="14" t="str">
        <f>"004"</f>
        <v>004</v>
      </c>
      <c r="H1334" t="s">
        <v>238</v>
      </c>
    </row>
    <row r="1335" spans="1:8" x14ac:dyDescent="0.25">
      <c r="A1335" t="s">
        <v>1738</v>
      </c>
      <c r="B1335" s="12">
        <v>81</v>
      </c>
      <c r="C1335" t="s">
        <v>7</v>
      </c>
      <c r="D1335" t="s">
        <v>8</v>
      </c>
      <c r="E1335" s="13" t="str">
        <f>"36"</f>
        <v>36</v>
      </c>
      <c r="F1335" t="s">
        <v>84</v>
      </c>
      <c r="G1335" s="14" t="str">
        <f>"251"</f>
        <v>251</v>
      </c>
      <c r="H1335" t="s">
        <v>533</v>
      </c>
    </row>
    <row r="1336" spans="1:8" x14ac:dyDescent="0.25">
      <c r="A1336" t="s">
        <v>1739</v>
      </c>
      <c r="B1336" s="12">
        <v>76</v>
      </c>
      <c r="C1336" t="s">
        <v>2</v>
      </c>
      <c r="D1336" t="s">
        <v>3</v>
      </c>
      <c r="E1336" s="13" t="str">
        <f>"56"</f>
        <v>56</v>
      </c>
      <c r="F1336" t="s">
        <v>321</v>
      </c>
      <c r="G1336" s="14" t="str">
        <f>"014"</f>
        <v>014</v>
      </c>
      <c r="H1336" t="s">
        <v>410</v>
      </c>
    </row>
    <row r="1337" spans="1:8" x14ac:dyDescent="0.25">
      <c r="A1337" t="s">
        <v>1740</v>
      </c>
      <c r="B1337" s="12">
        <v>79</v>
      </c>
      <c r="C1337" t="s">
        <v>28</v>
      </c>
      <c r="D1337" t="s">
        <v>29</v>
      </c>
      <c r="E1337" s="13" t="str">
        <f>"37"</f>
        <v>37</v>
      </c>
      <c r="F1337" t="s">
        <v>34</v>
      </c>
      <c r="G1337" s="14" t="str">
        <f>"281"</f>
        <v>281</v>
      </c>
      <c r="H1337" t="s">
        <v>363</v>
      </c>
    </row>
    <row r="1338" spans="1:8" x14ac:dyDescent="0.25">
      <c r="A1338" t="s">
        <v>1740</v>
      </c>
      <c r="B1338" s="12">
        <v>81</v>
      </c>
      <c r="C1338" t="s">
        <v>7</v>
      </c>
      <c r="D1338" t="s">
        <v>8</v>
      </c>
      <c r="E1338" s="13" t="str">
        <f>"59"</f>
        <v>59</v>
      </c>
      <c r="F1338" t="s">
        <v>335</v>
      </c>
      <c r="G1338" s="14" t="str">
        <f>"008"</f>
        <v>008</v>
      </c>
      <c r="H1338" t="s">
        <v>1741</v>
      </c>
    </row>
    <row r="1339" spans="1:8" x14ac:dyDescent="0.25">
      <c r="A1339" t="s">
        <v>1740</v>
      </c>
      <c r="B1339" s="12">
        <v>81</v>
      </c>
      <c r="C1339" t="s">
        <v>7</v>
      </c>
      <c r="D1339" t="s">
        <v>8</v>
      </c>
      <c r="E1339" s="13" t="str">
        <f>"59"</f>
        <v>59</v>
      </c>
      <c r="F1339" t="s">
        <v>335</v>
      </c>
      <c r="G1339" s="14" t="str">
        <f>"112"</f>
        <v>112</v>
      </c>
      <c r="H1339" t="s">
        <v>779</v>
      </c>
    </row>
    <row r="1340" spans="1:8" x14ac:dyDescent="0.25">
      <c r="A1340" t="s">
        <v>1740</v>
      </c>
      <c r="B1340" s="12">
        <v>81</v>
      </c>
      <c r="C1340" t="s">
        <v>7</v>
      </c>
      <c r="D1340" t="s">
        <v>8</v>
      </c>
      <c r="E1340" s="13" t="str">
        <f>"59"</f>
        <v>59</v>
      </c>
      <c r="F1340" t="s">
        <v>335</v>
      </c>
      <c r="G1340" s="14" t="str">
        <f>"165"</f>
        <v>165</v>
      </c>
      <c r="H1340" t="s">
        <v>1742</v>
      </c>
    </row>
    <row r="1341" spans="1:8" x14ac:dyDescent="0.25">
      <c r="A1341" t="s">
        <v>1740</v>
      </c>
      <c r="B1341" s="12">
        <v>81</v>
      </c>
      <c r="C1341" t="s">
        <v>7</v>
      </c>
      <c r="D1341" t="s">
        <v>8</v>
      </c>
      <c r="E1341" s="13" t="str">
        <f>"59"</f>
        <v>59</v>
      </c>
      <c r="F1341" t="s">
        <v>335</v>
      </c>
      <c r="G1341" s="14" t="str">
        <f>"271"</f>
        <v>271</v>
      </c>
      <c r="H1341" t="s">
        <v>471</v>
      </c>
    </row>
    <row r="1342" spans="1:8" x14ac:dyDescent="0.25">
      <c r="A1342" t="s">
        <v>1743</v>
      </c>
      <c r="B1342" s="12">
        <v>77</v>
      </c>
      <c r="C1342" t="s">
        <v>17</v>
      </c>
      <c r="D1342" t="s">
        <v>18</v>
      </c>
      <c r="E1342" s="13" t="str">
        <f>"66"</f>
        <v>66</v>
      </c>
      <c r="F1342" t="s">
        <v>22</v>
      </c>
      <c r="G1342" s="14" t="str">
        <f>"002"</f>
        <v>002</v>
      </c>
      <c r="H1342" t="s">
        <v>160</v>
      </c>
    </row>
    <row r="1343" spans="1:8" x14ac:dyDescent="0.25">
      <c r="A1343" t="s">
        <v>1744</v>
      </c>
      <c r="B1343" s="12">
        <v>77</v>
      </c>
      <c r="C1343" t="s">
        <v>17</v>
      </c>
      <c r="D1343" t="s">
        <v>18</v>
      </c>
      <c r="E1343" s="13" t="str">
        <f>"45"</f>
        <v>45</v>
      </c>
      <c r="F1343" t="s">
        <v>168</v>
      </c>
      <c r="G1343" s="14" t="str">
        <f>"006"</f>
        <v>006</v>
      </c>
      <c r="H1343" t="s">
        <v>1745</v>
      </c>
    </row>
    <row r="1344" spans="1:8" x14ac:dyDescent="0.25">
      <c r="A1344" t="s">
        <v>1746</v>
      </c>
      <c r="B1344" s="12">
        <v>79</v>
      </c>
      <c r="C1344" t="s">
        <v>28</v>
      </c>
      <c r="D1344" t="s">
        <v>29</v>
      </c>
      <c r="E1344" s="13" t="str">
        <f>"37"</f>
        <v>37</v>
      </c>
      <c r="F1344" t="s">
        <v>34</v>
      </c>
      <c r="G1344" s="14" t="str">
        <f>"016"</f>
        <v>016</v>
      </c>
      <c r="H1344" t="s">
        <v>72</v>
      </c>
    </row>
    <row r="1345" spans="1:8" x14ac:dyDescent="0.25">
      <c r="A1345" t="s">
        <v>1747</v>
      </c>
      <c r="B1345" s="12">
        <v>81</v>
      </c>
      <c r="C1345" t="s">
        <v>7</v>
      </c>
      <c r="D1345" t="s">
        <v>8</v>
      </c>
      <c r="E1345" s="13" t="str">
        <f>"68"</f>
        <v>68</v>
      </c>
      <c r="F1345" t="s">
        <v>75</v>
      </c>
      <c r="G1345" s="14" t="str">
        <f>"291"</f>
        <v>291</v>
      </c>
      <c r="H1345" t="s">
        <v>575</v>
      </c>
    </row>
    <row r="1346" spans="1:8" x14ac:dyDescent="0.25">
      <c r="A1346" t="s">
        <v>1748</v>
      </c>
      <c r="B1346" s="12">
        <v>76</v>
      </c>
      <c r="C1346" t="s">
        <v>2</v>
      </c>
      <c r="D1346" t="s">
        <v>3</v>
      </c>
      <c r="E1346" s="13" t="str">
        <f>"56"</f>
        <v>56</v>
      </c>
      <c r="F1346" t="s">
        <v>321</v>
      </c>
      <c r="G1346" s="14" t="str">
        <f>"276"</f>
        <v>276</v>
      </c>
      <c r="H1346" t="s">
        <v>322</v>
      </c>
    </row>
    <row r="1347" spans="1:8" x14ac:dyDescent="0.25">
      <c r="A1347" t="s">
        <v>1749</v>
      </c>
      <c r="B1347" s="12">
        <v>76</v>
      </c>
      <c r="C1347" t="s">
        <v>2</v>
      </c>
      <c r="D1347" t="s">
        <v>3</v>
      </c>
      <c r="E1347" s="13" t="str">
        <f>"13"</f>
        <v>13</v>
      </c>
      <c r="F1347" t="s">
        <v>14</v>
      </c>
      <c r="G1347" s="14" t="str">
        <f>"251"</f>
        <v>251</v>
      </c>
      <c r="H1347" t="s">
        <v>255</v>
      </c>
    </row>
    <row r="1348" spans="1:8" x14ac:dyDescent="0.25">
      <c r="A1348" t="s">
        <v>1750</v>
      </c>
      <c r="B1348" s="12">
        <v>76</v>
      </c>
      <c r="C1348" t="s">
        <v>2</v>
      </c>
      <c r="D1348" t="s">
        <v>3</v>
      </c>
      <c r="E1348" s="13" t="str">
        <f>"13"</f>
        <v>13</v>
      </c>
      <c r="F1348" t="s">
        <v>14</v>
      </c>
      <c r="G1348" s="14" t="str">
        <f>"251"</f>
        <v>251</v>
      </c>
      <c r="H1348" t="s">
        <v>255</v>
      </c>
    </row>
    <row r="1349" spans="1:8" x14ac:dyDescent="0.25">
      <c r="A1349" t="s">
        <v>1751</v>
      </c>
      <c r="B1349" s="12">
        <v>79</v>
      </c>
      <c r="C1349" t="s">
        <v>28</v>
      </c>
      <c r="D1349" t="s">
        <v>29</v>
      </c>
      <c r="E1349" s="13" t="str">
        <f>"03"</f>
        <v>03</v>
      </c>
      <c r="F1349" t="s">
        <v>30</v>
      </c>
      <c r="G1349" s="14" t="str">
        <f>"026"</f>
        <v>026</v>
      </c>
      <c r="H1349" t="s">
        <v>1752</v>
      </c>
    </row>
    <row r="1350" spans="1:8" x14ac:dyDescent="0.25">
      <c r="A1350" t="s">
        <v>1751</v>
      </c>
      <c r="B1350" s="12">
        <v>79</v>
      </c>
      <c r="C1350" t="s">
        <v>28</v>
      </c>
      <c r="D1350" t="s">
        <v>29</v>
      </c>
      <c r="E1350" s="13" t="str">
        <f>"03"</f>
        <v>03</v>
      </c>
      <c r="F1350" t="s">
        <v>30</v>
      </c>
      <c r="G1350" s="14" t="str">
        <f>"111"</f>
        <v>111</v>
      </c>
      <c r="H1350" t="s">
        <v>1753</v>
      </c>
    </row>
    <row r="1351" spans="1:8" x14ac:dyDescent="0.25">
      <c r="A1351" t="s">
        <v>1751</v>
      </c>
      <c r="B1351" s="12">
        <v>79</v>
      </c>
      <c r="C1351" t="s">
        <v>28</v>
      </c>
      <c r="D1351" t="s">
        <v>29</v>
      </c>
      <c r="E1351" s="13" t="str">
        <f>"46"</f>
        <v>46</v>
      </c>
      <c r="F1351" t="s">
        <v>1383</v>
      </c>
      <c r="G1351" s="14" t="str">
        <f>"008"</f>
        <v>008</v>
      </c>
      <c r="H1351" t="s">
        <v>1741</v>
      </c>
    </row>
    <row r="1352" spans="1:8" x14ac:dyDescent="0.25">
      <c r="A1352" t="s">
        <v>1751</v>
      </c>
      <c r="B1352" s="12">
        <v>79</v>
      </c>
      <c r="C1352" t="s">
        <v>28</v>
      </c>
      <c r="D1352" t="s">
        <v>29</v>
      </c>
      <c r="E1352" s="13" t="str">
        <f>"47"</f>
        <v>47</v>
      </c>
      <c r="F1352" t="s">
        <v>1754</v>
      </c>
      <c r="G1352" s="14" t="str">
        <f>"022"</f>
        <v>022</v>
      </c>
      <c r="H1352" t="s">
        <v>1755</v>
      </c>
    </row>
    <row r="1353" spans="1:8" x14ac:dyDescent="0.25">
      <c r="A1353" t="s">
        <v>1751</v>
      </c>
      <c r="B1353" s="12">
        <v>79</v>
      </c>
      <c r="C1353" t="s">
        <v>28</v>
      </c>
      <c r="D1353" t="s">
        <v>29</v>
      </c>
      <c r="E1353" s="13" t="str">
        <f>"48"</f>
        <v>48</v>
      </c>
      <c r="F1353" t="s">
        <v>37</v>
      </c>
      <c r="G1353" s="14" t="str">
        <f>"008"</f>
        <v>008</v>
      </c>
      <c r="H1353" t="s">
        <v>1756</v>
      </c>
    </row>
    <row r="1354" spans="1:8" x14ac:dyDescent="0.25">
      <c r="A1354" t="s">
        <v>1751</v>
      </c>
      <c r="B1354" s="12">
        <v>79</v>
      </c>
      <c r="C1354" t="s">
        <v>28</v>
      </c>
      <c r="D1354" t="s">
        <v>29</v>
      </c>
      <c r="E1354" s="13" t="str">
        <f>"48"</f>
        <v>48</v>
      </c>
      <c r="F1354" t="s">
        <v>37</v>
      </c>
      <c r="G1354" s="14" t="str">
        <f>"040"</f>
        <v>040</v>
      </c>
      <c r="H1354" t="s">
        <v>1757</v>
      </c>
    </row>
    <row r="1355" spans="1:8" x14ac:dyDescent="0.25">
      <c r="A1355" t="s">
        <v>1751</v>
      </c>
      <c r="B1355" s="12">
        <v>79</v>
      </c>
      <c r="C1355" t="s">
        <v>28</v>
      </c>
      <c r="D1355" t="s">
        <v>29</v>
      </c>
      <c r="E1355" s="13" t="str">
        <f>"48"</f>
        <v>48</v>
      </c>
      <c r="F1355" t="s">
        <v>37</v>
      </c>
      <c r="G1355" s="14" t="str">
        <f>"042"</f>
        <v>042</v>
      </c>
      <c r="H1355" t="s">
        <v>1186</v>
      </c>
    </row>
    <row r="1356" spans="1:8" x14ac:dyDescent="0.25">
      <c r="A1356" t="s">
        <v>1751</v>
      </c>
      <c r="B1356" s="12">
        <v>79</v>
      </c>
      <c r="C1356" t="s">
        <v>28</v>
      </c>
      <c r="D1356" t="s">
        <v>29</v>
      </c>
      <c r="E1356" s="13" t="str">
        <f>"55"</f>
        <v>55</v>
      </c>
      <c r="F1356" t="s">
        <v>207</v>
      </c>
      <c r="G1356" s="14" t="str">
        <f>"004"</f>
        <v>004</v>
      </c>
      <c r="H1356" t="s">
        <v>1633</v>
      </c>
    </row>
    <row r="1357" spans="1:8" x14ac:dyDescent="0.25">
      <c r="A1357" t="s">
        <v>1751</v>
      </c>
      <c r="B1357" s="12">
        <v>79</v>
      </c>
      <c r="C1357" t="s">
        <v>28</v>
      </c>
      <c r="D1357" t="s">
        <v>29</v>
      </c>
      <c r="E1357" s="13" t="str">
        <f>"55"</f>
        <v>55</v>
      </c>
      <c r="F1357" t="s">
        <v>207</v>
      </c>
      <c r="G1357" s="14" t="str">
        <f>"026"</f>
        <v>026</v>
      </c>
      <c r="H1357" t="s">
        <v>791</v>
      </c>
    </row>
    <row r="1358" spans="1:8" x14ac:dyDescent="0.25">
      <c r="A1358" t="s">
        <v>1751</v>
      </c>
      <c r="B1358" s="12">
        <v>79</v>
      </c>
      <c r="C1358" t="s">
        <v>28</v>
      </c>
      <c r="D1358" t="s">
        <v>29</v>
      </c>
      <c r="E1358" s="13" t="str">
        <f>"57"</f>
        <v>57</v>
      </c>
      <c r="F1358" t="s">
        <v>853</v>
      </c>
      <c r="G1358" s="14" t="str">
        <f>"010"</f>
        <v>010</v>
      </c>
      <c r="H1358" t="s">
        <v>1243</v>
      </c>
    </row>
    <row r="1359" spans="1:8" x14ac:dyDescent="0.25">
      <c r="A1359" t="s">
        <v>1751</v>
      </c>
      <c r="B1359" s="12">
        <v>79</v>
      </c>
      <c r="C1359" t="s">
        <v>28</v>
      </c>
      <c r="D1359" t="s">
        <v>29</v>
      </c>
      <c r="E1359" s="13" t="str">
        <f>"65"</f>
        <v>65</v>
      </c>
      <c r="F1359" t="s">
        <v>572</v>
      </c>
      <c r="G1359" s="14" t="str">
        <f>"008"</f>
        <v>008</v>
      </c>
      <c r="H1359" t="s">
        <v>1758</v>
      </c>
    </row>
    <row r="1360" spans="1:8" x14ac:dyDescent="0.25">
      <c r="A1360" t="s">
        <v>1759</v>
      </c>
      <c r="B1360" s="12">
        <v>79</v>
      </c>
      <c r="C1360" t="s">
        <v>28</v>
      </c>
      <c r="D1360" t="s">
        <v>29</v>
      </c>
      <c r="E1360" s="13" t="str">
        <f>"63"</f>
        <v>63</v>
      </c>
      <c r="F1360" t="s">
        <v>1309</v>
      </c>
      <c r="G1360" s="14" t="str">
        <f>"016"</f>
        <v>016</v>
      </c>
      <c r="H1360" t="s">
        <v>1760</v>
      </c>
    </row>
    <row r="1361" spans="1:8" x14ac:dyDescent="0.25">
      <c r="A1361" t="s">
        <v>1761</v>
      </c>
      <c r="B1361" s="12">
        <v>81</v>
      </c>
      <c r="C1361" t="s">
        <v>7</v>
      </c>
      <c r="D1361" t="s">
        <v>8</v>
      </c>
      <c r="E1361" s="13" t="str">
        <f>"68"</f>
        <v>68</v>
      </c>
      <c r="F1361" t="s">
        <v>75</v>
      </c>
      <c r="G1361" s="14" t="str">
        <f>"291"</f>
        <v>291</v>
      </c>
      <c r="H1361" t="s">
        <v>575</v>
      </c>
    </row>
    <row r="1362" spans="1:8" x14ac:dyDescent="0.25">
      <c r="A1362" t="s">
        <v>1762</v>
      </c>
      <c r="B1362" s="12">
        <v>81</v>
      </c>
      <c r="C1362" t="s">
        <v>7</v>
      </c>
      <c r="D1362" t="s">
        <v>8</v>
      </c>
      <c r="E1362" s="13" t="str">
        <f>"36"</f>
        <v>36</v>
      </c>
      <c r="F1362" t="s">
        <v>84</v>
      </c>
      <c r="G1362" s="14" t="str">
        <f>"014"</f>
        <v>014</v>
      </c>
      <c r="H1362" t="s">
        <v>1763</v>
      </c>
    </row>
    <row r="1363" spans="1:8" x14ac:dyDescent="0.25">
      <c r="A1363" t="s">
        <v>1764</v>
      </c>
      <c r="B1363" s="12">
        <v>76</v>
      </c>
      <c r="C1363" t="s">
        <v>2</v>
      </c>
      <c r="D1363" t="s">
        <v>3</v>
      </c>
      <c r="E1363" s="13" t="str">
        <f>"14"</f>
        <v>14</v>
      </c>
      <c r="F1363" t="s">
        <v>124</v>
      </c>
      <c r="G1363" s="14" t="str">
        <f>"136"</f>
        <v>136</v>
      </c>
      <c r="H1363" t="s">
        <v>921</v>
      </c>
    </row>
    <row r="1364" spans="1:8" x14ac:dyDescent="0.25">
      <c r="A1364" t="s">
        <v>1765</v>
      </c>
      <c r="B1364" s="12">
        <v>77</v>
      </c>
      <c r="C1364" t="s">
        <v>17</v>
      </c>
      <c r="D1364" t="s">
        <v>18</v>
      </c>
      <c r="E1364" s="13" t="str">
        <f>"67"</f>
        <v>67</v>
      </c>
      <c r="F1364" t="s">
        <v>44</v>
      </c>
      <c r="G1364" s="14" t="str">
        <f>"151"</f>
        <v>151</v>
      </c>
      <c r="H1364" t="s">
        <v>200</v>
      </c>
    </row>
    <row r="1365" spans="1:8" x14ac:dyDescent="0.25">
      <c r="A1365" t="s">
        <v>1766</v>
      </c>
      <c r="B1365" s="12">
        <v>76</v>
      </c>
      <c r="C1365" t="s">
        <v>2</v>
      </c>
      <c r="D1365" t="s">
        <v>3</v>
      </c>
      <c r="E1365" s="13" t="str">
        <f>"67"</f>
        <v>67</v>
      </c>
      <c r="F1365" t="s">
        <v>44</v>
      </c>
      <c r="G1365" s="14" t="str">
        <f>"291"</f>
        <v>291</v>
      </c>
      <c r="H1365" t="s">
        <v>253</v>
      </c>
    </row>
    <row r="1366" spans="1:8" x14ac:dyDescent="0.25">
      <c r="A1366" t="s">
        <v>1767</v>
      </c>
      <c r="B1366" s="12">
        <v>79</v>
      </c>
      <c r="C1366" t="s">
        <v>28</v>
      </c>
      <c r="D1366" t="s">
        <v>29</v>
      </c>
      <c r="E1366" s="13" t="str">
        <f>"71"</f>
        <v>71</v>
      </c>
      <c r="F1366" t="s">
        <v>729</v>
      </c>
      <c r="G1366" s="14" t="str">
        <f>"251"</f>
        <v>251</v>
      </c>
      <c r="H1366" t="s">
        <v>970</v>
      </c>
    </row>
    <row r="1367" spans="1:8" x14ac:dyDescent="0.25">
      <c r="A1367" t="s">
        <v>1768</v>
      </c>
      <c r="B1367" s="12">
        <v>79</v>
      </c>
      <c r="C1367" t="s">
        <v>28</v>
      </c>
      <c r="D1367" t="s">
        <v>29</v>
      </c>
      <c r="E1367" s="13" t="str">
        <f>"71"</f>
        <v>71</v>
      </c>
      <c r="F1367" t="s">
        <v>729</v>
      </c>
      <c r="G1367" s="14" t="str">
        <f>"251"</f>
        <v>251</v>
      </c>
      <c r="H1367" t="s">
        <v>970</v>
      </c>
    </row>
    <row r="1368" spans="1:8" x14ac:dyDescent="0.25">
      <c r="A1368" t="s">
        <v>1769</v>
      </c>
      <c r="B1368" s="12">
        <v>79</v>
      </c>
      <c r="C1368" t="s">
        <v>28</v>
      </c>
      <c r="D1368" t="s">
        <v>29</v>
      </c>
      <c r="E1368" s="13" t="str">
        <f>"60"</f>
        <v>60</v>
      </c>
      <c r="F1368" t="s">
        <v>600</v>
      </c>
      <c r="G1368" s="14" t="str">
        <f>"251"</f>
        <v>251</v>
      </c>
      <c r="H1368" t="s">
        <v>601</v>
      </c>
    </row>
    <row r="1369" spans="1:8" x14ac:dyDescent="0.25">
      <c r="A1369" t="s">
        <v>1770</v>
      </c>
      <c r="B1369" s="12">
        <v>76</v>
      </c>
      <c r="C1369" t="s">
        <v>2</v>
      </c>
      <c r="D1369" t="s">
        <v>3</v>
      </c>
      <c r="E1369" s="13" t="str">
        <f>"64"</f>
        <v>64</v>
      </c>
      <c r="F1369" t="s">
        <v>58</v>
      </c>
      <c r="G1369" s="14" t="str">
        <f>"216"</f>
        <v>216</v>
      </c>
      <c r="H1369" t="s">
        <v>450</v>
      </c>
    </row>
    <row r="1370" spans="1:8" x14ac:dyDescent="0.25">
      <c r="A1370" t="s">
        <v>1771</v>
      </c>
      <c r="B1370" s="12">
        <v>77</v>
      </c>
      <c r="C1370" t="s">
        <v>17</v>
      </c>
      <c r="D1370" t="s">
        <v>18</v>
      </c>
      <c r="E1370" s="13" t="str">
        <f>"40"</f>
        <v>40</v>
      </c>
      <c r="F1370" t="s">
        <v>19</v>
      </c>
      <c r="G1370" s="14" t="str">
        <f>"251"</f>
        <v>251</v>
      </c>
      <c r="H1370" t="s">
        <v>20</v>
      </c>
    </row>
    <row r="1371" spans="1:8" x14ac:dyDescent="0.25">
      <c r="A1371" t="s">
        <v>1772</v>
      </c>
      <c r="B1371" s="12">
        <v>77</v>
      </c>
      <c r="C1371" t="s">
        <v>17</v>
      </c>
      <c r="D1371" t="s">
        <v>18</v>
      </c>
      <c r="E1371" s="13" t="str">
        <f>"66"</f>
        <v>66</v>
      </c>
      <c r="F1371" t="s">
        <v>22</v>
      </c>
      <c r="G1371" s="14" t="str">
        <f>"161"</f>
        <v>161</v>
      </c>
      <c r="H1371" t="s">
        <v>1773</v>
      </c>
    </row>
    <row r="1372" spans="1:8" x14ac:dyDescent="0.25">
      <c r="A1372" t="s">
        <v>1774</v>
      </c>
      <c r="B1372" s="12">
        <v>81</v>
      </c>
      <c r="C1372" t="s">
        <v>7</v>
      </c>
      <c r="D1372" t="s">
        <v>8</v>
      </c>
      <c r="E1372" s="13" t="str">
        <f>"49"</f>
        <v>49</v>
      </c>
      <c r="F1372" t="s">
        <v>340</v>
      </c>
      <c r="G1372" s="14" t="str">
        <f>"102"</f>
        <v>102</v>
      </c>
      <c r="H1372" t="s">
        <v>1775</v>
      </c>
    </row>
    <row r="1373" spans="1:8" x14ac:dyDescent="0.25">
      <c r="A1373" t="s">
        <v>1776</v>
      </c>
      <c r="B1373" s="12">
        <v>81</v>
      </c>
      <c r="C1373" t="s">
        <v>7</v>
      </c>
      <c r="D1373" t="s">
        <v>8</v>
      </c>
      <c r="E1373" s="13" t="str">
        <f>"20"</f>
        <v>20</v>
      </c>
      <c r="F1373" t="s">
        <v>111</v>
      </c>
      <c r="G1373" s="14" t="str">
        <f>"226"</f>
        <v>226</v>
      </c>
      <c r="H1373" t="s">
        <v>431</v>
      </c>
    </row>
    <row r="1374" spans="1:8" x14ac:dyDescent="0.25">
      <c r="A1374" t="s">
        <v>1777</v>
      </c>
      <c r="B1374" s="12">
        <v>79</v>
      </c>
      <c r="C1374" t="s">
        <v>28</v>
      </c>
      <c r="D1374" t="s">
        <v>29</v>
      </c>
      <c r="E1374" s="13" t="str">
        <f>"37"</f>
        <v>37</v>
      </c>
      <c r="F1374" t="s">
        <v>34</v>
      </c>
      <c r="G1374" s="14" t="str">
        <f>"192"</f>
        <v>192</v>
      </c>
      <c r="H1374" t="s">
        <v>318</v>
      </c>
    </row>
    <row r="1375" spans="1:8" x14ac:dyDescent="0.25">
      <c r="A1375" t="s">
        <v>1778</v>
      </c>
      <c r="B1375" s="12">
        <v>79</v>
      </c>
      <c r="C1375" t="s">
        <v>28</v>
      </c>
      <c r="D1375" t="s">
        <v>29</v>
      </c>
      <c r="E1375" s="13" t="str">
        <f>"37"</f>
        <v>37</v>
      </c>
      <c r="F1375" t="s">
        <v>34</v>
      </c>
      <c r="G1375" s="14" t="str">
        <f>"066"</f>
        <v>066</v>
      </c>
      <c r="H1375" t="s">
        <v>1779</v>
      </c>
    </row>
    <row r="1376" spans="1:8" x14ac:dyDescent="0.25">
      <c r="A1376" t="s">
        <v>1780</v>
      </c>
      <c r="B1376" s="12">
        <v>79</v>
      </c>
      <c r="C1376" t="s">
        <v>28</v>
      </c>
      <c r="D1376" t="s">
        <v>29</v>
      </c>
      <c r="E1376" s="13" t="str">
        <f>"37"</f>
        <v>37</v>
      </c>
      <c r="F1376" t="s">
        <v>34</v>
      </c>
      <c r="G1376" s="14" t="str">
        <f>"192"</f>
        <v>192</v>
      </c>
      <c r="H1376" t="s">
        <v>318</v>
      </c>
    </row>
    <row r="1377" spans="1:8" x14ac:dyDescent="0.25">
      <c r="A1377" t="s">
        <v>1780</v>
      </c>
      <c r="B1377" s="12">
        <v>79</v>
      </c>
      <c r="C1377" t="s">
        <v>28</v>
      </c>
      <c r="D1377" t="s">
        <v>29</v>
      </c>
      <c r="E1377" s="13" t="str">
        <f>"60"</f>
        <v>60</v>
      </c>
      <c r="F1377" t="s">
        <v>600</v>
      </c>
      <c r="G1377" s="14" t="str">
        <f>"251"</f>
        <v>251</v>
      </c>
      <c r="H1377" t="s">
        <v>601</v>
      </c>
    </row>
    <row r="1378" spans="1:8" x14ac:dyDescent="0.25">
      <c r="A1378" t="s">
        <v>1781</v>
      </c>
      <c r="B1378" s="12">
        <v>77</v>
      </c>
      <c r="C1378" t="s">
        <v>17</v>
      </c>
      <c r="D1378" t="s">
        <v>18</v>
      </c>
      <c r="E1378" s="13" t="str">
        <f>"40"</f>
        <v>40</v>
      </c>
      <c r="F1378" t="s">
        <v>19</v>
      </c>
      <c r="G1378" s="14" t="str">
        <f>"251"</f>
        <v>251</v>
      </c>
      <c r="H1378" t="s">
        <v>20</v>
      </c>
    </row>
    <row r="1379" spans="1:8" x14ac:dyDescent="0.25">
      <c r="A1379" t="s">
        <v>1782</v>
      </c>
      <c r="B1379" s="12">
        <v>77</v>
      </c>
      <c r="C1379" t="s">
        <v>17</v>
      </c>
      <c r="D1379" t="s">
        <v>18</v>
      </c>
      <c r="E1379" s="13" t="str">
        <f>"30"</f>
        <v>30</v>
      </c>
      <c r="F1379" t="s">
        <v>210</v>
      </c>
      <c r="G1379" s="14" t="str">
        <f>"241"</f>
        <v>241</v>
      </c>
      <c r="H1379" t="s">
        <v>211</v>
      </c>
    </row>
    <row r="1380" spans="1:8" x14ac:dyDescent="0.25">
      <c r="A1380" t="s">
        <v>1783</v>
      </c>
      <c r="B1380" s="12">
        <v>76</v>
      </c>
      <c r="C1380" t="s">
        <v>2</v>
      </c>
      <c r="D1380" t="s">
        <v>3</v>
      </c>
      <c r="E1380" s="13" t="str">
        <f>"14"</f>
        <v>14</v>
      </c>
      <c r="F1380" t="s">
        <v>124</v>
      </c>
      <c r="G1380" s="14" t="str">
        <f>"206"</f>
        <v>206</v>
      </c>
      <c r="H1380" t="s">
        <v>767</v>
      </c>
    </row>
    <row r="1381" spans="1:8" x14ac:dyDescent="0.25">
      <c r="A1381" t="s">
        <v>1784</v>
      </c>
      <c r="B1381" s="12">
        <v>76</v>
      </c>
      <c r="C1381" t="s">
        <v>2</v>
      </c>
      <c r="D1381" t="s">
        <v>3</v>
      </c>
      <c r="E1381" s="13" t="str">
        <f>"67"</f>
        <v>67</v>
      </c>
      <c r="F1381" t="s">
        <v>44</v>
      </c>
      <c r="G1381" s="14" t="str">
        <f>"270"</f>
        <v>270</v>
      </c>
      <c r="H1381" t="s">
        <v>304</v>
      </c>
    </row>
    <row r="1382" spans="1:8" x14ac:dyDescent="0.25">
      <c r="A1382" t="s">
        <v>1785</v>
      </c>
      <c r="B1382" s="12">
        <v>81</v>
      </c>
      <c r="C1382" t="s">
        <v>7</v>
      </c>
      <c r="D1382" t="s">
        <v>8</v>
      </c>
      <c r="E1382" s="13" t="str">
        <f>"59"</f>
        <v>59</v>
      </c>
      <c r="F1382" t="s">
        <v>335</v>
      </c>
      <c r="G1382" s="14" t="str">
        <f>"271"</f>
        <v>271</v>
      </c>
      <c r="H1382" t="s">
        <v>471</v>
      </c>
    </row>
    <row r="1383" spans="1:8" x14ac:dyDescent="0.25">
      <c r="A1383" t="s">
        <v>1786</v>
      </c>
      <c r="B1383" s="12">
        <v>76</v>
      </c>
      <c r="C1383" t="s">
        <v>2</v>
      </c>
      <c r="D1383" t="s">
        <v>3</v>
      </c>
      <c r="E1383" s="13" t="str">
        <f>"53"</f>
        <v>53</v>
      </c>
      <c r="F1383" t="s">
        <v>67</v>
      </c>
      <c r="G1383" s="14" t="str">
        <f>"221"</f>
        <v>221</v>
      </c>
      <c r="H1383" t="s">
        <v>1602</v>
      </c>
    </row>
    <row r="1384" spans="1:8" x14ac:dyDescent="0.25">
      <c r="A1384" t="s">
        <v>1786</v>
      </c>
      <c r="B1384" s="12">
        <v>76</v>
      </c>
      <c r="C1384" t="s">
        <v>2</v>
      </c>
      <c r="D1384" t="s">
        <v>3</v>
      </c>
      <c r="E1384" s="13" t="str">
        <f>"53"</f>
        <v>53</v>
      </c>
      <c r="F1384" t="s">
        <v>67</v>
      </c>
      <c r="G1384" s="14" t="str">
        <f>"241"</f>
        <v>241</v>
      </c>
      <c r="H1384" t="s">
        <v>68</v>
      </c>
    </row>
    <row r="1385" spans="1:8" x14ac:dyDescent="0.25">
      <c r="A1385" t="s">
        <v>1787</v>
      </c>
      <c r="B1385" s="12">
        <v>76</v>
      </c>
      <c r="C1385" t="s">
        <v>2</v>
      </c>
      <c r="D1385" t="s">
        <v>3</v>
      </c>
      <c r="E1385" s="13" t="str">
        <f>"64"</f>
        <v>64</v>
      </c>
      <c r="F1385" t="s">
        <v>58</v>
      </c>
      <c r="G1385" s="14" t="str">
        <f>"221"</f>
        <v>221</v>
      </c>
      <c r="H1385" t="s">
        <v>343</v>
      </c>
    </row>
    <row r="1386" spans="1:8" x14ac:dyDescent="0.25">
      <c r="A1386" t="s">
        <v>1788</v>
      </c>
      <c r="B1386" s="12">
        <v>76</v>
      </c>
      <c r="C1386" t="s">
        <v>2</v>
      </c>
      <c r="D1386" t="s">
        <v>3</v>
      </c>
      <c r="E1386" s="13" t="str">
        <f>"67"</f>
        <v>67</v>
      </c>
      <c r="F1386" t="s">
        <v>44</v>
      </c>
      <c r="G1386" s="14" t="str">
        <f>"270"</f>
        <v>270</v>
      </c>
      <c r="H1386" t="s">
        <v>304</v>
      </c>
    </row>
    <row r="1387" spans="1:8" x14ac:dyDescent="0.25">
      <c r="A1387" t="s">
        <v>1789</v>
      </c>
      <c r="B1387" s="12">
        <v>76</v>
      </c>
      <c r="C1387" t="s">
        <v>2</v>
      </c>
      <c r="D1387" t="s">
        <v>3</v>
      </c>
      <c r="E1387" s="13" t="str">
        <f>"23"</f>
        <v>23</v>
      </c>
      <c r="F1387" t="s">
        <v>280</v>
      </c>
      <c r="G1387" s="14" t="str">
        <f>"012"</f>
        <v>012</v>
      </c>
      <c r="H1387" t="s">
        <v>590</v>
      </c>
    </row>
    <row r="1388" spans="1:8" x14ac:dyDescent="0.25">
      <c r="A1388" t="s">
        <v>1790</v>
      </c>
      <c r="B1388" s="12">
        <v>76</v>
      </c>
      <c r="C1388" t="s">
        <v>2</v>
      </c>
      <c r="D1388" t="s">
        <v>3</v>
      </c>
      <c r="E1388" s="13" t="str">
        <f>"67"</f>
        <v>67</v>
      </c>
      <c r="F1388" t="s">
        <v>44</v>
      </c>
      <c r="G1388" s="14" t="str">
        <f>"291"</f>
        <v>291</v>
      </c>
      <c r="H1388" t="s">
        <v>253</v>
      </c>
    </row>
    <row r="1389" spans="1:8" x14ac:dyDescent="0.25">
      <c r="A1389" t="s">
        <v>1791</v>
      </c>
      <c r="B1389" s="12">
        <v>77</v>
      </c>
      <c r="C1389" t="s">
        <v>17</v>
      </c>
      <c r="D1389" t="s">
        <v>18</v>
      </c>
      <c r="E1389" s="13" t="str">
        <f>"67"</f>
        <v>67</v>
      </c>
      <c r="F1389" t="s">
        <v>44</v>
      </c>
      <c r="G1389" s="14" t="str">
        <f>"251"</f>
        <v>251</v>
      </c>
      <c r="H1389" t="s">
        <v>45</v>
      </c>
    </row>
    <row r="1390" spans="1:8" x14ac:dyDescent="0.25">
      <c r="A1390" t="s">
        <v>1792</v>
      </c>
      <c r="B1390" s="12">
        <v>81</v>
      </c>
      <c r="C1390" t="s">
        <v>7</v>
      </c>
      <c r="D1390" t="s">
        <v>8</v>
      </c>
      <c r="E1390" s="13" t="str">
        <f>"68"</f>
        <v>68</v>
      </c>
      <c r="F1390" t="s">
        <v>75</v>
      </c>
      <c r="G1390" s="14" t="str">
        <f>"291"</f>
        <v>291</v>
      </c>
      <c r="H1390" t="s">
        <v>575</v>
      </c>
    </row>
    <row r="1391" spans="1:8" x14ac:dyDescent="0.25">
      <c r="A1391" t="s">
        <v>1793</v>
      </c>
      <c r="B1391" s="12">
        <v>76</v>
      </c>
      <c r="C1391" t="s">
        <v>2</v>
      </c>
      <c r="D1391" t="s">
        <v>3</v>
      </c>
      <c r="E1391" s="13" t="str">
        <f>"23"</f>
        <v>23</v>
      </c>
      <c r="F1391" t="s">
        <v>280</v>
      </c>
      <c r="G1391" s="14" t="str">
        <f>"010"</f>
        <v>010</v>
      </c>
      <c r="H1391" t="s">
        <v>1247</v>
      </c>
    </row>
    <row r="1392" spans="1:8" x14ac:dyDescent="0.25">
      <c r="A1392" t="s">
        <v>1793</v>
      </c>
      <c r="B1392" s="12">
        <v>76</v>
      </c>
      <c r="C1392" t="s">
        <v>2</v>
      </c>
      <c r="D1392" t="s">
        <v>3</v>
      </c>
      <c r="E1392" s="13" t="str">
        <f>"23"</f>
        <v>23</v>
      </c>
      <c r="F1392" t="s">
        <v>280</v>
      </c>
      <c r="G1392" s="14" t="str">
        <f>"020"</f>
        <v>020</v>
      </c>
      <c r="H1392" t="s">
        <v>385</v>
      </c>
    </row>
    <row r="1393" spans="1:8" x14ac:dyDescent="0.25">
      <c r="A1393" t="s">
        <v>1794</v>
      </c>
      <c r="B1393" s="12">
        <v>76</v>
      </c>
      <c r="C1393" t="s">
        <v>2</v>
      </c>
      <c r="D1393" t="s">
        <v>3</v>
      </c>
      <c r="E1393" s="13" t="str">
        <f>"22"</f>
        <v>22</v>
      </c>
      <c r="F1393" t="s">
        <v>4</v>
      </c>
      <c r="G1393" s="14" t="str">
        <f>"246"</f>
        <v>246</v>
      </c>
      <c r="H1393" t="s">
        <v>631</v>
      </c>
    </row>
    <row r="1394" spans="1:8" x14ac:dyDescent="0.25">
      <c r="A1394" t="s">
        <v>1795</v>
      </c>
      <c r="B1394" s="12">
        <v>81</v>
      </c>
      <c r="C1394" t="s">
        <v>7</v>
      </c>
      <c r="D1394" t="s">
        <v>8</v>
      </c>
      <c r="E1394" s="13" t="str">
        <f>"20"</f>
        <v>20</v>
      </c>
      <c r="F1394" t="s">
        <v>111</v>
      </c>
      <c r="G1394" s="14" t="str">
        <f>"226"</f>
        <v>226</v>
      </c>
      <c r="H1394" t="s">
        <v>431</v>
      </c>
    </row>
    <row r="1395" spans="1:8" x14ac:dyDescent="0.25">
      <c r="A1395" t="s">
        <v>1796</v>
      </c>
      <c r="B1395" s="12">
        <v>77</v>
      </c>
      <c r="C1395" t="s">
        <v>17</v>
      </c>
      <c r="D1395" t="s">
        <v>18</v>
      </c>
      <c r="E1395" s="13" t="str">
        <f>"40"</f>
        <v>40</v>
      </c>
      <c r="F1395" t="s">
        <v>19</v>
      </c>
      <c r="G1395" s="14" t="str">
        <f>"251"</f>
        <v>251</v>
      </c>
      <c r="H1395" t="s">
        <v>20</v>
      </c>
    </row>
    <row r="1396" spans="1:8" x14ac:dyDescent="0.25">
      <c r="A1396" t="s">
        <v>1797</v>
      </c>
      <c r="B1396" s="12">
        <v>79</v>
      </c>
      <c r="C1396" t="s">
        <v>28</v>
      </c>
      <c r="D1396" t="s">
        <v>29</v>
      </c>
      <c r="E1396" s="13" t="str">
        <f>"37"</f>
        <v>37</v>
      </c>
      <c r="F1396" t="s">
        <v>34</v>
      </c>
      <c r="G1396" s="14" t="str">
        <f>"151"</f>
        <v>151</v>
      </c>
      <c r="H1396" t="s">
        <v>429</v>
      </c>
    </row>
    <row r="1397" spans="1:8" x14ac:dyDescent="0.25">
      <c r="A1397" t="s">
        <v>1798</v>
      </c>
      <c r="B1397" s="12">
        <v>76</v>
      </c>
      <c r="C1397" t="s">
        <v>2</v>
      </c>
      <c r="D1397" t="s">
        <v>3</v>
      </c>
      <c r="E1397" s="13" t="str">
        <f>"28"</f>
        <v>28</v>
      </c>
      <c r="F1397" t="s">
        <v>89</v>
      </c>
      <c r="G1397" s="14" t="str">
        <f>"246"</f>
        <v>246</v>
      </c>
      <c r="H1397" t="s">
        <v>416</v>
      </c>
    </row>
    <row r="1398" spans="1:8" x14ac:dyDescent="0.25">
      <c r="A1398" t="s">
        <v>1799</v>
      </c>
      <c r="B1398" s="12">
        <v>79</v>
      </c>
      <c r="C1398" t="s">
        <v>28</v>
      </c>
      <c r="D1398" t="s">
        <v>29</v>
      </c>
      <c r="E1398" s="13" t="str">
        <f>"32"</f>
        <v>32</v>
      </c>
      <c r="F1398" t="s">
        <v>61</v>
      </c>
      <c r="G1398" s="14" t="str">
        <f>"246"</f>
        <v>246</v>
      </c>
      <c r="H1398" t="s">
        <v>62</v>
      </c>
    </row>
    <row r="1399" spans="1:8" x14ac:dyDescent="0.25">
      <c r="A1399" t="s">
        <v>1800</v>
      </c>
      <c r="B1399" s="12">
        <v>77</v>
      </c>
      <c r="C1399" t="s">
        <v>17</v>
      </c>
      <c r="D1399" t="s">
        <v>18</v>
      </c>
      <c r="E1399" s="13" t="str">
        <f>"40"</f>
        <v>40</v>
      </c>
      <c r="F1399" t="s">
        <v>19</v>
      </c>
      <c r="G1399" s="14" t="str">
        <f>"251"</f>
        <v>251</v>
      </c>
      <c r="H1399" t="s">
        <v>20</v>
      </c>
    </row>
    <row r="1400" spans="1:8" x14ac:dyDescent="0.25">
      <c r="A1400" t="s">
        <v>1800</v>
      </c>
      <c r="B1400" s="12">
        <v>77</v>
      </c>
      <c r="C1400" t="s">
        <v>17</v>
      </c>
      <c r="D1400" t="s">
        <v>18</v>
      </c>
      <c r="E1400" s="13" t="str">
        <f>"45"</f>
        <v>45</v>
      </c>
      <c r="F1400" t="s">
        <v>168</v>
      </c>
      <c r="G1400" s="14" t="str">
        <f>"181"</f>
        <v>181</v>
      </c>
      <c r="H1400" t="s">
        <v>278</v>
      </c>
    </row>
    <row r="1401" spans="1:8" x14ac:dyDescent="0.25">
      <c r="A1401" t="s">
        <v>1801</v>
      </c>
      <c r="B1401" s="12">
        <v>79</v>
      </c>
      <c r="C1401" t="s">
        <v>28</v>
      </c>
      <c r="D1401" t="s">
        <v>29</v>
      </c>
      <c r="E1401" s="13" t="str">
        <f>"09"</f>
        <v>09</v>
      </c>
      <c r="F1401" t="s">
        <v>117</v>
      </c>
      <c r="G1401" s="14" t="str">
        <f>"206"</f>
        <v>206</v>
      </c>
      <c r="H1401" t="s">
        <v>118</v>
      </c>
    </row>
    <row r="1402" spans="1:8" x14ac:dyDescent="0.25">
      <c r="A1402" t="s">
        <v>1802</v>
      </c>
      <c r="B1402" s="12">
        <v>79</v>
      </c>
      <c r="C1402" t="s">
        <v>28</v>
      </c>
      <c r="D1402" t="s">
        <v>29</v>
      </c>
      <c r="E1402" s="13" t="str">
        <f>"43"</f>
        <v>43</v>
      </c>
      <c r="F1402" t="s">
        <v>354</v>
      </c>
      <c r="G1402" s="14" t="str">
        <f>"276"</f>
        <v>276</v>
      </c>
      <c r="H1402" t="s">
        <v>355</v>
      </c>
    </row>
    <row r="1403" spans="1:8" x14ac:dyDescent="0.25">
      <c r="A1403" t="s">
        <v>1803</v>
      </c>
      <c r="B1403" s="12">
        <v>79</v>
      </c>
      <c r="C1403" t="s">
        <v>28</v>
      </c>
      <c r="D1403" t="s">
        <v>29</v>
      </c>
      <c r="E1403" s="13" t="str">
        <f>"16"</f>
        <v>16</v>
      </c>
      <c r="F1403" t="s">
        <v>757</v>
      </c>
      <c r="G1403" s="14" t="str">
        <f>"281"</f>
        <v>281</v>
      </c>
      <c r="H1403" t="s">
        <v>758</v>
      </c>
    </row>
    <row r="1404" spans="1:8" x14ac:dyDescent="0.25">
      <c r="A1404" t="s">
        <v>1804</v>
      </c>
      <c r="B1404" s="12">
        <v>76</v>
      </c>
      <c r="C1404" t="s">
        <v>2</v>
      </c>
      <c r="D1404" t="s">
        <v>3</v>
      </c>
      <c r="E1404" s="13" t="str">
        <f>"53"</f>
        <v>53</v>
      </c>
      <c r="F1404" t="s">
        <v>67</v>
      </c>
      <c r="G1404" s="14" t="str">
        <f>"257"</f>
        <v>257</v>
      </c>
      <c r="H1404" t="s">
        <v>457</v>
      </c>
    </row>
    <row r="1405" spans="1:8" x14ac:dyDescent="0.25">
      <c r="A1405" t="s">
        <v>1805</v>
      </c>
      <c r="B1405" s="12">
        <v>79</v>
      </c>
      <c r="C1405" t="s">
        <v>28</v>
      </c>
      <c r="D1405" t="s">
        <v>29</v>
      </c>
      <c r="E1405" s="13" t="str">
        <f>"62"</f>
        <v>62</v>
      </c>
      <c r="F1405" t="s">
        <v>409</v>
      </c>
      <c r="G1405" s="14" t="str">
        <f>"181"</f>
        <v>181</v>
      </c>
      <c r="H1405" t="s">
        <v>1806</v>
      </c>
    </row>
    <row r="1406" spans="1:8" x14ac:dyDescent="0.25">
      <c r="A1406" t="s">
        <v>1807</v>
      </c>
      <c r="B1406" s="12">
        <v>79</v>
      </c>
      <c r="C1406" t="s">
        <v>28</v>
      </c>
      <c r="D1406" t="s">
        <v>29</v>
      </c>
      <c r="E1406" s="13" t="str">
        <f>"62"</f>
        <v>62</v>
      </c>
      <c r="F1406" t="s">
        <v>409</v>
      </c>
      <c r="G1406" s="14" t="str">
        <f>"112"</f>
        <v>112</v>
      </c>
      <c r="H1406" t="s">
        <v>1808</v>
      </c>
    </row>
    <row r="1407" spans="1:8" x14ac:dyDescent="0.25">
      <c r="A1407" t="s">
        <v>1809</v>
      </c>
      <c r="B1407" s="12">
        <v>76</v>
      </c>
      <c r="C1407" t="s">
        <v>2</v>
      </c>
      <c r="D1407" t="s">
        <v>3</v>
      </c>
      <c r="E1407" s="13" t="str">
        <f>"56"</f>
        <v>56</v>
      </c>
      <c r="F1407" t="s">
        <v>321</v>
      </c>
      <c r="G1407" s="14" t="str">
        <f>"276"</f>
        <v>276</v>
      </c>
      <c r="H1407" t="s">
        <v>322</v>
      </c>
    </row>
    <row r="1408" spans="1:8" x14ac:dyDescent="0.25">
      <c r="A1408" t="s">
        <v>1810</v>
      </c>
      <c r="B1408" s="12">
        <v>77</v>
      </c>
      <c r="C1408" t="s">
        <v>17</v>
      </c>
      <c r="D1408" t="s">
        <v>18</v>
      </c>
      <c r="E1408" s="13" t="str">
        <f>"67"</f>
        <v>67</v>
      </c>
      <c r="F1408" t="s">
        <v>44</v>
      </c>
      <c r="G1408" s="14" t="str">
        <f>"107"</f>
        <v>107</v>
      </c>
      <c r="H1408" t="s">
        <v>250</v>
      </c>
    </row>
    <row r="1409" spans="1:8" x14ac:dyDescent="0.25">
      <c r="A1409" t="s">
        <v>1811</v>
      </c>
      <c r="B1409" s="12">
        <v>76</v>
      </c>
      <c r="C1409" t="s">
        <v>2</v>
      </c>
      <c r="D1409" t="s">
        <v>3</v>
      </c>
      <c r="E1409" s="13" t="str">
        <f>"23"</f>
        <v>23</v>
      </c>
      <c r="F1409" t="s">
        <v>280</v>
      </c>
      <c r="G1409" s="14" t="str">
        <f>"251"</f>
        <v>251</v>
      </c>
      <c r="H1409" t="s">
        <v>281</v>
      </c>
    </row>
    <row r="1410" spans="1:8" x14ac:dyDescent="0.25">
      <c r="A1410" t="s">
        <v>1812</v>
      </c>
      <c r="B1410" s="12">
        <v>81</v>
      </c>
      <c r="C1410" t="s">
        <v>7</v>
      </c>
      <c r="D1410" t="s">
        <v>8</v>
      </c>
      <c r="E1410" s="13" t="str">
        <f>"05"</f>
        <v>05</v>
      </c>
      <c r="F1410" t="s">
        <v>9</v>
      </c>
      <c r="G1410" s="14" t="str">
        <f>"126"</f>
        <v>126</v>
      </c>
      <c r="H1410" t="s">
        <v>1195</v>
      </c>
    </row>
    <row r="1411" spans="1:8" x14ac:dyDescent="0.25">
      <c r="A1411" t="s">
        <v>1813</v>
      </c>
      <c r="B1411" s="12">
        <v>76</v>
      </c>
      <c r="C1411" t="s">
        <v>2</v>
      </c>
      <c r="D1411" t="s">
        <v>3</v>
      </c>
      <c r="E1411" s="13" t="str">
        <f>"67"</f>
        <v>67</v>
      </c>
      <c r="F1411" t="s">
        <v>44</v>
      </c>
      <c r="G1411" s="14" t="str">
        <f>"270"</f>
        <v>270</v>
      </c>
      <c r="H1411" t="s">
        <v>304</v>
      </c>
    </row>
    <row r="1412" spans="1:8" x14ac:dyDescent="0.25">
      <c r="A1412" t="s">
        <v>1814</v>
      </c>
      <c r="B1412" s="12">
        <v>81</v>
      </c>
      <c r="C1412" t="s">
        <v>7</v>
      </c>
      <c r="D1412" t="s">
        <v>8</v>
      </c>
      <c r="E1412" s="13" t="str">
        <f>"38"</f>
        <v>38</v>
      </c>
      <c r="F1412" t="s">
        <v>121</v>
      </c>
      <c r="G1412" s="14" t="str">
        <f>"251"</f>
        <v>251</v>
      </c>
      <c r="H1412" t="s">
        <v>812</v>
      </c>
    </row>
    <row r="1413" spans="1:8" x14ac:dyDescent="0.25">
      <c r="A1413" t="s">
        <v>1815</v>
      </c>
      <c r="B1413" s="12">
        <v>77</v>
      </c>
      <c r="C1413" t="s">
        <v>17</v>
      </c>
      <c r="D1413" t="s">
        <v>18</v>
      </c>
      <c r="E1413" s="13" t="str">
        <f>"45"</f>
        <v>45</v>
      </c>
      <c r="F1413" t="s">
        <v>168</v>
      </c>
      <c r="G1413" s="14" t="str">
        <f>"211"</f>
        <v>211</v>
      </c>
      <c r="H1413" t="s">
        <v>764</v>
      </c>
    </row>
    <row r="1414" spans="1:8" x14ac:dyDescent="0.25">
      <c r="A1414" t="s">
        <v>1816</v>
      </c>
      <c r="B1414" s="12">
        <v>81</v>
      </c>
      <c r="C1414" t="s">
        <v>7</v>
      </c>
      <c r="D1414" t="s">
        <v>8</v>
      </c>
      <c r="E1414" s="13" t="str">
        <f>"70"</f>
        <v>70</v>
      </c>
      <c r="F1414" t="s">
        <v>50</v>
      </c>
      <c r="G1414" s="14" t="str">
        <f>"201"</f>
        <v>201</v>
      </c>
      <c r="H1414" t="s">
        <v>138</v>
      </c>
    </row>
    <row r="1415" spans="1:8" x14ac:dyDescent="0.25">
      <c r="A1415" t="s">
        <v>1817</v>
      </c>
      <c r="B1415" s="12">
        <v>77</v>
      </c>
      <c r="C1415" t="s">
        <v>17</v>
      </c>
      <c r="D1415" t="s">
        <v>18</v>
      </c>
      <c r="E1415" s="13" t="str">
        <f>"67"</f>
        <v>67</v>
      </c>
      <c r="F1415" t="s">
        <v>44</v>
      </c>
      <c r="G1415" s="14" t="str">
        <f>"147"</f>
        <v>147</v>
      </c>
      <c r="H1415" t="s">
        <v>614</v>
      </c>
    </row>
    <row r="1416" spans="1:8" x14ac:dyDescent="0.25">
      <c r="A1416" t="s">
        <v>1818</v>
      </c>
      <c r="B1416" s="12">
        <v>76</v>
      </c>
      <c r="C1416" t="s">
        <v>2</v>
      </c>
      <c r="D1416" t="s">
        <v>3</v>
      </c>
      <c r="E1416" s="13" t="str">
        <f>"67"</f>
        <v>67</v>
      </c>
      <c r="F1416" t="s">
        <v>44</v>
      </c>
      <c r="G1416" s="14" t="str">
        <f>"291"</f>
        <v>291</v>
      </c>
      <c r="H1416" t="s">
        <v>253</v>
      </c>
    </row>
    <row r="1417" spans="1:8" x14ac:dyDescent="0.25">
      <c r="A1417" t="s">
        <v>1819</v>
      </c>
      <c r="B1417" s="12">
        <v>77</v>
      </c>
      <c r="C1417" t="s">
        <v>17</v>
      </c>
      <c r="D1417" t="s">
        <v>18</v>
      </c>
      <c r="E1417" s="13" t="str">
        <f>"67"</f>
        <v>67</v>
      </c>
      <c r="F1417" t="s">
        <v>44</v>
      </c>
      <c r="G1417" s="14" t="str">
        <f>"107"</f>
        <v>107</v>
      </c>
      <c r="H1417" t="s">
        <v>250</v>
      </c>
    </row>
    <row r="1418" spans="1:8" x14ac:dyDescent="0.25">
      <c r="A1418" t="s">
        <v>1820</v>
      </c>
      <c r="B1418" s="12">
        <v>79</v>
      </c>
      <c r="C1418" t="s">
        <v>28</v>
      </c>
      <c r="D1418" t="s">
        <v>29</v>
      </c>
      <c r="E1418" s="13" t="str">
        <f>"71"</f>
        <v>71</v>
      </c>
      <c r="F1418" t="s">
        <v>729</v>
      </c>
      <c r="G1418" s="14" t="str">
        <f>"291"</f>
        <v>291</v>
      </c>
      <c r="H1418" t="s">
        <v>1027</v>
      </c>
    </row>
    <row r="1419" spans="1:8" x14ac:dyDescent="0.25">
      <c r="A1419" t="s">
        <v>1820</v>
      </c>
      <c r="B1419" s="12">
        <v>81</v>
      </c>
      <c r="C1419" t="s">
        <v>7</v>
      </c>
      <c r="D1419" t="s">
        <v>8</v>
      </c>
      <c r="E1419" s="13" t="str">
        <f>"70"</f>
        <v>70</v>
      </c>
      <c r="F1419" t="s">
        <v>50</v>
      </c>
      <c r="G1419" s="14" t="str">
        <f>"010"</f>
        <v>010</v>
      </c>
      <c r="H1419" t="s">
        <v>661</v>
      </c>
    </row>
    <row r="1420" spans="1:8" x14ac:dyDescent="0.25">
      <c r="A1420" t="s">
        <v>1820</v>
      </c>
      <c r="B1420" s="12">
        <v>81</v>
      </c>
      <c r="C1420" t="s">
        <v>7</v>
      </c>
      <c r="D1420" t="s">
        <v>8</v>
      </c>
      <c r="E1420" s="13" t="str">
        <f>"70"</f>
        <v>70</v>
      </c>
      <c r="F1420" t="s">
        <v>50</v>
      </c>
      <c r="G1420" s="14" t="str">
        <f>"251"</f>
        <v>251</v>
      </c>
      <c r="H1420" t="s">
        <v>383</v>
      </c>
    </row>
    <row r="1421" spans="1:8" x14ac:dyDescent="0.25">
      <c r="A1421" t="s">
        <v>1821</v>
      </c>
      <c r="B1421" s="12">
        <v>81</v>
      </c>
      <c r="C1421" t="s">
        <v>7</v>
      </c>
      <c r="D1421" t="s">
        <v>8</v>
      </c>
      <c r="E1421" s="13" t="str">
        <f>"36"</f>
        <v>36</v>
      </c>
      <c r="F1421" t="s">
        <v>84</v>
      </c>
      <c r="G1421" s="14" t="str">
        <f>"251"</f>
        <v>251</v>
      </c>
      <c r="H1421" t="s">
        <v>533</v>
      </c>
    </row>
    <row r="1422" spans="1:8" x14ac:dyDescent="0.25">
      <c r="A1422" t="s">
        <v>1822</v>
      </c>
      <c r="B1422" s="12">
        <v>79</v>
      </c>
      <c r="C1422" t="s">
        <v>28</v>
      </c>
      <c r="D1422" t="s">
        <v>29</v>
      </c>
      <c r="E1422" s="13" t="str">
        <f>"03"</f>
        <v>03</v>
      </c>
      <c r="F1422" t="s">
        <v>30</v>
      </c>
      <c r="G1422" s="14" t="str">
        <f>"044"</f>
        <v>044</v>
      </c>
      <c r="H1422" t="s">
        <v>670</v>
      </c>
    </row>
    <row r="1423" spans="1:8" x14ac:dyDescent="0.25">
      <c r="A1423" t="s">
        <v>1823</v>
      </c>
      <c r="B1423" s="12">
        <v>81</v>
      </c>
      <c r="C1423" t="s">
        <v>7</v>
      </c>
      <c r="D1423" t="s">
        <v>8</v>
      </c>
      <c r="E1423" s="13" t="str">
        <f>"31"</f>
        <v>31</v>
      </c>
      <c r="F1423" t="s">
        <v>423</v>
      </c>
      <c r="G1423" s="14" t="str">
        <f>"008"</f>
        <v>008</v>
      </c>
      <c r="H1423" t="s">
        <v>410</v>
      </c>
    </row>
    <row r="1424" spans="1:8" x14ac:dyDescent="0.25">
      <c r="A1424" t="s">
        <v>1824</v>
      </c>
      <c r="B1424" s="12">
        <v>81</v>
      </c>
      <c r="C1424" t="s">
        <v>7</v>
      </c>
      <c r="D1424" t="s">
        <v>8</v>
      </c>
      <c r="E1424" s="13" t="str">
        <f>"44"</f>
        <v>44</v>
      </c>
      <c r="F1424" t="s">
        <v>40</v>
      </c>
      <c r="G1424" s="14" t="str">
        <f>"146"</f>
        <v>146</v>
      </c>
      <c r="H1424" t="s">
        <v>203</v>
      </c>
    </row>
    <row r="1425" spans="1:8" x14ac:dyDescent="0.25">
      <c r="A1425" t="s">
        <v>1825</v>
      </c>
      <c r="B1425" s="12">
        <v>81</v>
      </c>
      <c r="C1425" t="s">
        <v>7</v>
      </c>
      <c r="D1425" t="s">
        <v>8</v>
      </c>
      <c r="E1425" s="13" t="str">
        <f>"05"</f>
        <v>05</v>
      </c>
      <c r="F1425" t="s">
        <v>9</v>
      </c>
      <c r="G1425" s="14" t="str">
        <f>"106"</f>
        <v>106</v>
      </c>
      <c r="H1425" t="s">
        <v>181</v>
      </c>
    </row>
    <row r="1426" spans="1:8" x14ac:dyDescent="0.25">
      <c r="A1426" t="s">
        <v>1826</v>
      </c>
      <c r="B1426" s="12">
        <v>76</v>
      </c>
      <c r="C1426" t="s">
        <v>2</v>
      </c>
      <c r="D1426" t="s">
        <v>3</v>
      </c>
      <c r="E1426" s="13" t="str">
        <f>"53"</f>
        <v>53</v>
      </c>
      <c r="F1426" t="s">
        <v>67</v>
      </c>
      <c r="G1426" s="14" t="str">
        <f>"206"</f>
        <v>206</v>
      </c>
      <c r="H1426" t="s">
        <v>274</v>
      </c>
    </row>
    <row r="1427" spans="1:8" x14ac:dyDescent="0.25">
      <c r="A1427" t="s">
        <v>1827</v>
      </c>
      <c r="B1427" s="12">
        <v>81</v>
      </c>
      <c r="C1427" t="s">
        <v>7</v>
      </c>
      <c r="D1427" t="s">
        <v>8</v>
      </c>
      <c r="E1427" s="13" t="str">
        <f>"70"</f>
        <v>70</v>
      </c>
      <c r="F1427" t="s">
        <v>50</v>
      </c>
      <c r="G1427" s="14" t="str">
        <f>"010"</f>
        <v>010</v>
      </c>
      <c r="H1427" t="s">
        <v>661</v>
      </c>
    </row>
    <row r="1428" spans="1:8" x14ac:dyDescent="0.25">
      <c r="A1428" t="s">
        <v>1828</v>
      </c>
      <c r="B1428" s="12">
        <v>79</v>
      </c>
      <c r="C1428" t="s">
        <v>28</v>
      </c>
      <c r="D1428" t="s">
        <v>29</v>
      </c>
      <c r="E1428" s="13" t="str">
        <f>"18"</f>
        <v>18</v>
      </c>
      <c r="F1428" t="s">
        <v>64</v>
      </c>
      <c r="G1428" s="14" t="str">
        <f>"221"</f>
        <v>221</v>
      </c>
      <c r="H1428" t="s">
        <v>65</v>
      </c>
    </row>
    <row r="1429" spans="1:8" x14ac:dyDescent="0.25">
      <c r="A1429" t="s">
        <v>1829</v>
      </c>
      <c r="B1429" s="12">
        <v>79</v>
      </c>
      <c r="C1429" t="s">
        <v>28</v>
      </c>
      <c r="D1429" t="s">
        <v>29</v>
      </c>
      <c r="E1429" s="13" t="str">
        <f>"09"</f>
        <v>09</v>
      </c>
      <c r="F1429" t="s">
        <v>117</v>
      </c>
      <c r="G1429" s="14" t="str">
        <f>"211"</f>
        <v>211</v>
      </c>
      <c r="H1429" t="s">
        <v>372</v>
      </c>
    </row>
    <row r="1430" spans="1:8" x14ac:dyDescent="0.25">
      <c r="A1430" t="s">
        <v>1830</v>
      </c>
      <c r="B1430" s="12">
        <v>79</v>
      </c>
      <c r="C1430" t="s">
        <v>28</v>
      </c>
      <c r="D1430" t="s">
        <v>29</v>
      </c>
      <c r="E1430" s="13" t="str">
        <f>"09"</f>
        <v>09</v>
      </c>
      <c r="F1430" t="s">
        <v>117</v>
      </c>
      <c r="G1430" s="14" t="str">
        <f>"020"</f>
        <v>020</v>
      </c>
      <c r="H1430" t="s">
        <v>537</v>
      </c>
    </row>
    <row r="1431" spans="1:8" x14ac:dyDescent="0.25">
      <c r="A1431" t="s">
        <v>1831</v>
      </c>
      <c r="B1431" s="12">
        <v>79</v>
      </c>
      <c r="C1431" t="s">
        <v>28</v>
      </c>
      <c r="D1431" t="s">
        <v>29</v>
      </c>
      <c r="E1431" s="13" t="str">
        <f>"09"</f>
        <v>09</v>
      </c>
      <c r="F1431" t="s">
        <v>117</v>
      </c>
      <c r="G1431" s="14" t="str">
        <f>"213"</f>
        <v>213</v>
      </c>
      <c r="H1431" t="s">
        <v>1832</v>
      </c>
    </row>
    <row r="1432" spans="1:8" x14ac:dyDescent="0.25">
      <c r="A1432" t="s">
        <v>1833</v>
      </c>
      <c r="B1432" s="12">
        <v>79</v>
      </c>
      <c r="C1432" t="s">
        <v>28</v>
      </c>
      <c r="D1432" t="s">
        <v>29</v>
      </c>
      <c r="E1432" s="13" t="str">
        <f>"17"</f>
        <v>17</v>
      </c>
      <c r="F1432" t="s">
        <v>32</v>
      </c>
      <c r="G1432" s="14" t="str">
        <f>"034"</f>
        <v>034</v>
      </c>
      <c r="H1432" t="s">
        <v>1834</v>
      </c>
    </row>
    <row r="1433" spans="1:8" x14ac:dyDescent="0.25">
      <c r="A1433" t="s">
        <v>1835</v>
      </c>
      <c r="B1433" s="12">
        <v>79</v>
      </c>
      <c r="C1433" t="s">
        <v>28</v>
      </c>
      <c r="D1433" t="s">
        <v>29</v>
      </c>
      <c r="E1433" s="13" t="str">
        <f>"17"</f>
        <v>17</v>
      </c>
      <c r="F1433" t="s">
        <v>32</v>
      </c>
      <c r="G1433" s="14" t="str">
        <f>"251"</f>
        <v>251</v>
      </c>
      <c r="H1433" t="s">
        <v>33</v>
      </c>
    </row>
    <row r="1434" spans="1:8" x14ac:dyDescent="0.25">
      <c r="A1434" t="s">
        <v>1835</v>
      </c>
      <c r="B1434" s="12">
        <v>79</v>
      </c>
      <c r="C1434" t="s">
        <v>28</v>
      </c>
      <c r="D1434" t="s">
        <v>29</v>
      </c>
      <c r="E1434" s="13" t="str">
        <f>"18"</f>
        <v>18</v>
      </c>
      <c r="F1434" t="s">
        <v>64</v>
      </c>
      <c r="G1434" s="14" t="str">
        <f>"221"</f>
        <v>221</v>
      </c>
      <c r="H1434" t="s">
        <v>65</v>
      </c>
    </row>
    <row r="1435" spans="1:8" x14ac:dyDescent="0.25">
      <c r="A1435" t="s">
        <v>1836</v>
      </c>
      <c r="B1435" s="12">
        <v>79</v>
      </c>
      <c r="C1435" t="s">
        <v>28</v>
      </c>
      <c r="D1435" t="s">
        <v>29</v>
      </c>
      <c r="E1435" s="13" t="str">
        <f>"18"</f>
        <v>18</v>
      </c>
      <c r="F1435" t="s">
        <v>64</v>
      </c>
      <c r="G1435" s="14" t="str">
        <f>"201"</f>
        <v>201</v>
      </c>
      <c r="H1435" t="s">
        <v>1837</v>
      </c>
    </row>
    <row r="1436" spans="1:8" x14ac:dyDescent="0.25">
      <c r="A1436" t="s">
        <v>1838</v>
      </c>
      <c r="B1436" s="12">
        <v>79</v>
      </c>
      <c r="C1436" t="s">
        <v>28</v>
      </c>
      <c r="D1436" t="s">
        <v>29</v>
      </c>
      <c r="E1436" s="13" t="str">
        <f>"17"</f>
        <v>17</v>
      </c>
      <c r="F1436" t="s">
        <v>32</v>
      </c>
      <c r="G1436" s="14" t="str">
        <f>"251"</f>
        <v>251</v>
      </c>
      <c r="H1436" t="s">
        <v>33</v>
      </c>
    </row>
    <row r="1437" spans="1:8" x14ac:dyDescent="0.25">
      <c r="A1437" t="s">
        <v>1839</v>
      </c>
      <c r="B1437" s="12">
        <v>77</v>
      </c>
      <c r="C1437" t="s">
        <v>17</v>
      </c>
      <c r="D1437" t="s">
        <v>18</v>
      </c>
      <c r="E1437" s="13" t="str">
        <f>"40"</f>
        <v>40</v>
      </c>
      <c r="F1437" t="s">
        <v>19</v>
      </c>
      <c r="G1437" s="14" t="str">
        <f>"251"</f>
        <v>251</v>
      </c>
      <c r="H1437" t="s">
        <v>20</v>
      </c>
    </row>
    <row r="1438" spans="1:8" x14ac:dyDescent="0.25">
      <c r="A1438" t="s">
        <v>1840</v>
      </c>
      <c r="B1438" s="12">
        <v>81</v>
      </c>
      <c r="C1438" t="s">
        <v>7</v>
      </c>
      <c r="D1438" t="s">
        <v>8</v>
      </c>
      <c r="E1438" s="13" t="str">
        <f>"19"</f>
        <v>19</v>
      </c>
      <c r="F1438" t="s">
        <v>667</v>
      </c>
      <c r="G1438" s="14" t="str">
        <f>"016"</f>
        <v>016</v>
      </c>
      <c r="H1438" t="s">
        <v>1841</v>
      </c>
    </row>
    <row r="1439" spans="1:8" x14ac:dyDescent="0.25">
      <c r="A1439" t="s">
        <v>1842</v>
      </c>
      <c r="B1439" s="12">
        <v>81</v>
      </c>
      <c r="C1439" t="s">
        <v>7</v>
      </c>
      <c r="D1439" t="s">
        <v>8</v>
      </c>
      <c r="E1439" s="13" t="str">
        <f>"59"</f>
        <v>59</v>
      </c>
      <c r="F1439" t="s">
        <v>335</v>
      </c>
      <c r="G1439" s="14" t="str">
        <f>"281"</f>
        <v>281</v>
      </c>
      <c r="H1439" t="s">
        <v>481</v>
      </c>
    </row>
    <row r="1440" spans="1:8" x14ac:dyDescent="0.25">
      <c r="A1440" t="s">
        <v>1843</v>
      </c>
      <c r="B1440" s="12">
        <v>76</v>
      </c>
      <c r="C1440" t="s">
        <v>2</v>
      </c>
      <c r="D1440" t="s">
        <v>3</v>
      </c>
      <c r="E1440" s="13" t="str">
        <f>"13"</f>
        <v>13</v>
      </c>
      <c r="F1440" t="s">
        <v>14</v>
      </c>
      <c r="G1440" s="14" t="str">
        <f>"251"</f>
        <v>251</v>
      </c>
      <c r="H1440" t="s">
        <v>255</v>
      </c>
    </row>
    <row r="1441" spans="1:8" x14ac:dyDescent="0.25">
      <c r="A1441" t="s">
        <v>1844</v>
      </c>
      <c r="B1441" s="12">
        <v>81</v>
      </c>
      <c r="C1441" t="s">
        <v>7</v>
      </c>
      <c r="D1441" t="s">
        <v>8</v>
      </c>
      <c r="E1441" s="13" t="str">
        <f>"70"</f>
        <v>70</v>
      </c>
      <c r="F1441" t="s">
        <v>50</v>
      </c>
      <c r="G1441" s="14" t="str">
        <f>"261"</f>
        <v>261</v>
      </c>
      <c r="H1441" t="s">
        <v>628</v>
      </c>
    </row>
    <row r="1442" spans="1:8" x14ac:dyDescent="0.25">
      <c r="A1442" t="s">
        <v>1845</v>
      </c>
      <c r="B1442" s="12">
        <v>79</v>
      </c>
      <c r="C1442" t="s">
        <v>28</v>
      </c>
      <c r="D1442" t="s">
        <v>29</v>
      </c>
      <c r="E1442" s="13" t="str">
        <f>"18"</f>
        <v>18</v>
      </c>
      <c r="F1442" t="s">
        <v>64</v>
      </c>
      <c r="G1442" s="14" t="str">
        <f>"221"</f>
        <v>221</v>
      </c>
      <c r="H1442" t="s">
        <v>65</v>
      </c>
    </row>
    <row r="1443" spans="1:8" x14ac:dyDescent="0.25">
      <c r="A1443" t="s">
        <v>1846</v>
      </c>
      <c r="B1443" s="12">
        <v>77</v>
      </c>
      <c r="C1443" t="s">
        <v>17</v>
      </c>
      <c r="D1443" t="s">
        <v>18</v>
      </c>
      <c r="E1443" s="13" t="str">
        <f>"40"</f>
        <v>40</v>
      </c>
      <c r="F1443" t="s">
        <v>19</v>
      </c>
      <c r="G1443" s="14" t="str">
        <f>"292"</f>
        <v>292</v>
      </c>
      <c r="H1443" t="s">
        <v>100</v>
      </c>
    </row>
    <row r="1444" spans="1:8" x14ac:dyDescent="0.25">
      <c r="A1444" t="s">
        <v>1847</v>
      </c>
      <c r="B1444" s="12">
        <v>76</v>
      </c>
      <c r="C1444" t="s">
        <v>2</v>
      </c>
      <c r="D1444" t="s">
        <v>3</v>
      </c>
      <c r="E1444" s="13" t="str">
        <f>"13"</f>
        <v>13</v>
      </c>
      <c r="F1444" t="s">
        <v>14</v>
      </c>
      <c r="G1444" s="14" t="str">
        <f>"118"</f>
        <v>118</v>
      </c>
      <c r="H1444" t="s">
        <v>370</v>
      </c>
    </row>
    <row r="1445" spans="1:8" x14ac:dyDescent="0.25">
      <c r="A1445" t="s">
        <v>1848</v>
      </c>
      <c r="B1445" s="12">
        <v>79</v>
      </c>
      <c r="C1445" t="s">
        <v>28</v>
      </c>
      <c r="D1445" t="s">
        <v>29</v>
      </c>
      <c r="E1445" s="13" t="str">
        <f>"37"</f>
        <v>37</v>
      </c>
      <c r="F1445" t="s">
        <v>34</v>
      </c>
      <c r="G1445" s="14" t="str">
        <f>"291"</f>
        <v>291</v>
      </c>
      <c r="H1445" t="s">
        <v>36</v>
      </c>
    </row>
    <row r="1446" spans="1:8" x14ac:dyDescent="0.25">
      <c r="A1446" t="s">
        <v>1849</v>
      </c>
      <c r="B1446" s="12">
        <v>81</v>
      </c>
      <c r="C1446" t="s">
        <v>7</v>
      </c>
      <c r="D1446" t="s">
        <v>8</v>
      </c>
      <c r="E1446" s="13" t="str">
        <f>"58"</f>
        <v>58</v>
      </c>
      <c r="F1446" t="s">
        <v>128</v>
      </c>
      <c r="G1446" s="14" t="str">
        <f>"281"</f>
        <v>281</v>
      </c>
      <c r="H1446" t="s">
        <v>158</v>
      </c>
    </row>
    <row r="1447" spans="1:8" x14ac:dyDescent="0.25">
      <c r="A1447" t="s">
        <v>1850</v>
      </c>
      <c r="B1447" s="12">
        <v>81</v>
      </c>
      <c r="C1447" t="s">
        <v>7</v>
      </c>
      <c r="D1447" t="s">
        <v>8</v>
      </c>
      <c r="E1447" s="13" t="str">
        <f>"05"</f>
        <v>05</v>
      </c>
      <c r="F1447" t="s">
        <v>9</v>
      </c>
      <c r="G1447" s="14" t="str">
        <f>"026"</f>
        <v>026</v>
      </c>
      <c r="H1447" t="s">
        <v>1851</v>
      </c>
    </row>
    <row r="1448" spans="1:8" x14ac:dyDescent="0.25">
      <c r="A1448" t="s">
        <v>1852</v>
      </c>
      <c r="B1448" s="12">
        <v>81</v>
      </c>
      <c r="C1448" t="s">
        <v>7</v>
      </c>
      <c r="D1448" t="s">
        <v>8</v>
      </c>
      <c r="E1448" s="13" t="str">
        <f>"36"</f>
        <v>36</v>
      </c>
      <c r="F1448" t="s">
        <v>84</v>
      </c>
      <c r="G1448" s="14" t="str">
        <f>"286"</f>
        <v>286</v>
      </c>
      <c r="H1448" t="s">
        <v>848</v>
      </c>
    </row>
    <row r="1449" spans="1:8" x14ac:dyDescent="0.25">
      <c r="A1449" t="s">
        <v>1853</v>
      </c>
      <c r="B1449" s="12">
        <v>79</v>
      </c>
      <c r="C1449" t="s">
        <v>28</v>
      </c>
      <c r="D1449" t="s">
        <v>29</v>
      </c>
      <c r="E1449" s="13" t="str">
        <f>"09"</f>
        <v>09</v>
      </c>
      <c r="F1449" t="s">
        <v>117</v>
      </c>
      <c r="G1449" s="14" t="str">
        <f>"211"</f>
        <v>211</v>
      </c>
      <c r="H1449" t="s">
        <v>372</v>
      </c>
    </row>
    <row r="1450" spans="1:8" x14ac:dyDescent="0.25">
      <c r="A1450" t="s">
        <v>1854</v>
      </c>
      <c r="B1450" s="12">
        <v>77</v>
      </c>
      <c r="C1450" t="s">
        <v>17</v>
      </c>
      <c r="D1450" t="s">
        <v>18</v>
      </c>
      <c r="E1450" s="13" t="str">
        <f>"40"</f>
        <v>40</v>
      </c>
      <c r="F1450" t="s">
        <v>19</v>
      </c>
      <c r="G1450" s="14" t="str">
        <f>"226"</f>
        <v>226</v>
      </c>
      <c r="H1450" t="s">
        <v>359</v>
      </c>
    </row>
    <row r="1451" spans="1:8" x14ac:dyDescent="0.25">
      <c r="A1451" t="s">
        <v>1855</v>
      </c>
      <c r="B1451" s="12">
        <v>77</v>
      </c>
      <c r="C1451" t="s">
        <v>17</v>
      </c>
      <c r="D1451" t="s">
        <v>18</v>
      </c>
      <c r="E1451" s="13" t="str">
        <f>"51"</f>
        <v>51</v>
      </c>
      <c r="F1451" t="s">
        <v>55</v>
      </c>
      <c r="G1451" s="14" t="str">
        <f>"276"</f>
        <v>276</v>
      </c>
      <c r="H1451" t="s">
        <v>80</v>
      </c>
    </row>
    <row r="1452" spans="1:8" x14ac:dyDescent="0.25">
      <c r="A1452" t="s">
        <v>1856</v>
      </c>
      <c r="B1452" s="12">
        <v>76</v>
      </c>
      <c r="C1452" t="s">
        <v>2</v>
      </c>
      <c r="D1452" t="s">
        <v>3</v>
      </c>
      <c r="E1452" s="13" t="str">
        <f>"33"</f>
        <v>33</v>
      </c>
      <c r="F1452" t="s">
        <v>587</v>
      </c>
      <c r="G1452" s="14" t="str">
        <f>"030"</f>
        <v>030</v>
      </c>
      <c r="H1452" t="s">
        <v>588</v>
      </c>
    </row>
    <row r="1453" spans="1:8" x14ac:dyDescent="0.25">
      <c r="A1453" t="s">
        <v>1857</v>
      </c>
      <c r="B1453" s="12">
        <v>77</v>
      </c>
      <c r="C1453" t="s">
        <v>17</v>
      </c>
      <c r="D1453" t="s">
        <v>18</v>
      </c>
      <c r="E1453" s="13" t="str">
        <f>"40"</f>
        <v>40</v>
      </c>
      <c r="F1453" t="s">
        <v>19</v>
      </c>
      <c r="G1453" s="14" t="str">
        <f>"251"</f>
        <v>251</v>
      </c>
      <c r="H1453" t="s">
        <v>20</v>
      </c>
    </row>
    <row r="1454" spans="1:8" x14ac:dyDescent="0.25">
      <c r="A1454" t="s">
        <v>1858</v>
      </c>
      <c r="B1454" s="12">
        <v>81</v>
      </c>
      <c r="C1454" t="s">
        <v>7</v>
      </c>
      <c r="D1454" t="s">
        <v>8</v>
      </c>
      <c r="E1454" s="13" t="str">
        <f>"68"</f>
        <v>68</v>
      </c>
      <c r="F1454" t="s">
        <v>75</v>
      </c>
      <c r="G1454" s="14" t="str">
        <f>"292"</f>
        <v>292</v>
      </c>
      <c r="H1454" t="s">
        <v>425</v>
      </c>
    </row>
    <row r="1455" spans="1:8" x14ac:dyDescent="0.25">
      <c r="A1455" t="s">
        <v>1859</v>
      </c>
      <c r="B1455" s="12">
        <v>77</v>
      </c>
      <c r="C1455" t="s">
        <v>17</v>
      </c>
      <c r="D1455" t="s">
        <v>18</v>
      </c>
      <c r="E1455" s="13" t="str">
        <f>"45"</f>
        <v>45</v>
      </c>
      <c r="F1455" t="s">
        <v>168</v>
      </c>
      <c r="G1455" s="14" t="str">
        <f>"255"</f>
        <v>255</v>
      </c>
      <c r="H1455" t="s">
        <v>394</v>
      </c>
    </row>
    <row r="1456" spans="1:8" x14ac:dyDescent="0.25">
      <c r="A1456" t="s">
        <v>1860</v>
      </c>
      <c r="B1456" s="12">
        <v>77</v>
      </c>
      <c r="C1456" t="s">
        <v>17</v>
      </c>
      <c r="D1456" t="s">
        <v>18</v>
      </c>
      <c r="E1456" s="13" t="str">
        <f>"51"</f>
        <v>51</v>
      </c>
      <c r="F1456" t="s">
        <v>55</v>
      </c>
      <c r="G1456" s="14" t="str">
        <f>"194"</f>
        <v>194</v>
      </c>
      <c r="H1456" t="s">
        <v>568</v>
      </c>
    </row>
    <row r="1457" spans="1:8" x14ac:dyDescent="0.25">
      <c r="A1457" t="s">
        <v>1861</v>
      </c>
      <c r="B1457" s="12">
        <v>77</v>
      </c>
      <c r="C1457" t="s">
        <v>17</v>
      </c>
      <c r="D1457" t="s">
        <v>18</v>
      </c>
      <c r="E1457" s="13" t="str">
        <f>"67"</f>
        <v>67</v>
      </c>
      <c r="F1457" t="s">
        <v>44</v>
      </c>
      <c r="G1457" s="14" t="str">
        <f>"206"</f>
        <v>206</v>
      </c>
      <c r="H1457" t="s">
        <v>97</v>
      </c>
    </row>
    <row r="1458" spans="1:8" x14ac:dyDescent="0.25">
      <c r="A1458" t="s">
        <v>1862</v>
      </c>
      <c r="B1458" s="12">
        <v>77</v>
      </c>
      <c r="C1458" t="s">
        <v>17</v>
      </c>
      <c r="D1458" t="s">
        <v>18</v>
      </c>
      <c r="E1458" s="13" t="str">
        <f>"40"</f>
        <v>40</v>
      </c>
      <c r="F1458" t="s">
        <v>19</v>
      </c>
      <c r="G1458" s="14" t="str">
        <f>"251"</f>
        <v>251</v>
      </c>
      <c r="H1458" t="s">
        <v>20</v>
      </c>
    </row>
    <row r="1459" spans="1:8" x14ac:dyDescent="0.25">
      <c r="A1459" t="s">
        <v>1863</v>
      </c>
      <c r="B1459" s="12">
        <v>76</v>
      </c>
      <c r="C1459" t="s">
        <v>2</v>
      </c>
      <c r="D1459" t="s">
        <v>3</v>
      </c>
      <c r="E1459" s="13" t="str">
        <f>"67"</f>
        <v>67</v>
      </c>
      <c r="F1459" t="s">
        <v>44</v>
      </c>
      <c r="G1459" s="14" t="str">
        <f>"181"</f>
        <v>181</v>
      </c>
      <c r="H1459" t="s">
        <v>564</v>
      </c>
    </row>
    <row r="1460" spans="1:8" x14ac:dyDescent="0.25">
      <c r="A1460" t="s">
        <v>1864</v>
      </c>
      <c r="B1460" s="12">
        <v>76</v>
      </c>
      <c r="C1460" t="s">
        <v>2</v>
      </c>
      <c r="D1460" t="s">
        <v>3</v>
      </c>
      <c r="E1460" s="13" t="str">
        <f>"13"</f>
        <v>13</v>
      </c>
      <c r="F1460" t="s">
        <v>14</v>
      </c>
      <c r="G1460" s="14" t="str">
        <f>"196"</f>
        <v>196</v>
      </c>
      <c r="H1460" t="s">
        <v>1865</v>
      </c>
    </row>
    <row r="1461" spans="1:8" x14ac:dyDescent="0.25">
      <c r="A1461" t="s">
        <v>1866</v>
      </c>
      <c r="B1461" s="12">
        <v>77</v>
      </c>
      <c r="C1461" t="s">
        <v>17</v>
      </c>
      <c r="D1461" t="s">
        <v>18</v>
      </c>
      <c r="E1461" s="13" t="str">
        <f>"51"</f>
        <v>51</v>
      </c>
      <c r="F1461" t="s">
        <v>55</v>
      </c>
      <c r="G1461" s="14" t="str">
        <f>"206"</f>
        <v>206</v>
      </c>
      <c r="H1461" t="s">
        <v>223</v>
      </c>
    </row>
    <row r="1462" spans="1:8" x14ac:dyDescent="0.25">
      <c r="A1462" t="s">
        <v>1867</v>
      </c>
      <c r="B1462" s="12">
        <v>81</v>
      </c>
      <c r="C1462" t="s">
        <v>7</v>
      </c>
      <c r="D1462" t="s">
        <v>8</v>
      </c>
      <c r="E1462" s="13" t="str">
        <f>"05"</f>
        <v>05</v>
      </c>
      <c r="F1462" t="s">
        <v>9</v>
      </c>
      <c r="G1462" s="14" t="str">
        <f>"216"</f>
        <v>216</v>
      </c>
      <c r="H1462" t="s">
        <v>443</v>
      </c>
    </row>
    <row r="1463" spans="1:8" x14ac:dyDescent="0.25">
      <c r="A1463" t="s">
        <v>1868</v>
      </c>
      <c r="B1463" s="12">
        <v>81</v>
      </c>
      <c r="C1463" t="s">
        <v>7</v>
      </c>
      <c r="D1463" t="s">
        <v>8</v>
      </c>
      <c r="E1463" s="13" t="str">
        <f>"05"</f>
        <v>05</v>
      </c>
      <c r="F1463" t="s">
        <v>9</v>
      </c>
      <c r="G1463" s="14" t="str">
        <f>"178"</f>
        <v>178</v>
      </c>
      <c r="H1463" t="s">
        <v>446</v>
      </c>
    </row>
    <row r="1464" spans="1:8" x14ac:dyDescent="0.25">
      <c r="A1464" t="s">
        <v>1869</v>
      </c>
      <c r="B1464" s="12">
        <v>76</v>
      </c>
      <c r="C1464" t="s">
        <v>2</v>
      </c>
      <c r="D1464" t="s">
        <v>3</v>
      </c>
      <c r="E1464" s="13" t="str">
        <f>"28"</f>
        <v>28</v>
      </c>
      <c r="F1464" t="s">
        <v>89</v>
      </c>
      <c r="G1464" s="14" t="str">
        <f>"032"</f>
        <v>032</v>
      </c>
      <c r="H1464" t="s">
        <v>1870</v>
      </c>
    </row>
    <row r="1465" spans="1:8" x14ac:dyDescent="0.25">
      <c r="A1465" t="s">
        <v>1871</v>
      </c>
      <c r="B1465" s="12">
        <v>79</v>
      </c>
      <c r="C1465" t="s">
        <v>28</v>
      </c>
      <c r="D1465" t="s">
        <v>29</v>
      </c>
      <c r="E1465" s="13" t="str">
        <f>"32"</f>
        <v>32</v>
      </c>
      <c r="F1465" t="s">
        <v>61</v>
      </c>
      <c r="G1465" s="14" t="str">
        <f>"246"</f>
        <v>246</v>
      </c>
      <c r="H1465" t="s">
        <v>62</v>
      </c>
    </row>
    <row r="1466" spans="1:8" x14ac:dyDescent="0.25">
      <c r="A1466" t="s">
        <v>1872</v>
      </c>
      <c r="B1466" s="12">
        <v>76</v>
      </c>
      <c r="C1466" t="s">
        <v>2</v>
      </c>
      <c r="D1466" t="s">
        <v>3</v>
      </c>
      <c r="E1466" s="13" t="str">
        <f>"67"</f>
        <v>67</v>
      </c>
      <c r="F1466" t="s">
        <v>44</v>
      </c>
      <c r="G1466" s="14" t="str">
        <f>"270"</f>
        <v>270</v>
      </c>
      <c r="H1466" t="s">
        <v>304</v>
      </c>
    </row>
    <row r="1467" spans="1:8" x14ac:dyDescent="0.25">
      <c r="A1467" t="s">
        <v>1873</v>
      </c>
      <c r="B1467" s="12">
        <v>77</v>
      </c>
      <c r="C1467" t="s">
        <v>17</v>
      </c>
      <c r="D1467" t="s">
        <v>18</v>
      </c>
      <c r="E1467" s="13" t="str">
        <f>"40"</f>
        <v>40</v>
      </c>
      <c r="F1467" t="s">
        <v>19</v>
      </c>
      <c r="G1467" s="14" t="str">
        <f>"292"</f>
        <v>292</v>
      </c>
      <c r="H1467" t="s">
        <v>100</v>
      </c>
    </row>
    <row r="1468" spans="1:8" x14ac:dyDescent="0.25">
      <c r="A1468" t="s">
        <v>1874</v>
      </c>
      <c r="B1468" s="12">
        <v>79</v>
      </c>
      <c r="C1468" t="s">
        <v>28</v>
      </c>
      <c r="D1468" t="s">
        <v>29</v>
      </c>
      <c r="E1468" s="13" t="str">
        <f>"48"</f>
        <v>48</v>
      </c>
      <c r="F1468" t="s">
        <v>37</v>
      </c>
      <c r="G1468" s="14" t="str">
        <f>"165"</f>
        <v>165</v>
      </c>
      <c r="H1468" t="s">
        <v>650</v>
      </c>
    </row>
    <row r="1469" spans="1:8" x14ac:dyDescent="0.25">
      <c r="A1469" t="s">
        <v>1875</v>
      </c>
      <c r="B1469" s="12">
        <v>76</v>
      </c>
      <c r="C1469" t="s">
        <v>2</v>
      </c>
      <c r="D1469" t="s">
        <v>3</v>
      </c>
      <c r="E1469" s="13" t="str">
        <f>"13"</f>
        <v>13</v>
      </c>
      <c r="F1469" t="s">
        <v>14</v>
      </c>
      <c r="G1469" s="14" t="str">
        <f>"251"</f>
        <v>251</v>
      </c>
      <c r="H1469" t="s">
        <v>255</v>
      </c>
    </row>
    <row r="1470" spans="1:8" x14ac:dyDescent="0.25">
      <c r="A1470" t="s">
        <v>1876</v>
      </c>
      <c r="B1470" s="12">
        <v>77</v>
      </c>
      <c r="C1470" t="s">
        <v>17</v>
      </c>
      <c r="D1470" t="s">
        <v>18</v>
      </c>
      <c r="E1470" s="13" t="str">
        <f>"51"</f>
        <v>51</v>
      </c>
      <c r="F1470" t="s">
        <v>55</v>
      </c>
      <c r="G1470" s="14" t="str">
        <f>"104"</f>
        <v>104</v>
      </c>
      <c r="H1470" t="s">
        <v>1639</v>
      </c>
    </row>
    <row r="1471" spans="1:8" x14ac:dyDescent="0.25">
      <c r="A1471" t="s">
        <v>1877</v>
      </c>
      <c r="B1471" s="12">
        <v>79</v>
      </c>
      <c r="C1471" t="s">
        <v>28</v>
      </c>
      <c r="D1471" t="s">
        <v>29</v>
      </c>
      <c r="E1471" s="13" t="str">
        <f>"55"</f>
        <v>55</v>
      </c>
      <c r="F1471" t="s">
        <v>207</v>
      </c>
      <c r="G1471" s="14" t="str">
        <f>"026"</f>
        <v>026</v>
      </c>
      <c r="H1471" t="s">
        <v>791</v>
      </c>
    </row>
    <row r="1472" spans="1:8" x14ac:dyDescent="0.25">
      <c r="A1472" t="s">
        <v>1878</v>
      </c>
      <c r="B1472" s="12">
        <v>76</v>
      </c>
      <c r="C1472" t="s">
        <v>2</v>
      </c>
      <c r="D1472" t="s">
        <v>3</v>
      </c>
      <c r="E1472" s="13" t="str">
        <f>"67"</f>
        <v>67</v>
      </c>
      <c r="F1472" t="s">
        <v>44</v>
      </c>
      <c r="G1472" s="14" t="str">
        <f>"265"</f>
        <v>265</v>
      </c>
      <c r="H1472" t="s">
        <v>268</v>
      </c>
    </row>
    <row r="1473" spans="1:8" x14ac:dyDescent="0.25">
      <c r="A1473" t="s">
        <v>1879</v>
      </c>
      <c r="B1473" s="12">
        <v>76</v>
      </c>
      <c r="C1473" t="s">
        <v>2</v>
      </c>
      <c r="D1473" t="s">
        <v>3</v>
      </c>
      <c r="E1473" s="13" t="str">
        <f>"67"</f>
        <v>67</v>
      </c>
      <c r="F1473" t="s">
        <v>44</v>
      </c>
      <c r="G1473" s="14" t="str">
        <f>"136"</f>
        <v>136</v>
      </c>
      <c r="H1473" t="s">
        <v>993</v>
      </c>
    </row>
    <row r="1474" spans="1:8" x14ac:dyDescent="0.25">
      <c r="A1474" t="s">
        <v>1880</v>
      </c>
      <c r="B1474" s="12">
        <v>76</v>
      </c>
      <c r="C1474" t="s">
        <v>2</v>
      </c>
      <c r="D1474" t="s">
        <v>3</v>
      </c>
      <c r="E1474" s="13" t="str">
        <f>"13"</f>
        <v>13</v>
      </c>
      <c r="F1474" t="s">
        <v>14</v>
      </c>
      <c r="G1474" s="14" t="str">
        <f>"196"</f>
        <v>196</v>
      </c>
      <c r="H1474" t="s">
        <v>1865</v>
      </c>
    </row>
    <row r="1475" spans="1:8" x14ac:dyDescent="0.25">
      <c r="A1475" t="s">
        <v>1881</v>
      </c>
      <c r="B1475" s="12">
        <v>76</v>
      </c>
      <c r="C1475" t="s">
        <v>2</v>
      </c>
      <c r="D1475" t="s">
        <v>3</v>
      </c>
      <c r="E1475" s="13" t="str">
        <f>"28"</f>
        <v>28</v>
      </c>
      <c r="F1475" t="s">
        <v>89</v>
      </c>
      <c r="G1475" s="14" t="str">
        <f>"141"</f>
        <v>141</v>
      </c>
      <c r="H1475" t="s">
        <v>1882</v>
      </c>
    </row>
    <row r="1476" spans="1:8" x14ac:dyDescent="0.25">
      <c r="A1476" t="s">
        <v>1883</v>
      </c>
      <c r="B1476" s="12">
        <v>77</v>
      </c>
      <c r="C1476" t="s">
        <v>17</v>
      </c>
      <c r="D1476" t="s">
        <v>18</v>
      </c>
      <c r="E1476" s="13" t="str">
        <f>"40"</f>
        <v>40</v>
      </c>
      <c r="F1476" t="s">
        <v>19</v>
      </c>
      <c r="G1476" s="14" t="str">
        <f>"251"</f>
        <v>251</v>
      </c>
      <c r="H1476" t="s">
        <v>20</v>
      </c>
    </row>
    <row r="1477" spans="1:8" x14ac:dyDescent="0.25">
      <c r="A1477" t="s">
        <v>1884</v>
      </c>
      <c r="B1477" s="12">
        <v>76</v>
      </c>
      <c r="C1477" t="s">
        <v>2</v>
      </c>
      <c r="D1477" t="s">
        <v>3</v>
      </c>
      <c r="E1477" s="13" t="str">
        <f>"13"</f>
        <v>13</v>
      </c>
      <c r="F1477" t="s">
        <v>14</v>
      </c>
      <c r="G1477" s="14" t="str">
        <f>"255"</f>
        <v>255</v>
      </c>
      <c r="H1477" t="s">
        <v>131</v>
      </c>
    </row>
    <row r="1478" spans="1:8" x14ac:dyDescent="0.25">
      <c r="A1478" t="s">
        <v>1884</v>
      </c>
      <c r="B1478" s="12">
        <v>76</v>
      </c>
      <c r="C1478" t="s">
        <v>2</v>
      </c>
      <c r="D1478" t="s">
        <v>3</v>
      </c>
      <c r="E1478" s="13" t="str">
        <f>"28"</f>
        <v>28</v>
      </c>
      <c r="F1478" t="s">
        <v>89</v>
      </c>
      <c r="G1478" s="14" t="str">
        <f>"291"</f>
        <v>291</v>
      </c>
      <c r="H1478" t="s">
        <v>309</v>
      </c>
    </row>
    <row r="1479" spans="1:8" x14ac:dyDescent="0.25">
      <c r="A1479" t="s">
        <v>1885</v>
      </c>
      <c r="B1479" s="12">
        <v>76</v>
      </c>
      <c r="C1479" t="s">
        <v>2</v>
      </c>
      <c r="D1479" t="s">
        <v>3</v>
      </c>
      <c r="E1479" s="13" t="str">
        <f>"13"</f>
        <v>13</v>
      </c>
      <c r="F1479" t="s">
        <v>14</v>
      </c>
      <c r="G1479" s="14" t="str">
        <f>"251"</f>
        <v>251</v>
      </c>
      <c r="H1479" t="s">
        <v>255</v>
      </c>
    </row>
    <row r="1480" spans="1:8" x14ac:dyDescent="0.25">
      <c r="A1480" t="s">
        <v>1886</v>
      </c>
      <c r="B1480" s="12">
        <v>76</v>
      </c>
      <c r="C1480" t="s">
        <v>2</v>
      </c>
      <c r="D1480" t="s">
        <v>3</v>
      </c>
      <c r="E1480" s="13" t="str">
        <f>"67"</f>
        <v>67</v>
      </c>
      <c r="F1480" t="s">
        <v>44</v>
      </c>
      <c r="G1480" s="14" t="str">
        <f>"153"</f>
        <v>153</v>
      </c>
      <c r="H1480" t="s">
        <v>324</v>
      </c>
    </row>
    <row r="1481" spans="1:8" x14ac:dyDescent="0.25">
      <c r="A1481" t="s">
        <v>1887</v>
      </c>
      <c r="B1481" s="12">
        <v>81</v>
      </c>
      <c r="C1481" t="s">
        <v>7</v>
      </c>
      <c r="D1481" t="s">
        <v>8</v>
      </c>
      <c r="E1481" s="13" t="str">
        <f>"36"</f>
        <v>36</v>
      </c>
      <c r="F1481" t="s">
        <v>84</v>
      </c>
      <c r="G1481" s="14" t="str">
        <f>"286"</f>
        <v>286</v>
      </c>
      <c r="H1481" t="s">
        <v>848</v>
      </c>
    </row>
    <row r="1482" spans="1:8" x14ac:dyDescent="0.25">
      <c r="A1482" t="s">
        <v>1887</v>
      </c>
      <c r="B1482" s="12">
        <v>81</v>
      </c>
      <c r="C1482" t="s">
        <v>7</v>
      </c>
      <c r="D1482" t="s">
        <v>8</v>
      </c>
      <c r="E1482" s="13" t="str">
        <f>"59"</f>
        <v>59</v>
      </c>
      <c r="F1482" t="s">
        <v>335</v>
      </c>
      <c r="G1482" s="14" t="str">
        <f>"281"</f>
        <v>281</v>
      </c>
      <c r="H1482" t="s">
        <v>481</v>
      </c>
    </row>
    <row r="1483" spans="1:8" x14ac:dyDescent="0.25">
      <c r="A1483" t="s">
        <v>1888</v>
      </c>
      <c r="B1483" s="12">
        <v>81</v>
      </c>
      <c r="C1483" t="s">
        <v>7</v>
      </c>
      <c r="D1483" t="s">
        <v>8</v>
      </c>
      <c r="E1483" s="13" t="str">
        <f>"44"</f>
        <v>44</v>
      </c>
      <c r="F1483" t="s">
        <v>40</v>
      </c>
      <c r="G1483" s="14" t="str">
        <f>"241"</f>
        <v>241</v>
      </c>
      <c r="H1483" t="s">
        <v>41</v>
      </c>
    </row>
    <row r="1484" spans="1:8" x14ac:dyDescent="0.25">
      <c r="A1484" t="s">
        <v>1889</v>
      </c>
      <c r="B1484" s="12">
        <v>81</v>
      </c>
      <c r="C1484" t="s">
        <v>7</v>
      </c>
      <c r="D1484" t="s">
        <v>8</v>
      </c>
      <c r="E1484" s="13" t="str">
        <f>"05"</f>
        <v>05</v>
      </c>
      <c r="F1484" t="s">
        <v>9</v>
      </c>
      <c r="G1484" s="14" t="str">
        <f>"216"</f>
        <v>216</v>
      </c>
      <c r="H1484" t="s">
        <v>443</v>
      </c>
    </row>
    <row r="1485" spans="1:8" x14ac:dyDescent="0.25">
      <c r="A1485" t="s">
        <v>1890</v>
      </c>
      <c r="B1485" s="12">
        <v>81</v>
      </c>
      <c r="C1485" t="s">
        <v>7</v>
      </c>
      <c r="D1485" t="s">
        <v>8</v>
      </c>
      <c r="E1485" s="13" t="str">
        <f>"59"</f>
        <v>59</v>
      </c>
      <c r="F1485" t="s">
        <v>335</v>
      </c>
      <c r="G1485" s="14" t="str">
        <f>"176"</f>
        <v>176</v>
      </c>
      <c r="H1485" t="s">
        <v>475</v>
      </c>
    </row>
    <row r="1486" spans="1:8" x14ac:dyDescent="0.25">
      <c r="A1486" t="s">
        <v>1891</v>
      </c>
      <c r="B1486" s="12">
        <v>77</v>
      </c>
      <c r="C1486" t="s">
        <v>17</v>
      </c>
      <c r="D1486" t="s">
        <v>18</v>
      </c>
      <c r="E1486" s="13" t="str">
        <f>"66"</f>
        <v>66</v>
      </c>
      <c r="F1486" t="s">
        <v>22</v>
      </c>
      <c r="G1486" s="14" t="str">
        <f>"131"</f>
        <v>131</v>
      </c>
      <c r="H1486" t="s">
        <v>23</v>
      </c>
    </row>
    <row r="1487" spans="1:8" x14ac:dyDescent="0.25">
      <c r="A1487" t="s">
        <v>1892</v>
      </c>
      <c r="B1487" s="12">
        <v>79</v>
      </c>
      <c r="C1487" t="s">
        <v>28</v>
      </c>
      <c r="D1487" t="s">
        <v>29</v>
      </c>
      <c r="E1487" s="13" t="str">
        <f>"18"</f>
        <v>18</v>
      </c>
      <c r="F1487" t="s">
        <v>64</v>
      </c>
      <c r="G1487" s="14" t="str">
        <f>"221"</f>
        <v>221</v>
      </c>
      <c r="H1487" t="s">
        <v>65</v>
      </c>
    </row>
    <row r="1488" spans="1:8" x14ac:dyDescent="0.25">
      <c r="A1488" t="s">
        <v>1893</v>
      </c>
      <c r="B1488" s="12">
        <v>77</v>
      </c>
      <c r="C1488" t="s">
        <v>17</v>
      </c>
      <c r="D1488" t="s">
        <v>18</v>
      </c>
      <c r="E1488" s="13" t="str">
        <f>"40"</f>
        <v>40</v>
      </c>
      <c r="F1488" t="s">
        <v>19</v>
      </c>
      <c r="G1488" s="14" t="str">
        <f>"107"</f>
        <v>107</v>
      </c>
      <c r="H1488" t="s">
        <v>1061</v>
      </c>
    </row>
    <row r="1489" spans="1:8" x14ac:dyDescent="0.25">
      <c r="A1489" t="s">
        <v>1894</v>
      </c>
      <c r="B1489" s="12">
        <v>76</v>
      </c>
      <c r="C1489" t="s">
        <v>2</v>
      </c>
      <c r="D1489" t="s">
        <v>3</v>
      </c>
      <c r="E1489" s="13" t="str">
        <f>"13"</f>
        <v>13</v>
      </c>
      <c r="F1489" t="s">
        <v>14</v>
      </c>
      <c r="G1489" s="14" t="str">
        <f>"286"</f>
        <v>286</v>
      </c>
      <c r="H1489" t="s">
        <v>448</v>
      </c>
    </row>
    <row r="1490" spans="1:8" x14ac:dyDescent="0.25">
      <c r="A1490" t="s">
        <v>1895</v>
      </c>
      <c r="B1490" s="12">
        <v>81</v>
      </c>
      <c r="C1490" t="s">
        <v>7</v>
      </c>
      <c r="D1490" t="s">
        <v>8</v>
      </c>
      <c r="E1490" s="13" t="str">
        <f>"21"</f>
        <v>21</v>
      </c>
      <c r="F1490" t="s">
        <v>1896</v>
      </c>
      <c r="G1490" s="14" t="str">
        <f>"012"</f>
        <v>012</v>
      </c>
      <c r="H1490" t="s">
        <v>1897</v>
      </c>
    </row>
    <row r="1491" spans="1:8" x14ac:dyDescent="0.25">
      <c r="A1491" t="s">
        <v>1895</v>
      </c>
      <c r="B1491" s="12">
        <v>81</v>
      </c>
      <c r="C1491" t="s">
        <v>7</v>
      </c>
      <c r="D1491" t="s">
        <v>8</v>
      </c>
      <c r="E1491" s="13" t="str">
        <f>"21"</f>
        <v>21</v>
      </c>
      <c r="F1491" t="s">
        <v>1896</v>
      </c>
      <c r="G1491" s="14" t="str">
        <f>"026"</f>
        <v>026</v>
      </c>
      <c r="H1491" t="s">
        <v>1898</v>
      </c>
    </row>
    <row r="1492" spans="1:8" x14ac:dyDescent="0.25">
      <c r="A1492" t="s">
        <v>1899</v>
      </c>
      <c r="B1492" s="12">
        <v>81</v>
      </c>
      <c r="C1492" t="s">
        <v>7</v>
      </c>
      <c r="D1492" t="s">
        <v>8</v>
      </c>
      <c r="E1492" s="13" t="str">
        <f>"34"</f>
        <v>34</v>
      </c>
      <c r="F1492" t="s">
        <v>258</v>
      </c>
      <c r="G1492" s="14" t="str">
        <f>"201"</f>
        <v>201</v>
      </c>
      <c r="H1492" t="s">
        <v>753</v>
      </c>
    </row>
    <row r="1493" spans="1:8" x14ac:dyDescent="0.25">
      <c r="A1493" t="s">
        <v>1900</v>
      </c>
      <c r="B1493" s="12">
        <v>77</v>
      </c>
      <c r="C1493" t="s">
        <v>17</v>
      </c>
      <c r="D1493" t="s">
        <v>18</v>
      </c>
      <c r="E1493" s="13" t="str">
        <f>"67"</f>
        <v>67</v>
      </c>
      <c r="F1493" t="s">
        <v>44</v>
      </c>
      <c r="G1493" s="14" t="str">
        <f>"206"</f>
        <v>206</v>
      </c>
      <c r="H1493" t="s">
        <v>97</v>
      </c>
    </row>
    <row r="1494" spans="1:8" x14ac:dyDescent="0.25">
      <c r="A1494" t="s">
        <v>1901</v>
      </c>
      <c r="B1494" s="12">
        <v>76</v>
      </c>
      <c r="C1494" t="s">
        <v>2</v>
      </c>
      <c r="D1494" t="s">
        <v>3</v>
      </c>
      <c r="E1494" s="13" t="str">
        <f>"53"</f>
        <v>53</v>
      </c>
      <c r="F1494" t="s">
        <v>67</v>
      </c>
      <c r="G1494" s="14" t="str">
        <f>"241"</f>
        <v>241</v>
      </c>
      <c r="H1494" t="s">
        <v>68</v>
      </c>
    </row>
    <row r="1495" spans="1:8" x14ac:dyDescent="0.25">
      <c r="A1495" t="s">
        <v>1902</v>
      </c>
      <c r="B1495" s="12">
        <v>81</v>
      </c>
      <c r="C1495" t="s">
        <v>7</v>
      </c>
      <c r="D1495" t="s">
        <v>8</v>
      </c>
      <c r="E1495" s="13" t="str">
        <f>"68"</f>
        <v>68</v>
      </c>
      <c r="F1495" t="s">
        <v>75</v>
      </c>
      <c r="G1495" s="14" t="str">
        <f>"211"</f>
        <v>211</v>
      </c>
      <c r="H1495" t="s">
        <v>76</v>
      </c>
    </row>
    <row r="1496" spans="1:8" x14ac:dyDescent="0.25">
      <c r="A1496" t="s">
        <v>1903</v>
      </c>
      <c r="B1496" s="12">
        <v>77</v>
      </c>
      <c r="C1496" t="s">
        <v>17</v>
      </c>
      <c r="D1496" t="s">
        <v>18</v>
      </c>
      <c r="E1496" s="13" t="str">
        <f>"40"</f>
        <v>40</v>
      </c>
      <c r="F1496" t="s">
        <v>19</v>
      </c>
      <c r="G1496" s="14" t="str">
        <f>"251"</f>
        <v>251</v>
      </c>
      <c r="H1496" t="s">
        <v>20</v>
      </c>
    </row>
    <row r="1497" spans="1:8" x14ac:dyDescent="0.25">
      <c r="A1497" t="s">
        <v>1904</v>
      </c>
      <c r="B1497" s="12">
        <v>76</v>
      </c>
      <c r="C1497" t="s">
        <v>2</v>
      </c>
      <c r="D1497" t="s">
        <v>3</v>
      </c>
      <c r="E1497" s="13" t="str">
        <f>"67"</f>
        <v>67</v>
      </c>
      <c r="F1497" t="s">
        <v>44</v>
      </c>
      <c r="G1497" s="14" t="str">
        <f>"291"</f>
        <v>291</v>
      </c>
      <c r="H1497" t="s">
        <v>253</v>
      </c>
    </row>
    <row r="1498" spans="1:8" x14ac:dyDescent="0.25">
      <c r="A1498" t="s">
        <v>1905</v>
      </c>
      <c r="B1498" s="12">
        <v>79</v>
      </c>
      <c r="C1498" t="s">
        <v>28</v>
      </c>
      <c r="D1498" t="s">
        <v>29</v>
      </c>
      <c r="E1498" s="13" t="str">
        <f>"09"</f>
        <v>09</v>
      </c>
      <c r="F1498" t="s">
        <v>117</v>
      </c>
      <c r="G1498" s="14" t="str">
        <f>"111"</f>
        <v>111</v>
      </c>
      <c r="H1498" t="s">
        <v>1906</v>
      </c>
    </row>
    <row r="1499" spans="1:8" x14ac:dyDescent="0.25">
      <c r="A1499" t="s">
        <v>1907</v>
      </c>
      <c r="B1499" s="12">
        <v>81</v>
      </c>
      <c r="C1499" t="s">
        <v>7</v>
      </c>
      <c r="D1499" t="s">
        <v>8</v>
      </c>
      <c r="E1499" s="13" t="str">
        <f>"44"</f>
        <v>44</v>
      </c>
      <c r="F1499" t="s">
        <v>40</v>
      </c>
      <c r="G1499" s="14" t="str">
        <f>"122"</f>
        <v>122</v>
      </c>
      <c r="H1499" t="s">
        <v>348</v>
      </c>
    </row>
    <row r="1500" spans="1:8" x14ac:dyDescent="0.25">
      <c r="A1500" t="s">
        <v>1908</v>
      </c>
      <c r="B1500" s="12">
        <v>77</v>
      </c>
      <c r="C1500" t="s">
        <v>17</v>
      </c>
      <c r="D1500" t="s">
        <v>18</v>
      </c>
      <c r="E1500" s="13" t="str">
        <f>"40"</f>
        <v>40</v>
      </c>
      <c r="F1500" t="s">
        <v>19</v>
      </c>
      <c r="G1500" s="14" t="str">
        <f>"251"</f>
        <v>251</v>
      </c>
      <c r="H1500" t="s">
        <v>20</v>
      </c>
    </row>
    <row r="1501" spans="1:8" x14ac:dyDescent="0.25">
      <c r="A1501" t="s">
        <v>1909</v>
      </c>
      <c r="B1501" s="12">
        <v>76</v>
      </c>
      <c r="C1501" t="s">
        <v>2</v>
      </c>
      <c r="D1501" t="s">
        <v>3</v>
      </c>
      <c r="E1501" s="13" t="str">
        <f>"13"</f>
        <v>13</v>
      </c>
      <c r="F1501" t="s">
        <v>14</v>
      </c>
      <c r="G1501" s="14" t="str">
        <f>"251"</f>
        <v>251</v>
      </c>
      <c r="H1501" t="s">
        <v>255</v>
      </c>
    </row>
    <row r="1502" spans="1:8" x14ac:dyDescent="0.25">
      <c r="A1502" t="s">
        <v>1910</v>
      </c>
      <c r="B1502" s="12">
        <v>76</v>
      </c>
      <c r="C1502" t="s">
        <v>2</v>
      </c>
      <c r="D1502" t="s">
        <v>3</v>
      </c>
      <c r="E1502" s="13" t="str">
        <f>"28"</f>
        <v>28</v>
      </c>
      <c r="F1502" t="s">
        <v>89</v>
      </c>
      <c r="G1502" s="14" t="str">
        <f>"141"</f>
        <v>141</v>
      </c>
      <c r="H1502" t="s">
        <v>1882</v>
      </c>
    </row>
    <row r="1503" spans="1:8" x14ac:dyDescent="0.25">
      <c r="A1503" t="s">
        <v>1911</v>
      </c>
      <c r="B1503" s="12">
        <v>77</v>
      </c>
      <c r="C1503" t="s">
        <v>17</v>
      </c>
      <c r="D1503" t="s">
        <v>18</v>
      </c>
      <c r="E1503" s="13" t="str">
        <f>"51"</f>
        <v>51</v>
      </c>
      <c r="F1503" t="s">
        <v>55</v>
      </c>
      <c r="G1503" s="14" t="str">
        <f>"151"</f>
        <v>151</v>
      </c>
      <c r="H1503" t="s">
        <v>645</v>
      </c>
    </row>
    <row r="1504" spans="1:8" x14ac:dyDescent="0.25">
      <c r="A1504" t="s">
        <v>1911</v>
      </c>
      <c r="B1504" s="12">
        <v>77</v>
      </c>
      <c r="C1504" t="s">
        <v>17</v>
      </c>
      <c r="D1504" t="s">
        <v>18</v>
      </c>
      <c r="E1504" s="13" t="str">
        <f>"51"</f>
        <v>51</v>
      </c>
      <c r="F1504" t="s">
        <v>55</v>
      </c>
      <c r="G1504" s="14" t="str">
        <f>"276"</f>
        <v>276</v>
      </c>
      <c r="H1504" t="s">
        <v>80</v>
      </c>
    </row>
    <row r="1505" spans="1:8" x14ac:dyDescent="0.25">
      <c r="A1505" t="s">
        <v>1912</v>
      </c>
      <c r="B1505" s="12">
        <v>81</v>
      </c>
      <c r="C1505" t="s">
        <v>7</v>
      </c>
      <c r="D1505" t="s">
        <v>8</v>
      </c>
      <c r="E1505" s="13" t="str">
        <f>"70"</f>
        <v>70</v>
      </c>
      <c r="F1505" t="s">
        <v>50</v>
      </c>
      <c r="G1505" s="14" t="str">
        <f>"010"</f>
        <v>010</v>
      </c>
      <c r="H1505" t="s">
        <v>661</v>
      </c>
    </row>
    <row r="1506" spans="1:8" x14ac:dyDescent="0.25">
      <c r="A1506" t="s">
        <v>1913</v>
      </c>
      <c r="B1506" s="12">
        <v>77</v>
      </c>
      <c r="C1506" t="s">
        <v>17</v>
      </c>
      <c r="D1506" t="s">
        <v>18</v>
      </c>
      <c r="E1506" s="13" t="str">
        <f>"66"</f>
        <v>66</v>
      </c>
      <c r="F1506" t="s">
        <v>22</v>
      </c>
      <c r="G1506" s="14" t="str">
        <f>"141"</f>
        <v>141</v>
      </c>
      <c r="H1506" t="s">
        <v>218</v>
      </c>
    </row>
    <row r="1507" spans="1:8" x14ac:dyDescent="0.25">
      <c r="A1507" t="s">
        <v>1914</v>
      </c>
      <c r="B1507" s="12">
        <v>81</v>
      </c>
      <c r="C1507" t="s">
        <v>7</v>
      </c>
      <c r="D1507" t="s">
        <v>8</v>
      </c>
      <c r="E1507" s="13" t="str">
        <f>"05"</f>
        <v>05</v>
      </c>
      <c r="F1507" t="s">
        <v>9</v>
      </c>
      <c r="G1507" s="14" t="str">
        <f>"191"</f>
        <v>191</v>
      </c>
      <c r="H1507" t="s">
        <v>162</v>
      </c>
    </row>
    <row r="1508" spans="1:8" x14ac:dyDescent="0.25">
      <c r="A1508" t="s">
        <v>1914</v>
      </c>
      <c r="B1508" s="12">
        <v>81</v>
      </c>
      <c r="C1508" t="s">
        <v>7</v>
      </c>
      <c r="D1508" t="s">
        <v>8</v>
      </c>
      <c r="E1508" s="13" t="str">
        <f>"44"</f>
        <v>44</v>
      </c>
      <c r="F1508" t="s">
        <v>40</v>
      </c>
      <c r="G1508" s="14" t="str">
        <f>"201"</f>
        <v>201</v>
      </c>
      <c r="H1508" t="s">
        <v>138</v>
      </c>
    </row>
    <row r="1509" spans="1:8" x14ac:dyDescent="0.25">
      <c r="A1509" t="s">
        <v>1915</v>
      </c>
      <c r="B1509" s="12">
        <v>76</v>
      </c>
      <c r="C1509" t="s">
        <v>2</v>
      </c>
      <c r="D1509" t="s">
        <v>3</v>
      </c>
      <c r="E1509" s="13" t="str">
        <f>"13"</f>
        <v>13</v>
      </c>
      <c r="F1509" t="s">
        <v>14</v>
      </c>
      <c r="G1509" s="14" t="str">
        <f>"286"</f>
        <v>286</v>
      </c>
      <c r="H1509" t="s">
        <v>448</v>
      </c>
    </row>
    <row r="1510" spans="1:8" x14ac:dyDescent="0.25">
      <c r="A1510" t="s">
        <v>1915</v>
      </c>
      <c r="B1510" s="12">
        <v>76</v>
      </c>
      <c r="C1510" t="s">
        <v>2</v>
      </c>
      <c r="D1510" t="s">
        <v>3</v>
      </c>
      <c r="E1510" s="13" t="str">
        <f>"56"</f>
        <v>56</v>
      </c>
      <c r="F1510" t="s">
        <v>321</v>
      </c>
      <c r="G1510" s="14" t="str">
        <f>"181"</f>
        <v>181</v>
      </c>
      <c r="H1510" t="s">
        <v>1055</v>
      </c>
    </row>
    <row r="1511" spans="1:8" x14ac:dyDescent="0.25">
      <c r="A1511" t="s">
        <v>1916</v>
      </c>
      <c r="B1511" s="12">
        <v>81</v>
      </c>
      <c r="C1511" t="s">
        <v>7</v>
      </c>
      <c r="D1511" t="s">
        <v>8</v>
      </c>
      <c r="E1511" s="13" t="str">
        <f>"44"</f>
        <v>44</v>
      </c>
      <c r="F1511" t="s">
        <v>40</v>
      </c>
      <c r="G1511" s="14" t="str">
        <f>"136"</f>
        <v>136</v>
      </c>
      <c r="H1511" t="s">
        <v>1286</v>
      </c>
    </row>
    <row r="1512" spans="1:8" x14ac:dyDescent="0.25">
      <c r="A1512" t="s">
        <v>1917</v>
      </c>
      <c r="B1512" s="12">
        <v>79</v>
      </c>
      <c r="C1512" t="s">
        <v>28</v>
      </c>
      <c r="D1512" t="s">
        <v>29</v>
      </c>
      <c r="E1512" s="13" t="str">
        <f>"18"</f>
        <v>18</v>
      </c>
      <c r="F1512" t="s">
        <v>64</v>
      </c>
      <c r="G1512" s="14" t="str">
        <f>"221"</f>
        <v>221</v>
      </c>
      <c r="H1512" t="s">
        <v>65</v>
      </c>
    </row>
    <row r="1513" spans="1:8" x14ac:dyDescent="0.25">
      <c r="A1513" t="s">
        <v>1918</v>
      </c>
      <c r="B1513" s="12">
        <v>76</v>
      </c>
      <c r="C1513" t="s">
        <v>2</v>
      </c>
      <c r="D1513" t="s">
        <v>3</v>
      </c>
      <c r="E1513" s="13" t="str">
        <f>"64"</f>
        <v>64</v>
      </c>
      <c r="F1513" t="s">
        <v>58</v>
      </c>
      <c r="G1513" s="14" t="str">
        <f>"291"</f>
        <v>291</v>
      </c>
      <c r="H1513" t="s">
        <v>59</v>
      </c>
    </row>
    <row r="1514" spans="1:8" x14ac:dyDescent="0.25">
      <c r="A1514" t="s">
        <v>1919</v>
      </c>
      <c r="B1514" s="12">
        <v>81</v>
      </c>
      <c r="C1514" t="s">
        <v>7</v>
      </c>
      <c r="D1514" t="s">
        <v>8</v>
      </c>
      <c r="E1514" s="13" t="str">
        <f>"44"</f>
        <v>44</v>
      </c>
      <c r="F1514" t="s">
        <v>40</v>
      </c>
      <c r="G1514" s="14" t="str">
        <f>"201"</f>
        <v>201</v>
      </c>
      <c r="H1514" t="s">
        <v>138</v>
      </c>
    </row>
    <row r="1515" spans="1:8" x14ac:dyDescent="0.25">
      <c r="A1515" t="s">
        <v>1920</v>
      </c>
      <c r="B1515" s="12">
        <v>81</v>
      </c>
      <c r="C1515" t="s">
        <v>7</v>
      </c>
      <c r="D1515" t="s">
        <v>8</v>
      </c>
      <c r="E1515" s="13" t="str">
        <f>"05"</f>
        <v>05</v>
      </c>
      <c r="F1515" t="s">
        <v>9</v>
      </c>
      <c r="G1515" s="14" t="str">
        <f>"171"</f>
        <v>171</v>
      </c>
      <c r="H1515" t="s">
        <v>1193</v>
      </c>
    </row>
    <row r="1516" spans="1:8" x14ac:dyDescent="0.25">
      <c r="A1516" t="s">
        <v>1921</v>
      </c>
      <c r="B1516" s="12">
        <v>76</v>
      </c>
      <c r="C1516" t="s">
        <v>2</v>
      </c>
      <c r="D1516" t="s">
        <v>3</v>
      </c>
      <c r="E1516" s="13" t="str">
        <f>"53"</f>
        <v>53</v>
      </c>
      <c r="F1516" t="s">
        <v>67</v>
      </c>
      <c r="G1516" s="14" t="str">
        <f>"241"</f>
        <v>241</v>
      </c>
      <c r="H1516" t="s">
        <v>68</v>
      </c>
    </row>
    <row r="1517" spans="1:8" x14ac:dyDescent="0.25">
      <c r="A1517" t="s">
        <v>1922</v>
      </c>
      <c r="B1517" s="12">
        <v>77</v>
      </c>
      <c r="C1517" t="s">
        <v>17</v>
      </c>
      <c r="D1517" t="s">
        <v>18</v>
      </c>
      <c r="E1517" s="13" t="str">
        <f>"40"</f>
        <v>40</v>
      </c>
      <c r="F1517" t="s">
        <v>19</v>
      </c>
      <c r="G1517" s="14" t="str">
        <f>"251"</f>
        <v>251</v>
      </c>
      <c r="H1517" t="s">
        <v>20</v>
      </c>
    </row>
    <row r="1518" spans="1:8" x14ac:dyDescent="0.25">
      <c r="A1518" t="s">
        <v>1923</v>
      </c>
      <c r="B1518" s="12">
        <v>77</v>
      </c>
      <c r="C1518" t="s">
        <v>17</v>
      </c>
      <c r="D1518" t="s">
        <v>18</v>
      </c>
      <c r="E1518" s="13" t="str">
        <f>"30"</f>
        <v>30</v>
      </c>
      <c r="F1518" t="s">
        <v>210</v>
      </c>
      <c r="G1518" s="14" t="str">
        <f>"241"</f>
        <v>241</v>
      </c>
      <c r="H1518" t="s">
        <v>211</v>
      </c>
    </row>
    <row r="1519" spans="1:8" x14ac:dyDescent="0.25">
      <c r="A1519" t="s">
        <v>1924</v>
      </c>
      <c r="B1519" s="12">
        <v>79</v>
      </c>
      <c r="C1519" t="s">
        <v>28</v>
      </c>
      <c r="D1519" t="s">
        <v>29</v>
      </c>
      <c r="E1519" s="13" t="str">
        <f>"37"</f>
        <v>37</v>
      </c>
      <c r="F1519" t="s">
        <v>34</v>
      </c>
      <c r="G1519" s="14" t="str">
        <f>"211"</f>
        <v>211</v>
      </c>
      <c r="H1519" t="s">
        <v>1925</v>
      </c>
    </row>
    <row r="1520" spans="1:8" x14ac:dyDescent="0.25">
      <c r="A1520" t="s">
        <v>1926</v>
      </c>
      <c r="B1520" s="12">
        <v>81</v>
      </c>
      <c r="C1520" t="s">
        <v>7</v>
      </c>
      <c r="D1520" t="s">
        <v>8</v>
      </c>
      <c r="E1520" s="13" t="str">
        <f>"44"</f>
        <v>44</v>
      </c>
      <c r="F1520" t="s">
        <v>40</v>
      </c>
      <c r="G1520" s="14" t="str">
        <f>"201"</f>
        <v>201</v>
      </c>
      <c r="H1520" t="s">
        <v>138</v>
      </c>
    </row>
    <row r="1521" spans="1:8" x14ac:dyDescent="0.25">
      <c r="A1521" t="s">
        <v>1927</v>
      </c>
      <c r="B1521" s="12">
        <v>77</v>
      </c>
      <c r="C1521" t="s">
        <v>17</v>
      </c>
      <c r="D1521" t="s">
        <v>18</v>
      </c>
      <c r="E1521" s="13" t="str">
        <f>"66"</f>
        <v>66</v>
      </c>
      <c r="F1521" t="s">
        <v>22</v>
      </c>
      <c r="G1521" s="14" t="str">
        <f>"291"</f>
        <v>291</v>
      </c>
      <c r="H1521" t="s">
        <v>361</v>
      </c>
    </row>
    <row r="1522" spans="1:8" x14ac:dyDescent="0.25">
      <c r="A1522" t="s">
        <v>1928</v>
      </c>
      <c r="B1522" s="12">
        <v>77</v>
      </c>
      <c r="C1522" t="s">
        <v>17</v>
      </c>
      <c r="D1522" t="s">
        <v>18</v>
      </c>
      <c r="E1522" s="13" t="str">
        <f>"40"</f>
        <v>40</v>
      </c>
      <c r="F1522" t="s">
        <v>19</v>
      </c>
      <c r="G1522" s="14" t="str">
        <f>"251"</f>
        <v>251</v>
      </c>
      <c r="H1522" t="s">
        <v>20</v>
      </c>
    </row>
    <row r="1523" spans="1:8" x14ac:dyDescent="0.25">
      <c r="A1523" t="s">
        <v>1929</v>
      </c>
      <c r="B1523" s="12">
        <v>77</v>
      </c>
      <c r="C1523" t="s">
        <v>17</v>
      </c>
      <c r="D1523" t="s">
        <v>18</v>
      </c>
      <c r="E1523" s="13" t="str">
        <f>"51"</f>
        <v>51</v>
      </c>
      <c r="F1523" t="s">
        <v>55</v>
      </c>
      <c r="G1523" s="14" t="str">
        <f>"186"</f>
        <v>186</v>
      </c>
      <c r="H1523" t="s">
        <v>700</v>
      </c>
    </row>
    <row r="1524" spans="1:8" x14ac:dyDescent="0.25">
      <c r="A1524" t="s">
        <v>1930</v>
      </c>
      <c r="B1524" s="12">
        <v>76</v>
      </c>
      <c r="C1524" t="s">
        <v>2</v>
      </c>
      <c r="D1524" t="s">
        <v>3</v>
      </c>
      <c r="E1524" s="13" t="str">
        <f>"67"</f>
        <v>67</v>
      </c>
      <c r="F1524" t="s">
        <v>44</v>
      </c>
      <c r="G1524" s="14" t="str">
        <f>"161"</f>
        <v>161</v>
      </c>
      <c r="H1524" t="s">
        <v>266</v>
      </c>
    </row>
    <row r="1525" spans="1:8" x14ac:dyDescent="0.25">
      <c r="A1525" t="s">
        <v>1931</v>
      </c>
      <c r="B1525" s="12">
        <v>79</v>
      </c>
      <c r="C1525" t="s">
        <v>28</v>
      </c>
      <c r="D1525" t="s">
        <v>29</v>
      </c>
      <c r="E1525" s="13" t="str">
        <f>"18"</f>
        <v>18</v>
      </c>
      <c r="F1525" t="s">
        <v>64</v>
      </c>
      <c r="G1525" s="14" t="str">
        <f>"221"</f>
        <v>221</v>
      </c>
      <c r="H1525" t="s">
        <v>65</v>
      </c>
    </row>
    <row r="1526" spans="1:8" x14ac:dyDescent="0.25">
      <c r="A1526" t="s">
        <v>1932</v>
      </c>
      <c r="B1526" s="12">
        <v>81</v>
      </c>
      <c r="C1526" t="s">
        <v>7</v>
      </c>
      <c r="D1526" t="s">
        <v>8</v>
      </c>
      <c r="E1526" s="13" t="str">
        <f>"44"</f>
        <v>44</v>
      </c>
      <c r="F1526" t="s">
        <v>40</v>
      </c>
      <c r="G1526" s="14" t="str">
        <f>"020"</f>
        <v>020</v>
      </c>
      <c r="H1526" t="s">
        <v>144</v>
      </c>
    </row>
    <row r="1527" spans="1:8" x14ac:dyDescent="0.25">
      <c r="A1527" t="s">
        <v>1933</v>
      </c>
      <c r="B1527" s="12">
        <v>76</v>
      </c>
      <c r="C1527" t="s">
        <v>2</v>
      </c>
      <c r="D1527" t="s">
        <v>3</v>
      </c>
      <c r="E1527" s="13" t="str">
        <f>"67"</f>
        <v>67</v>
      </c>
      <c r="F1527" t="s">
        <v>44</v>
      </c>
      <c r="G1527" s="14" t="str">
        <f>"186"</f>
        <v>186</v>
      </c>
      <c r="H1527" t="s">
        <v>1934</v>
      </c>
    </row>
    <row r="1528" spans="1:8" x14ac:dyDescent="0.25">
      <c r="A1528" t="s">
        <v>1935</v>
      </c>
      <c r="B1528" s="12">
        <v>77</v>
      </c>
      <c r="C1528" t="s">
        <v>17</v>
      </c>
      <c r="D1528" t="s">
        <v>18</v>
      </c>
      <c r="E1528" s="13" t="str">
        <f>"40"</f>
        <v>40</v>
      </c>
      <c r="F1528" t="s">
        <v>19</v>
      </c>
      <c r="G1528" s="14" t="str">
        <f>"251"</f>
        <v>251</v>
      </c>
      <c r="H1528" t="s">
        <v>20</v>
      </c>
    </row>
    <row r="1529" spans="1:8" x14ac:dyDescent="0.25">
      <c r="A1529" t="s">
        <v>1936</v>
      </c>
      <c r="B1529" s="12">
        <v>76</v>
      </c>
      <c r="C1529" t="s">
        <v>2</v>
      </c>
      <c r="D1529" t="s">
        <v>3</v>
      </c>
      <c r="E1529" s="13" t="str">
        <f>"23"</f>
        <v>23</v>
      </c>
      <c r="F1529" t="s">
        <v>280</v>
      </c>
      <c r="G1529" s="14" t="str">
        <f>"251"</f>
        <v>251</v>
      </c>
      <c r="H1529" t="s">
        <v>281</v>
      </c>
    </row>
    <row r="1530" spans="1:8" x14ac:dyDescent="0.25">
      <c r="A1530" t="s">
        <v>1937</v>
      </c>
      <c r="B1530" s="12">
        <v>81</v>
      </c>
      <c r="C1530" t="s">
        <v>7</v>
      </c>
      <c r="D1530" t="s">
        <v>8</v>
      </c>
      <c r="E1530" s="13" t="str">
        <f>"36"</f>
        <v>36</v>
      </c>
      <c r="F1530" t="s">
        <v>84</v>
      </c>
      <c r="G1530" s="14" t="str">
        <f>"251"</f>
        <v>251</v>
      </c>
      <c r="H1530" t="s">
        <v>533</v>
      </c>
    </row>
    <row r="1531" spans="1:8" x14ac:dyDescent="0.25">
      <c r="A1531" t="s">
        <v>1938</v>
      </c>
      <c r="B1531" s="12">
        <v>81</v>
      </c>
      <c r="C1531" t="s">
        <v>7</v>
      </c>
      <c r="D1531" t="s">
        <v>8</v>
      </c>
      <c r="E1531" s="13" t="str">
        <f>"59"</f>
        <v>59</v>
      </c>
      <c r="F1531" t="s">
        <v>335</v>
      </c>
      <c r="G1531" s="14" t="str">
        <f>"282"</f>
        <v>282</v>
      </c>
      <c r="H1531" t="s">
        <v>388</v>
      </c>
    </row>
    <row r="1532" spans="1:8" x14ac:dyDescent="0.25">
      <c r="A1532" t="s">
        <v>1939</v>
      </c>
      <c r="B1532" s="12">
        <v>76</v>
      </c>
      <c r="C1532" t="s">
        <v>2</v>
      </c>
      <c r="D1532" t="s">
        <v>3</v>
      </c>
      <c r="E1532" s="13" t="str">
        <f>"67"</f>
        <v>67</v>
      </c>
      <c r="F1532" t="s">
        <v>44</v>
      </c>
      <c r="G1532" s="14" t="str">
        <f>"181"</f>
        <v>181</v>
      </c>
      <c r="H1532" t="s">
        <v>564</v>
      </c>
    </row>
    <row r="1533" spans="1:8" x14ac:dyDescent="0.25">
      <c r="A1533" t="s">
        <v>1940</v>
      </c>
      <c r="B1533" s="12">
        <v>76</v>
      </c>
      <c r="C1533" t="s">
        <v>2</v>
      </c>
      <c r="D1533" t="s">
        <v>3</v>
      </c>
      <c r="E1533" s="13" t="str">
        <f>"23"</f>
        <v>23</v>
      </c>
      <c r="F1533" t="s">
        <v>280</v>
      </c>
      <c r="G1533" s="14" t="str">
        <f>"251"</f>
        <v>251</v>
      </c>
      <c r="H1533" t="s">
        <v>281</v>
      </c>
    </row>
    <row r="1534" spans="1:8" x14ac:dyDescent="0.25">
      <c r="A1534" t="s">
        <v>1941</v>
      </c>
      <c r="B1534" s="12">
        <v>76</v>
      </c>
      <c r="C1534" t="s">
        <v>2</v>
      </c>
      <c r="D1534" t="s">
        <v>3</v>
      </c>
      <c r="E1534" s="13" t="str">
        <f>"64"</f>
        <v>64</v>
      </c>
      <c r="F1534" t="s">
        <v>58</v>
      </c>
      <c r="G1534" s="14" t="str">
        <f>"221"</f>
        <v>221</v>
      </c>
      <c r="H1534" t="s">
        <v>343</v>
      </c>
    </row>
    <row r="1535" spans="1:8" x14ac:dyDescent="0.25">
      <c r="A1535" t="s">
        <v>1942</v>
      </c>
      <c r="B1535" s="12">
        <v>79</v>
      </c>
      <c r="C1535" t="s">
        <v>28</v>
      </c>
      <c r="D1535" t="s">
        <v>29</v>
      </c>
      <c r="E1535" s="13" t="str">
        <f>"37"</f>
        <v>37</v>
      </c>
      <c r="F1535" t="s">
        <v>34</v>
      </c>
      <c r="G1535" s="14" t="str">
        <f>"084"</f>
        <v>084</v>
      </c>
      <c r="H1535" t="s">
        <v>1237</v>
      </c>
    </row>
    <row r="1536" spans="1:8" x14ac:dyDescent="0.25">
      <c r="A1536" t="s">
        <v>1943</v>
      </c>
      <c r="B1536" s="12">
        <v>76</v>
      </c>
      <c r="C1536" t="s">
        <v>2</v>
      </c>
      <c r="D1536" t="s">
        <v>3</v>
      </c>
      <c r="E1536" s="13" t="str">
        <f>"13"</f>
        <v>13</v>
      </c>
      <c r="F1536" t="s">
        <v>14</v>
      </c>
      <c r="G1536" s="14" t="str">
        <f>"281"</f>
        <v>281</v>
      </c>
      <c r="H1536" t="s">
        <v>1522</v>
      </c>
    </row>
    <row r="1537" spans="1:8" x14ac:dyDescent="0.25">
      <c r="A1537" t="s">
        <v>1944</v>
      </c>
      <c r="B1537" s="12">
        <v>77</v>
      </c>
      <c r="C1537" t="s">
        <v>17</v>
      </c>
      <c r="D1537" t="s">
        <v>18</v>
      </c>
      <c r="E1537" s="13" t="str">
        <f>"67"</f>
        <v>67</v>
      </c>
      <c r="F1537" t="s">
        <v>44</v>
      </c>
      <c r="G1537" s="14" t="str">
        <f>"206"</f>
        <v>206</v>
      </c>
      <c r="H1537" t="s">
        <v>97</v>
      </c>
    </row>
    <row r="1538" spans="1:8" x14ac:dyDescent="0.25">
      <c r="A1538" t="s">
        <v>1945</v>
      </c>
      <c r="B1538" s="12">
        <v>79</v>
      </c>
      <c r="C1538" t="s">
        <v>28</v>
      </c>
      <c r="D1538" t="s">
        <v>29</v>
      </c>
      <c r="E1538" s="13" t="str">
        <f>"02"</f>
        <v>02</v>
      </c>
      <c r="F1538" t="s">
        <v>913</v>
      </c>
      <c r="G1538" s="14" t="str">
        <f>"251"</f>
        <v>251</v>
      </c>
      <c r="H1538" t="s">
        <v>1946</v>
      </c>
    </row>
    <row r="1539" spans="1:8" x14ac:dyDescent="0.25">
      <c r="A1539" t="s">
        <v>1947</v>
      </c>
      <c r="B1539" s="12">
        <v>77</v>
      </c>
      <c r="C1539" t="s">
        <v>17</v>
      </c>
      <c r="D1539" t="s">
        <v>18</v>
      </c>
      <c r="E1539" s="13" t="str">
        <f>"40"</f>
        <v>40</v>
      </c>
      <c r="F1539" t="s">
        <v>19</v>
      </c>
      <c r="G1539" s="14" t="str">
        <f>"265"</f>
        <v>265</v>
      </c>
      <c r="H1539" t="s">
        <v>78</v>
      </c>
    </row>
    <row r="1540" spans="1:8" x14ac:dyDescent="0.25">
      <c r="A1540" t="s">
        <v>1948</v>
      </c>
      <c r="B1540" s="12">
        <v>76</v>
      </c>
      <c r="C1540" t="s">
        <v>2</v>
      </c>
      <c r="D1540" t="s">
        <v>3</v>
      </c>
      <c r="E1540" s="13" t="str">
        <f>"56"</f>
        <v>56</v>
      </c>
      <c r="F1540" t="s">
        <v>321</v>
      </c>
      <c r="G1540" s="14" t="str">
        <f>"276"</f>
        <v>276</v>
      </c>
      <c r="H1540" t="s">
        <v>322</v>
      </c>
    </row>
    <row r="1541" spans="1:8" x14ac:dyDescent="0.25">
      <c r="A1541" t="s">
        <v>1949</v>
      </c>
      <c r="B1541" s="12">
        <v>76</v>
      </c>
      <c r="C1541" t="s">
        <v>2</v>
      </c>
      <c r="D1541" t="s">
        <v>3</v>
      </c>
      <c r="E1541" s="13" t="str">
        <f>"14"</f>
        <v>14</v>
      </c>
      <c r="F1541" t="s">
        <v>124</v>
      </c>
      <c r="G1541" s="14" t="str">
        <f>"014"</f>
        <v>014</v>
      </c>
      <c r="H1541" t="s">
        <v>1950</v>
      </c>
    </row>
    <row r="1542" spans="1:8" x14ac:dyDescent="0.25">
      <c r="A1542" t="s">
        <v>1951</v>
      </c>
      <c r="B1542" s="12">
        <v>76</v>
      </c>
      <c r="C1542" t="s">
        <v>2</v>
      </c>
      <c r="D1542" t="s">
        <v>3</v>
      </c>
      <c r="E1542" s="13" t="str">
        <f>"11"</f>
        <v>11</v>
      </c>
      <c r="F1542" t="s">
        <v>501</v>
      </c>
      <c r="G1542" s="14" t="str">
        <f>"177"</f>
        <v>177</v>
      </c>
      <c r="H1542" t="s">
        <v>1952</v>
      </c>
    </row>
    <row r="1543" spans="1:8" x14ac:dyDescent="0.25">
      <c r="A1543" t="s">
        <v>1953</v>
      </c>
      <c r="B1543" s="12">
        <v>79</v>
      </c>
      <c r="C1543" t="s">
        <v>28</v>
      </c>
      <c r="D1543" t="s">
        <v>29</v>
      </c>
      <c r="E1543" s="13" t="str">
        <f>"10"</f>
        <v>10</v>
      </c>
      <c r="F1543" t="s">
        <v>171</v>
      </c>
      <c r="G1543" s="14" t="str">
        <f>"201"</f>
        <v>201</v>
      </c>
      <c r="H1543" t="s">
        <v>134</v>
      </c>
    </row>
    <row r="1544" spans="1:8" x14ac:dyDescent="0.25">
      <c r="A1544" t="s">
        <v>1954</v>
      </c>
      <c r="B1544" s="12">
        <v>81</v>
      </c>
      <c r="C1544" t="s">
        <v>7</v>
      </c>
      <c r="D1544" t="s">
        <v>8</v>
      </c>
      <c r="E1544" s="13" t="str">
        <f>"20"</f>
        <v>20</v>
      </c>
      <c r="F1544" t="s">
        <v>111</v>
      </c>
      <c r="G1544" s="14" t="str">
        <f>"226"</f>
        <v>226</v>
      </c>
      <c r="H1544" t="s">
        <v>431</v>
      </c>
    </row>
    <row r="1545" spans="1:8" x14ac:dyDescent="0.25">
      <c r="A1545" t="s">
        <v>1955</v>
      </c>
      <c r="B1545" s="12">
        <v>77</v>
      </c>
      <c r="C1545" t="s">
        <v>17</v>
      </c>
      <c r="D1545" t="s">
        <v>18</v>
      </c>
      <c r="E1545" s="13" t="str">
        <f>"67"</f>
        <v>67</v>
      </c>
      <c r="F1545" t="s">
        <v>44</v>
      </c>
      <c r="G1545" s="14" t="str">
        <f>"151"</f>
        <v>151</v>
      </c>
      <c r="H1545" t="s">
        <v>200</v>
      </c>
    </row>
    <row r="1546" spans="1:8" x14ac:dyDescent="0.25">
      <c r="A1546" t="s">
        <v>1956</v>
      </c>
      <c r="B1546" s="12">
        <v>77</v>
      </c>
      <c r="C1546" t="s">
        <v>17</v>
      </c>
      <c r="D1546" t="s">
        <v>18</v>
      </c>
      <c r="E1546" s="13" t="str">
        <f>"67"</f>
        <v>67</v>
      </c>
      <c r="F1546" t="s">
        <v>44</v>
      </c>
      <c r="G1546" s="14" t="str">
        <f>"151"</f>
        <v>151</v>
      </c>
      <c r="H1546" t="s">
        <v>200</v>
      </c>
    </row>
    <row r="1547" spans="1:8" x14ac:dyDescent="0.25">
      <c r="A1547" t="s">
        <v>1957</v>
      </c>
      <c r="B1547" s="12">
        <v>77</v>
      </c>
      <c r="C1547" t="s">
        <v>17</v>
      </c>
      <c r="D1547" t="s">
        <v>18</v>
      </c>
      <c r="E1547" s="13" t="str">
        <f>"67"</f>
        <v>67</v>
      </c>
      <c r="F1547" t="s">
        <v>44</v>
      </c>
      <c r="G1547" s="14" t="str">
        <f>"261"</f>
        <v>261</v>
      </c>
      <c r="H1547" t="s">
        <v>70</v>
      </c>
    </row>
    <row r="1548" spans="1:8" x14ac:dyDescent="0.25">
      <c r="A1548" t="s">
        <v>1958</v>
      </c>
      <c r="B1548" s="12">
        <v>81</v>
      </c>
      <c r="C1548" t="s">
        <v>7</v>
      </c>
      <c r="D1548" t="s">
        <v>8</v>
      </c>
      <c r="E1548" s="13" t="str">
        <f>"05"</f>
        <v>05</v>
      </c>
      <c r="F1548" t="s">
        <v>9</v>
      </c>
      <c r="G1548" s="14" t="str">
        <f>"126"</f>
        <v>126</v>
      </c>
      <c r="H1548" t="s">
        <v>1195</v>
      </c>
    </row>
    <row r="1549" spans="1:8" x14ac:dyDescent="0.25">
      <c r="A1549" t="s">
        <v>1959</v>
      </c>
      <c r="B1549" s="12">
        <v>77</v>
      </c>
      <c r="C1549" t="s">
        <v>17</v>
      </c>
      <c r="D1549" t="s">
        <v>18</v>
      </c>
      <c r="E1549" s="13" t="str">
        <f>"30"</f>
        <v>30</v>
      </c>
      <c r="F1549" t="s">
        <v>210</v>
      </c>
      <c r="G1549" s="14" t="str">
        <f>"241"</f>
        <v>241</v>
      </c>
      <c r="H1549" t="s">
        <v>211</v>
      </c>
    </row>
    <row r="1550" spans="1:8" x14ac:dyDescent="0.25">
      <c r="A1550" t="s">
        <v>1960</v>
      </c>
      <c r="B1550" s="12">
        <v>79</v>
      </c>
      <c r="C1550" t="s">
        <v>28</v>
      </c>
      <c r="D1550" t="s">
        <v>29</v>
      </c>
      <c r="E1550" s="13" t="str">
        <f>"10"</f>
        <v>10</v>
      </c>
      <c r="F1550" t="s">
        <v>171</v>
      </c>
      <c r="G1550" s="14" t="str">
        <f>"116"</f>
        <v>116</v>
      </c>
      <c r="H1550" t="s">
        <v>1961</v>
      </c>
    </row>
    <row r="1551" spans="1:8" x14ac:dyDescent="0.25">
      <c r="A1551" t="s">
        <v>1962</v>
      </c>
      <c r="B1551" s="12">
        <v>81</v>
      </c>
      <c r="C1551" t="s">
        <v>7</v>
      </c>
      <c r="D1551" t="s">
        <v>8</v>
      </c>
      <c r="E1551" s="13" t="str">
        <f>"20"</f>
        <v>20</v>
      </c>
      <c r="F1551" t="s">
        <v>111</v>
      </c>
      <c r="G1551" s="14" t="str">
        <f>"022"</f>
        <v>022</v>
      </c>
      <c r="H1551" t="s">
        <v>1963</v>
      </c>
    </row>
    <row r="1552" spans="1:8" x14ac:dyDescent="0.25">
      <c r="A1552" t="s">
        <v>1964</v>
      </c>
      <c r="B1552" s="12">
        <v>76</v>
      </c>
      <c r="C1552" t="s">
        <v>2</v>
      </c>
      <c r="D1552" t="s">
        <v>3</v>
      </c>
      <c r="E1552" s="13" t="str">
        <f>"53"</f>
        <v>53</v>
      </c>
      <c r="F1552" t="s">
        <v>67</v>
      </c>
      <c r="G1552" s="14" t="str">
        <f>"241"</f>
        <v>241</v>
      </c>
      <c r="H1552" t="s">
        <v>68</v>
      </c>
    </row>
    <row r="1553" spans="1:8" x14ac:dyDescent="0.25">
      <c r="A1553" t="s">
        <v>1965</v>
      </c>
      <c r="B1553" s="12">
        <v>77</v>
      </c>
      <c r="C1553" t="s">
        <v>17</v>
      </c>
      <c r="D1553" t="s">
        <v>18</v>
      </c>
      <c r="E1553" s="13" t="str">
        <f>"40"</f>
        <v>40</v>
      </c>
      <c r="F1553" t="s">
        <v>19</v>
      </c>
      <c r="G1553" s="14" t="str">
        <f>"251"</f>
        <v>251</v>
      </c>
      <c r="H1553" t="s">
        <v>20</v>
      </c>
    </row>
    <row r="1554" spans="1:8" x14ac:dyDescent="0.25">
      <c r="A1554" t="s">
        <v>1966</v>
      </c>
      <c r="B1554" s="12">
        <v>77</v>
      </c>
      <c r="C1554" t="s">
        <v>17</v>
      </c>
      <c r="D1554" t="s">
        <v>18</v>
      </c>
      <c r="E1554" s="13" t="str">
        <f>"67"</f>
        <v>67</v>
      </c>
      <c r="F1554" t="s">
        <v>44</v>
      </c>
      <c r="G1554" s="14" t="str">
        <f>"206"</f>
        <v>206</v>
      </c>
      <c r="H1554" t="s">
        <v>97</v>
      </c>
    </row>
    <row r="1555" spans="1:8" x14ac:dyDescent="0.25">
      <c r="A1555" t="s">
        <v>1967</v>
      </c>
      <c r="B1555" s="12">
        <v>81</v>
      </c>
      <c r="C1555" t="s">
        <v>7</v>
      </c>
      <c r="D1555" t="s">
        <v>8</v>
      </c>
      <c r="E1555" s="13" t="str">
        <f>"70"</f>
        <v>70</v>
      </c>
      <c r="F1555" t="s">
        <v>50</v>
      </c>
      <c r="G1555" s="14" t="str">
        <f>"121"</f>
        <v>121</v>
      </c>
      <c r="H1555" t="s">
        <v>521</v>
      </c>
    </row>
    <row r="1556" spans="1:8" x14ac:dyDescent="0.25">
      <c r="A1556" t="s">
        <v>1968</v>
      </c>
      <c r="B1556" s="12">
        <v>81</v>
      </c>
      <c r="C1556" t="s">
        <v>7</v>
      </c>
      <c r="D1556" t="s">
        <v>8</v>
      </c>
      <c r="E1556" s="13" t="str">
        <f>"58"</f>
        <v>58</v>
      </c>
      <c r="F1556" t="s">
        <v>128</v>
      </c>
      <c r="G1556" s="14" t="str">
        <f>"046"</f>
        <v>046</v>
      </c>
      <c r="H1556" t="s">
        <v>1969</v>
      </c>
    </row>
    <row r="1557" spans="1:8" x14ac:dyDescent="0.25">
      <c r="A1557" t="s">
        <v>1970</v>
      </c>
      <c r="B1557" s="12">
        <v>81</v>
      </c>
      <c r="C1557" t="s">
        <v>7</v>
      </c>
      <c r="D1557" t="s">
        <v>8</v>
      </c>
      <c r="E1557" s="13" t="str">
        <f>"69"</f>
        <v>69</v>
      </c>
      <c r="F1557" t="s">
        <v>140</v>
      </c>
      <c r="G1557" s="14" t="str">
        <f>"022"</f>
        <v>022</v>
      </c>
      <c r="H1557" t="s">
        <v>1971</v>
      </c>
    </row>
    <row r="1558" spans="1:8" x14ac:dyDescent="0.25">
      <c r="A1558" t="s">
        <v>1972</v>
      </c>
      <c r="B1558" s="12">
        <v>76</v>
      </c>
      <c r="C1558" t="s">
        <v>2</v>
      </c>
      <c r="D1558" t="s">
        <v>3</v>
      </c>
      <c r="E1558" s="13" t="str">
        <f>"64"</f>
        <v>64</v>
      </c>
      <c r="F1558" t="s">
        <v>58</v>
      </c>
      <c r="G1558" s="14" t="str">
        <f>"181"</f>
        <v>181</v>
      </c>
      <c r="H1558" t="s">
        <v>843</v>
      </c>
    </row>
    <row r="1559" spans="1:8" x14ac:dyDescent="0.25">
      <c r="A1559" t="s">
        <v>1973</v>
      </c>
      <c r="B1559" s="12">
        <v>77</v>
      </c>
      <c r="C1559" t="s">
        <v>17</v>
      </c>
      <c r="D1559" t="s">
        <v>18</v>
      </c>
      <c r="E1559" s="13" t="str">
        <f>"40"</f>
        <v>40</v>
      </c>
      <c r="F1559" t="s">
        <v>19</v>
      </c>
      <c r="G1559" s="14" t="str">
        <f>"251"</f>
        <v>251</v>
      </c>
      <c r="H1559" t="s">
        <v>20</v>
      </c>
    </row>
    <row r="1560" spans="1:8" x14ac:dyDescent="0.25">
      <c r="A1560" t="s">
        <v>1974</v>
      </c>
      <c r="B1560" s="12">
        <v>77</v>
      </c>
      <c r="C1560" t="s">
        <v>17</v>
      </c>
      <c r="D1560" t="s">
        <v>18</v>
      </c>
      <c r="E1560" s="13" t="str">
        <f>"40"</f>
        <v>40</v>
      </c>
      <c r="F1560" t="s">
        <v>19</v>
      </c>
      <c r="G1560" s="14" t="str">
        <f>"251"</f>
        <v>251</v>
      </c>
      <c r="H1560" t="s">
        <v>20</v>
      </c>
    </row>
    <row r="1561" spans="1:8" x14ac:dyDescent="0.25">
      <c r="A1561" t="s">
        <v>1974</v>
      </c>
      <c r="B1561" s="12">
        <v>77</v>
      </c>
      <c r="C1561" t="s">
        <v>17</v>
      </c>
      <c r="D1561" t="s">
        <v>18</v>
      </c>
      <c r="E1561" s="13" t="str">
        <f>"40"</f>
        <v>40</v>
      </c>
      <c r="F1561" t="s">
        <v>19</v>
      </c>
      <c r="G1561" s="14" t="str">
        <f>"281"</f>
        <v>281</v>
      </c>
      <c r="H1561" t="s">
        <v>352</v>
      </c>
    </row>
    <row r="1562" spans="1:8" x14ac:dyDescent="0.25">
      <c r="A1562" t="s">
        <v>1975</v>
      </c>
      <c r="B1562" s="12">
        <v>77</v>
      </c>
      <c r="C1562" t="s">
        <v>17</v>
      </c>
      <c r="D1562" t="s">
        <v>18</v>
      </c>
      <c r="E1562" s="13" t="str">
        <f>"66"</f>
        <v>66</v>
      </c>
      <c r="F1562" t="s">
        <v>22</v>
      </c>
      <c r="G1562" s="14" t="str">
        <f>"236"</f>
        <v>236</v>
      </c>
      <c r="H1562" t="s">
        <v>240</v>
      </c>
    </row>
    <row r="1563" spans="1:8" x14ac:dyDescent="0.25">
      <c r="A1563" t="s">
        <v>1976</v>
      </c>
      <c r="B1563" s="12">
        <v>79</v>
      </c>
      <c r="C1563" t="s">
        <v>28</v>
      </c>
      <c r="D1563" t="s">
        <v>29</v>
      </c>
      <c r="E1563" s="13" t="str">
        <f>"37"</f>
        <v>37</v>
      </c>
      <c r="F1563" t="s">
        <v>34</v>
      </c>
      <c r="G1563" s="14" t="str">
        <f>"076"</f>
        <v>076</v>
      </c>
      <c r="H1563" t="s">
        <v>599</v>
      </c>
    </row>
    <row r="1564" spans="1:8" x14ac:dyDescent="0.25">
      <c r="A1564" t="s">
        <v>1977</v>
      </c>
      <c r="B1564" s="12">
        <v>77</v>
      </c>
      <c r="C1564" t="s">
        <v>17</v>
      </c>
      <c r="D1564" t="s">
        <v>18</v>
      </c>
      <c r="E1564" s="13" t="str">
        <f>"67"</f>
        <v>67</v>
      </c>
      <c r="F1564" t="s">
        <v>44</v>
      </c>
      <c r="G1564" s="14" t="str">
        <f>"206"</f>
        <v>206</v>
      </c>
      <c r="H1564" t="s">
        <v>97</v>
      </c>
    </row>
    <row r="1565" spans="1:8" x14ac:dyDescent="0.25">
      <c r="A1565" t="s">
        <v>1978</v>
      </c>
      <c r="B1565" s="12">
        <v>76</v>
      </c>
      <c r="C1565" t="s">
        <v>2</v>
      </c>
      <c r="D1565" t="s">
        <v>3</v>
      </c>
      <c r="E1565" s="13" t="str">
        <f>"11"</f>
        <v>11</v>
      </c>
      <c r="F1565" t="s">
        <v>501</v>
      </c>
      <c r="G1565" s="14" t="str">
        <f>"211"</f>
        <v>211</v>
      </c>
      <c r="H1565" t="s">
        <v>704</v>
      </c>
    </row>
    <row r="1566" spans="1:8" x14ac:dyDescent="0.25">
      <c r="A1566" t="s">
        <v>1979</v>
      </c>
      <c r="B1566" s="12">
        <v>76</v>
      </c>
      <c r="C1566" t="s">
        <v>2</v>
      </c>
      <c r="D1566" t="s">
        <v>3</v>
      </c>
      <c r="E1566" s="13" t="str">
        <f>"53"</f>
        <v>53</v>
      </c>
      <c r="F1566" t="s">
        <v>67</v>
      </c>
      <c r="G1566" s="14" t="str">
        <f>"012"</f>
        <v>012</v>
      </c>
      <c r="H1566" t="s">
        <v>1980</v>
      </c>
    </row>
    <row r="1567" spans="1:8" x14ac:dyDescent="0.25">
      <c r="A1567" t="s">
        <v>1981</v>
      </c>
      <c r="B1567" s="12">
        <v>79</v>
      </c>
      <c r="C1567" t="s">
        <v>28</v>
      </c>
      <c r="D1567" t="s">
        <v>29</v>
      </c>
      <c r="E1567" s="13" t="str">
        <f>"63"</f>
        <v>63</v>
      </c>
      <c r="F1567" t="s">
        <v>1309</v>
      </c>
      <c r="G1567" s="14" t="str">
        <f>"221"</f>
        <v>221</v>
      </c>
      <c r="H1567" t="s">
        <v>1982</v>
      </c>
    </row>
    <row r="1568" spans="1:8" x14ac:dyDescent="0.25">
      <c r="A1568" t="s">
        <v>1983</v>
      </c>
      <c r="B1568" s="12">
        <v>79</v>
      </c>
      <c r="C1568" t="s">
        <v>28</v>
      </c>
      <c r="D1568" t="s">
        <v>29</v>
      </c>
      <c r="E1568" s="13" t="str">
        <f>"61"</f>
        <v>61</v>
      </c>
      <c r="F1568" t="s">
        <v>186</v>
      </c>
      <c r="G1568" s="14" t="str">
        <f>"028"</f>
        <v>028</v>
      </c>
      <c r="H1568" t="s">
        <v>1984</v>
      </c>
    </row>
    <row r="1569" spans="1:8" x14ac:dyDescent="0.25">
      <c r="A1569" t="s">
        <v>1985</v>
      </c>
      <c r="B1569" s="12">
        <v>79</v>
      </c>
      <c r="C1569" t="s">
        <v>28</v>
      </c>
      <c r="D1569" t="s">
        <v>29</v>
      </c>
      <c r="E1569" s="13" t="str">
        <f>"50"</f>
        <v>50</v>
      </c>
      <c r="F1569" t="s">
        <v>1072</v>
      </c>
      <c r="G1569" s="14" t="str">
        <f>"272"</f>
        <v>272</v>
      </c>
      <c r="H1569" t="s">
        <v>1165</v>
      </c>
    </row>
    <row r="1570" spans="1:8" x14ac:dyDescent="0.25">
      <c r="A1570" t="s">
        <v>1986</v>
      </c>
      <c r="B1570" s="12">
        <v>77</v>
      </c>
      <c r="C1570" t="s">
        <v>17</v>
      </c>
      <c r="D1570" t="s">
        <v>18</v>
      </c>
      <c r="E1570" s="13" t="str">
        <f>"66"</f>
        <v>66</v>
      </c>
      <c r="F1570" t="s">
        <v>22</v>
      </c>
      <c r="G1570" s="14" t="str">
        <f>"291"</f>
        <v>291</v>
      </c>
      <c r="H1570" t="s">
        <v>361</v>
      </c>
    </row>
    <row r="1571" spans="1:8" x14ac:dyDescent="0.25">
      <c r="A1571" t="s">
        <v>1987</v>
      </c>
      <c r="B1571" s="12">
        <v>79</v>
      </c>
      <c r="C1571" t="s">
        <v>28</v>
      </c>
      <c r="D1571" t="s">
        <v>29</v>
      </c>
      <c r="E1571" s="13" t="str">
        <f>"03"</f>
        <v>03</v>
      </c>
      <c r="F1571" t="s">
        <v>30</v>
      </c>
      <c r="G1571" s="14" t="str">
        <f>"016"</f>
        <v>016</v>
      </c>
      <c r="H1571" t="s">
        <v>1988</v>
      </c>
    </row>
    <row r="1572" spans="1:8" x14ac:dyDescent="0.25">
      <c r="A1572" t="s">
        <v>1989</v>
      </c>
      <c r="B1572" s="12">
        <v>76</v>
      </c>
      <c r="C1572" t="s">
        <v>2</v>
      </c>
      <c r="D1572" t="s">
        <v>3</v>
      </c>
      <c r="E1572" s="13" t="str">
        <f>"14"</f>
        <v>14</v>
      </c>
      <c r="F1572" t="s">
        <v>124</v>
      </c>
      <c r="G1572" s="14" t="str">
        <f>"206"</f>
        <v>206</v>
      </c>
      <c r="H1572" t="s">
        <v>767</v>
      </c>
    </row>
    <row r="1573" spans="1:8" x14ac:dyDescent="0.25">
      <c r="A1573" t="s">
        <v>1989</v>
      </c>
      <c r="B1573" s="12">
        <v>76</v>
      </c>
      <c r="C1573" t="s">
        <v>2</v>
      </c>
      <c r="D1573" t="s">
        <v>3</v>
      </c>
      <c r="E1573" s="13" t="str">
        <f>"64"</f>
        <v>64</v>
      </c>
      <c r="F1573" t="s">
        <v>58</v>
      </c>
      <c r="G1573" s="14" t="str">
        <f>"004"</f>
        <v>004</v>
      </c>
      <c r="H1573" t="s">
        <v>1990</v>
      </c>
    </row>
    <row r="1574" spans="1:8" x14ac:dyDescent="0.25">
      <c r="A1574" t="s">
        <v>1991</v>
      </c>
      <c r="B1574" s="12">
        <v>79</v>
      </c>
      <c r="C1574" t="s">
        <v>28</v>
      </c>
      <c r="D1574" t="s">
        <v>29</v>
      </c>
      <c r="E1574" s="13" t="str">
        <f>"29"</f>
        <v>29</v>
      </c>
      <c r="F1574" t="s">
        <v>220</v>
      </c>
      <c r="G1574" s="14" t="str">
        <f>"161"</f>
        <v>161</v>
      </c>
      <c r="H1574" t="s">
        <v>1992</v>
      </c>
    </row>
    <row r="1575" spans="1:8" x14ac:dyDescent="0.25">
      <c r="A1575" t="s">
        <v>1993</v>
      </c>
      <c r="B1575" s="12">
        <v>81</v>
      </c>
      <c r="C1575" t="s">
        <v>7</v>
      </c>
      <c r="D1575" t="s">
        <v>8</v>
      </c>
      <c r="E1575" s="13" t="str">
        <f>"59"</f>
        <v>59</v>
      </c>
      <c r="F1575" t="s">
        <v>335</v>
      </c>
      <c r="G1575" s="14" t="str">
        <f>"004"</f>
        <v>004</v>
      </c>
      <c r="H1575" t="s">
        <v>1994</v>
      </c>
    </row>
    <row r="1576" spans="1:8" x14ac:dyDescent="0.25">
      <c r="A1576" t="s">
        <v>1995</v>
      </c>
      <c r="B1576" s="12">
        <v>79</v>
      </c>
      <c r="C1576" t="s">
        <v>28</v>
      </c>
      <c r="D1576" t="s">
        <v>29</v>
      </c>
      <c r="E1576" s="13" t="str">
        <f>"57"</f>
        <v>57</v>
      </c>
      <c r="F1576" t="s">
        <v>853</v>
      </c>
      <c r="G1576" s="14" t="str">
        <f>"012"</f>
        <v>012</v>
      </c>
      <c r="H1576" t="s">
        <v>1996</v>
      </c>
    </row>
    <row r="1577" spans="1:8" x14ac:dyDescent="0.25">
      <c r="A1577" t="s">
        <v>1997</v>
      </c>
      <c r="B1577" s="12">
        <v>79</v>
      </c>
      <c r="C1577" t="s">
        <v>28</v>
      </c>
      <c r="D1577" t="s">
        <v>29</v>
      </c>
      <c r="E1577" s="13" t="str">
        <f>"32"</f>
        <v>32</v>
      </c>
      <c r="F1577" t="s">
        <v>61</v>
      </c>
      <c r="G1577" s="14" t="str">
        <f>"246"</f>
        <v>246</v>
      </c>
      <c r="H1577" t="s">
        <v>62</v>
      </c>
    </row>
    <row r="1578" spans="1:8" x14ac:dyDescent="0.25">
      <c r="A1578" t="s">
        <v>1997</v>
      </c>
      <c r="B1578" s="12">
        <v>79</v>
      </c>
      <c r="C1578" t="s">
        <v>28</v>
      </c>
      <c r="D1578" t="s">
        <v>29</v>
      </c>
      <c r="E1578" s="13" t="str">
        <f>"41"</f>
        <v>41</v>
      </c>
      <c r="F1578" t="s">
        <v>345</v>
      </c>
      <c r="G1578" s="14" t="str">
        <f>"286"</f>
        <v>286</v>
      </c>
      <c r="H1578" t="s">
        <v>505</v>
      </c>
    </row>
    <row r="1579" spans="1:8" x14ac:dyDescent="0.25">
      <c r="A1579" t="s">
        <v>1997</v>
      </c>
      <c r="B1579" s="12">
        <v>79</v>
      </c>
      <c r="C1579" t="s">
        <v>28</v>
      </c>
      <c r="D1579" t="s">
        <v>29</v>
      </c>
      <c r="E1579" s="13" t="str">
        <f>"62"</f>
        <v>62</v>
      </c>
      <c r="F1579" t="s">
        <v>409</v>
      </c>
      <c r="G1579" s="14" t="str">
        <f>"291"</f>
        <v>291</v>
      </c>
      <c r="H1579" t="s">
        <v>1998</v>
      </c>
    </row>
    <row r="1580" spans="1:8" x14ac:dyDescent="0.25">
      <c r="A1580" t="s">
        <v>1999</v>
      </c>
      <c r="B1580" s="12">
        <v>77</v>
      </c>
      <c r="C1580" t="s">
        <v>17</v>
      </c>
      <c r="D1580" t="s">
        <v>18</v>
      </c>
      <c r="E1580" s="13" t="str">
        <f>"30"</f>
        <v>30</v>
      </c>
      <c r="F1580" t="s">
        <v>210</v>
      </c>
      <c r="G1580" s="14" t="str">
        <f>"241"</f>
        <v>241</v>
      </c>
      <c r="H1580" t="s">
        <v>211</v>
      </c>
    </row>
    <row r="1581" spans="1:8" x14ac:dyDescent="0.25">
      <c r="A1581" t="s">
        <v>2000</v>
      </c>
      <c r="B1581" s="12">
        <v>77</v>
      </c>
      <c r="C1581" t="s">
        <v>17</v>
      </c>
      <c r="D1581" t="s">
        <v>18</v>
      </c>
      <c r="E1581" s="13" t="str">
        <f>"66"</f>
        <v>66</v>
      </c>
      <c r="F1581" t="s">
        <v>22</v>
      </c>
      <c r="G1581" s="14" t="str">
        <f>"131"</f>
        <v>131</v>
      </c>
      <c r="H1581" t="s">
        <v>23</v>
      </c>
    </row>
    <row r="1582" spans="1:8" x14ac:dyDescent="0.25">
      <c r="A1582" t="s">
        <v>2001</v>
      </c>
      <c r="B1582" s="12">
        <v>77</v>
      </c>
      <c r="C1582" t="s">
        <v>17</v>
      </c>
      <c r="D1582" t="s">
        <v>18</v>
      </c>
      <c r="E1582" s="13" t="str">
        <f>"40"</f>
        <v>40</v>
      </c>
      <c r="F1582" t="s">
        <v>19</v>
      </c>
      <c r="G1582" s="14" t="str">
        <f>"251"</f>
        <v>251</v>
      </c>
      <c r="H1582" t="s">
        <v>20</v>
      </c>
    </row>
    <row r="1583" spans="1:8" x14ac:dyDescent="0.25">
      <c r="A1583" t="s">
        <v>2002</v>
      </c>
      <c r="B1583" s="12">
        <v>76</v>
      </c>
      <c r="C1583" t="s">
        <v>2</v>
      </c>
      <c r="D1583" t="s">
        <v>3</v>
      </c>
      <c r="E1583" s="13" t="str">
        <f>"14"</f>
        <v>14</v>
      </c>
      <c r="F1583" t="s">
        <v>124</v>
      </c>
      <c r="G1583" s="14" t="str">
        <f>"206"</f>
        <v>206</v>
      </c>
      <c r="H1583" t="s">
        <v>767</v>
      </c>
    </row>
    <row r="1584" spans="1:8" x14ac:dyDescent="0.25">
      <c r="A1584" t="s">
        <v>2003</v>
      </c>
      <c r="B1584" s="12">
        <v>76</v>
      </c>
      <c r="C1584" t="s">
        <v>2</v>
      </c>
      <c r="D1584" t="s">
        <v>3</v>
      </c>
      <c r="E1584" s="13" t="str">
        <f>"67"</f>
        <v>67</v>
      </c>
      <c r="F1584" t="s">
        <v>44</v>
      </c>
      <c r="G1584" s="14" t="str">
        <f>"291"</f>
        <v>291</v>
      </c>
      <c r="H1584" t="s">
        <v>253</v>
      </c>
    </row>
    <row r="1585" spans="1:8" x14ac:dyDescent="0.25">
      <c r="A1585" t="s">
        <v>2003</v>
      </c>
      <c r="B1585" s="12">
        <v>77</v>
      </c>
      <c r="C1585" t="s">
        <v>17</v>
      </c>
      <c r="D1585" t="s">
        <v>18</v>
      </c>
      <c r="E1585" s="13" t="str">
        <f>"66"</f>
        <v>66</v>
      </c>
      <c r="F1585" t="s">
        <v>22</v>
      </c>
      <c r="G1585" s="14" t="str">
        <f>"291"</f>
        <v>291</v>
      </c>
      <c r="H1585" t="s">
        <v>361</v>
      </c>
    </row>
    <row r="1586" spans="1:8" x14ac:dyDescent="0.25">
      <c r="A1586" t="s">
        <v>2004</v>
      </c>
      <c r="B1586" s="12">
        <v>77</v>
      </c>
      <c r="C1586" t="s">
        <v>17</v>
      </c>
      <c r="D1586" t="s">
        <v>18</v>
      </c>
      <c r="E1586" s="13" t="str">
        <f>"66"</f>
        <v>66</v>
      </c>
      <c r="F1586" t="s">
        <v>22</v>
      </c>
      <c r="G1586" s="14" t="str">
        <f>"236"</f>
        <v>236</v>
      </c>
      <c r="H1586" t="s">
        <v>240</v>
      </c>
    </row>
    <row r="1587" spans="1:8" x14ac:dyDescent="0.25">
      <c r="A1587" t="s">
        <v>2005</v>
      </c>
      <c r="B1587" s="12">
        <v>77</v>
      </c>
      <c r="C1587" t="s">
        <v>17</v>
      </c>
      <c r="D1587" t="s">
        <v>18</v>
      </c>
      <c r="E1587" s="13" t="str">
        <f>"67"</f>
        <v>67</v>
      </c>
      <c r="F1587" t="s">
        <v>44</v>
      </c>
      <c r="G1587" s="14" t="str">
        <f>"151"</f>
        <v>151</v>
      </c>
      <c r="H1587" t="s">
        <v>200</v>
      </c>
    </row>
    <row r="1588" spans="1:8" x14ac:dyDescent="0.25">
      <c r="A1588" t="s">
        <v>2006</v>
      </c>
      <c r="B1588" s="12">
        <v>77</v>
      </c>
      <c r="C1588" t="s">
        <v>17</v>
      </c>
      <c r="D1588" t="s">
        <v>18</v>
      </c>
      <c r="E1588" s="13" t="str">
        <f>"51"</f>
        <v>51</v>
      </c>
      <c r="F1588" t="s">
        <v>55</v>
      </c>
      <c r="G1588" s="14" t="str">
        <f>"006"</f>
        <v>006</v>
      </c>
      <c r="H1588" t="s">
        <v>1647</v>
      </c>
    </row>
    <row r="1589" spans="1:8" x14ac:dyDescent="0.25">
      <c r="A1589" t="s">
        <v>2007</v>
      </c>
      <c r="B1589" s="12">
        <v>76</v>
      </c>
      <c r="C1589" t="s">
        <v>2</v>
      </c>
      <c r="D1589" t="s">
        <v>3</v>
      </c>
      <c r="E1589" s="13" t="str">
        <f>"28"</f>
        <v>28</v>
      </c>
      <c r="F1589" t="s">
        <v>89</v>
      </c>
      <c r="G1589" s="14" t="str">
        <f>"291"</f>
        <v>291</v>
      </c>
      <c r="H1589" t="s">
        <v>309</v>
      </c>
    </row>
    <row r="1590" spans="1:8" x14ac:dyDescent="0.25">
      <c r="A1590" t="s">
        <v>2008</v>
      </c>
      <c r="B1590" s="12">
        <v>81</v>
      </c>
      <c r="C1590" t="s">
        <v>7</v>
      </c>
      <c r="D1590" t="s">
        <v>8</v>
      </c>
      <c r="E1590" s="13" t="str">
        <f>"70"</f>
        <v>70</v>
      </c>
      <c r="F1590" t="s">
        <v>50</v>
      </c>
      <c r="G1590" s="14" t="str">
        <f>"121"</f>
        <v>121</v>
      </c>
      <c r="H1590" t="s">
        <v>521</v>
      </c>
    </row>
    <row r="1591" spans="1:8" x14ac:dyDescent="0.25">
      <c r="A1591" t="s">
        <v>2009</v>
      </c>
      <c r="B1591" s="12">
        <v>77</v>
      </c>
      <c r="C1591" t="s">
        <v>17</v>
      </c>
      <c r="D1591" t="s">
        <v>18</v>
      </c>
      <c r="E1591" s="13" t="str">
        <f>"45"</f>
        <v>45</v>
      </c>
      <c r="F1591" t="s">
        <v>168</v>
      </c>
      <c r="G1591" s="14" t="str">
        <f>"106"</f>
        <v>106</v>
      </c>
      <c r="H1591" t="s">
        <v>512</v>
      </c>
    </row>
    <row r="1592" spans="1:8" x14ac:dyDescent="0.25">
      <c r="A1592" t="s">
        <v>2010</v>
      </c>
      <c r="B1592" s="12">
        <v>77</v>
      </c>
      <c r="C1592" t="s">
        <v>17</v>
      </c>
      <c r="D1592" t="s">
        <v>18</v>
      </c>
      <c r="E1592" s="13" t="str">
        <f>"45"</f>
        <v>45</v>
      </c>
      <c r="F1592" t="s">
        <v>168</v>
      </c>
      <c r="G1592" s="14" t="str">
        <f>"131"</f>
        <v>131</v>
      </c>
      <c r="H1592" t="s">
        <v>907</v>
      </c>
    </row>
    <row r="1593" spans="1:8" x14ac:dyDescent="0.25">
      <c r="A1593" t="s">
        <v>2010</v>
      </c>
      <c r="B1593" s="12">
        <v>77</v>
      </c>
      <c r="C1593" t="s">
        <v>17</v>
      </c>
      <c r="D1593" t="s">
        <v>18</v>
      </c>
      <c r="E1593" s="13" t="str">
        <f>"45"</f>
        <v>45</v>
      </c>
      <c r="F1593" t="s">
        <v>168</v>
      </c>
      <c r="G1593" s="14" t="str">
        <f>"271"</f>
        <v>271</v>
      </c>
      <c r="H1593" t="s">
        <v>526</v>
      </c>
    </row>
    <row r="1594" spans="1:8" x14ac:dyDescent="0.25">
      <c r="A1594" t="s">
        <v>2011</v>
      </c>
      <c r="B1594" s="12">
        <v>77</v>
      </c>
      <c r="C1594" t="s">
        <v>17</v>
      </c>
      <c r="D1594" t="s">
        <v>18</v>
      </c>
      <c r="E1594" s="13" t="str">
        <f>"40"</f>
        <v>40</v>
      </c>
      <c r="F1594" t="s">
        <v>19</v>
      </c>
      <c r="G1594" s="14" t="str">
        <f>"251"</f>
        <v>251</v>
      </c>
      <c r="H1594" t="s">
        <v>20</v>
      </c>
    </row>
    <row r="1595" spans="1:8" x14ac:dyDescent="0.25">
      <c r="A1595" t="s">
        <v>2012</v>
      </c>
      <c r="B1595" s="12">
        <v>77</v>
      </c>
      <c r="C1595" t="s">
        <v>17</v>
      </c>
      <c r="D1595" t="s">
        <v>18</v>
      </c>
      <c r="E1595" s="13" t="str">
        <f>"66"</f>
        <v>66</v>
      </c>
      <c r="F1595" t="s">
        <v>22</v>
      </c>
      <c r="G1595" s="14" t="str">
        <f>"131"</f>
        <v>131</v>
      </c>
      <c r="H1595" t="s">
        <v>23</v>
      </c>
    </row>
    <row r="1596" spans="1:8" x14ac:dyDescent="0.25">
      <c r="A1596" t="s">
        <v>2013</v>
      </c>
      <c r="B1596" s="12">
        <v>77</v>
      </c>
      <c r="C1596" t="s">
        <v>17</v>
      </c>
      <c r="D1596" t="s">
        <v>18</v>
      </c>
      <c r="E1596" s="13" t="str">
        <f>"66"</f>
        <v>66</v>
      </c>
      <c r="F1596" t="s">
        <v>22</v>
      </c>
      <c r="G1596" s="14" t="str">
        <f>"236"</f>
        <v>236</v>
      </c>
      <c r="H1596" t="s">
        <v>240</v>
      </c>
    </row>
    <row r="1597" spans="1:8" x14ac:dyDescent="0.25">
      <c r="A1597" t="s">
        <v>2014</v>
      </c>
      <c r="B1597" s="12">
        <v>77</v>
      </c>
      <c r="C1597" t="s">
        <v>17</v>
      </c>
      <c r="D1597" t="s">
        <v>18</v>
      </c>
      <c r="E1597" s="13" t="str">
        <f>"30"</f>
        <v>30</v>
      </c>
      <c r="F1597" t="s">
        <v>210</v>
      </c>
      <c r="G1597" s="14" t="str">
        <f>"104"</f>
        <v>104</v>
      </c>
      <c r="H1597" t="s">
        <v>1221</v>
      </c>
    </row>
    <row r="1598" spans="1:8" x14ac:dyDescent="0.25">
      <c r="A1598" t="s">
        <v>2015</v>
      </c>
      <c r="B1598" s="12">
        <v>77</v>
      </c>
      <c r="C1598" t="s">
        <v>17</v>
      </c>
      <c r="D1598" t="s">
        <v>18</v>
      </c>
      <c r="E1598" s="13" t="str">
        <f>"40"</f>
        <v>40</v>
      </c>
      <c r="F1598" t="s">
        <v>19</v>
      </c>
      <c r="G1598" s="14" t="str">
        <f>"265"</f>
        <v>265</v>
      </c>
      <c r="H1598" t="s">
        <v>78</v>
      </c>
    </row>
    <row r="1599" spans="1:8" x14ac:dyDescent="0.25">
      <c r="A1599" t="s">
        <v>2015</v>
      </c>
      <c r="B1599" s="12">
        <v>77</v>
      </c>
      <c r="C1599" t="s">
        <v>17</v>
      </c>
      <c r="D1599" t="s">
        <v>18</v>
      </c>
      <c r="E1599" s="13" t="str">
        <f>"40"</f>
        <v>40</v>
      </c>
      <c r="F1599" t="s">
        <v>19</v>
      </c>
      <c r="G1599" s="14" t="str">
        <f>"281"</f>
        <v>281</v>
      </c>
      <c r="H1599" t="s">
        <v>352</v>
      </c>
    </row>
    <row r="1600" spans="1:8" x14ac:dyDescent="0.25">
      <c r="A1600" t="s">
        <v>2016</v>
      </c>
      <c r="B1600" s="12">
        <v>76</v>
      </c>
      <c r="C1600" t="s">
        <v>2</v>
      </c>
      <c r="D1600" t="s">
        <v>3</v>
      </c>
      <c r="E1600" s="13" t="str">
        <f>"11"</f>
        <v>11</v>
      </c>
      <c r="F1600" t="s">
        <v>501</v>
      </c>
      <c r="G1600" s="14" t="str">
        <f>"271"</f>
        <v>271</v>
      </c>
      <c r="H1600" t="s">
        <v>745</v>
      </c>
    </row>
    <row r="1601" spans="1:8" x14ac:dyDescent="0.25">
      <c r="A1601" t="s">
        <v>2017</v>
      </c>
      <c r="B1601" s="12">
        <v>81</v>
      </c>
      <c r="C1601" t="s">
        <v>7</v>
      </c>
      <c r="D1601" t="s">
        <v>8</v>
      </c>
      <c r="E1601" s="13" t="str">
        <f>"36"</f>
        <v>36</v>
      </c>
      <c r="F1601" t="s">
        <v>84</v>
      </c>
      <c r="G1601" s="14" t="str">
        <f>"251"</f>
        <v>251</v>
      </c>
      <c r="H1601" t="s">
        <v>533</v>
      </c>
    </row>
    <row r="1602" spans="1:8" x14ac:dyDescent="0.25">
      <c r="A1602" t="s">
        <v>2018</v>
      </c>
      <c r="B1602" s="12">
        <v>76</v>
      </c>
      <c r="C1602" t="s">
        <v>2</v>
      </c>
      <c r="D1602" t="s">
        <v>3</v>
      </c>
      <c r="E1602" s="13" t="str">
        <f>"64"</f>
        <v>64</v>
      </c>
      <c r="F1602" t="s">
        <v>58</v>
      </c>
      <c r="G1602" s="14" t="str">
        <f>"216"</f>
        <v>216</v>
      </c>
      <c r="H1602" t="s">
        <v>450</v>
      </c>
    </row>
    <row r="1603" spans="1:8" x14ac:dyDescent="0.25">
      <c r="A1603" t="s">
        <v>2019</v>
      </c>
      <c r="B1603" s="12">
        <v>79</v>
      </c>
      <c r="C1603" t="s">
        <v>28</v>
      </c>
      <c r="D1603" t="s">
        <v>29</v>
      </c>
      <c r="E1603" s="13" t="str">
        <f>"61"</f>
        <v>61</v>
      </c>
      <c r="F1603" t="s">
        <v>186</v>
      </c>
      <c r="G1603" s="14" t="str">
        <f>"265"</f>
        <v>265</v>
      </c>
      <c r="H1603" t="s">
        <v>2020</v>
      </c>
    </row>
    <row r="1604" spans="1:8" x14ac:dyDescent="0.25">
      <c r="A1604" t="s">
        <v>2021</v>
      </c>
      <c r="B1604" s="12">
        <v>76</v>
      </c>
      <c r="C1604" t="s">
        <v>2</v>
      </c>
      <c r="D1604" t="s">
        <v>3</v>
      </c>
      <c r="E1604" s="13" t="str">
        <f>"13"</f>
        <v>13</v>
      </c>
      <c r="F1604" t="s">
        <v>14</v>
      </c>
      <c r="G1604" s="14" t="str">
        <f>"282"</f>
        <v>282</v>
      </c>
      <c r="H1604" t="s">
        <v>15</v>
      </c>
    </row>
    <row r="1605" spans="1:8" x14ac:dyDescent="0.25">
      <c r="A1605" t="s">
        <v>2022</v>
      </c>
      <c r="B1605" s="12">
        <v>81</v>
      </c>
      <c r="C1605" t="s">
        <v>7</v>
      </c>
      <c r="D1605" t="s">
        <v>8</v>
      </c>
      <c r="E1605" s="13" t="str">
        <f>"44"</f>
        <v>44</v>
      </c>
      <c r="F1605" t="s">
        <v>40</v>
      </c>
      <c r="G1605" s="14" t="str">
        <f>"201"</f>
        <v>201</v>
      </c>
      <c r="H1605" t="s">
        <v>138</v>
      </c>
    </row>
    <row r="1606" spans="1:8" x14ac:dyDescent="0.25">
      <c r="A1606" t="s">
        <v>2023</v>
      </c>
      <c r="B1606" s="12">
        <v>76</v>
      </c>
      <c r="C1606" t="s">
        <v>2</v>
      </c>
      <c r="D1606" t="s">
        <v>3</v>
      </c>
      <c r="E1606" s="13" t="str">
        <f>"64"</f>
        <v>64</v>
      </c>
      <c r="F1606" t="s">
        <v>58</v>
      </c>
      <c r="G1606" s="14" t="str">
        <f>"121"</f>
        <v>121</v>
      </c>
      <c r="H1606" t="s">
        <v>244</v>
      </c>
    </row>
    <row r="1607" spans="1:8" x14ac:dyDescent="0.25">
      <c r="A1607" t="s">
        <v>2024</v>
      </c>
      <c r="B1607" s="12">
        <v>81</v>
      </c>
      <c r="C1607" t="s">
        <v>7</v>
      </c>
      <c r="D1607" t="s">
        <v>8</v>
      </c>
      <c r="E1607" s="13" t="str">
        <f>"44"</f>
        <v>44</v>
      </c>
      <c r="F1607" t="s">
        <v>40</v>
      </c>
      <c r="G1607" s="14" t="str">
        <f>"122"</f>
        <v>122</v>
      </c>
      <c r="H1607" t="s">
        <v>348</v>
      </c>
    </row>
    <row r="1608" spans="1:8" x14ac:dyDescent="0.25">
      <c r="A1608" t="s">
        <v>2025</v>
      </c>
      <c r="B1608" s="12">
        <v>76</v>
      </c>
      <c r="C1608" t="s">
        <v>2</v>
      </c>
      <c r="D1608" t="s">
        <v>3</v>
      </c>
      <c r="E1608" s="13" t="str">
        <f>"13"</f>
        <v>13</v>
      </c>
      <c r="F1608" t="s">
        <v>14</v>
      </c>
      <c r="G1608" s="14" t="str">
        <f>"286"</f>
        <v>286</v>
      </c>
      <c r="H1608" t="s">
        <v>448</v>
      </c>
    </row>
    <row r="1609" spans="1:8" x14ac:dyDescent="0.25">
      <c r="A1609" t="s">
        <v>2026</v>
      </c>
      <c r="B1609" s="12">
        <v>77</v>
      </c>
      <c r="C1609" t="s">
        <v>17</v>
      </c>
      <c r="D1609" t="s">
        <v>18</v>
      </c>
      <c r="E1609" s="13" t="str">
        <f>"45"</f>
        <v>45</v>
      </c>
      <c r="F1609" t="s">
        <v>168</v>
      </c>
      <c r="G1609" s="14" t="str">
        <f>"131"</f>
        <v>131</v>
      </c>
      <c r="H1609" t="s">
        <v>907</v>
      </c>
    </row>
    <row r="1610" spans="1:8" x14ac:dyDescent="0.25">
      <c r="A1610" t="s">
        <v>2026</v>
      </c>
      <c r="B1610" s="12">
        <v>77</v>
      </c>
      <c r="C1610" t="s">
        <v>17</v>
      </c>
      <c r="D1610" t="s">
        <v>18</v>
      </c>
      <c r="E1610" s="13" t="str">
        <f>"66"</f>
        <v>66</v>
      </c>
      <c r="F1610" t="s">
        <v>22</v>
      </c>
      <c r="G1610" s="14" t="str">
        <f>"141"</f>
        <v>141</v>
      </c>
      <c r="H1610" t="s">
        <v>218</v>
      </c>
    </row>
    <row r="1611" spans="1:8" x14ac:dyDescent="0.25">
      <c r="A1611" t="s">
        <v>2027</v>
      </c>
      <c r="B1611" s="12">
        <v>76</v>
      </c>
      <c r="C1611" t="s">
        <v>2</v>
      </c>
      <c r="D1611" t="s">
        <v>3</v>
      </c>
      <c r="E1611" s="13" t="str">
        <f>"13"</f>
        <v>13</v>
      </c>
      <c r="F1611" t="s">
        <v>14</v>
      </c>
      <c r="G1611" s="14" t="str">
        <f>"026"</f>
        <v>026</v>
      </c>
      <c r="H1611" t="s">
        <v>2028</v>
      </c>
    </row>
    <row r="1612" spans="1:8" x14ac:dyDescent="0.25">
      <c r="A1612" t="s">
        <v>2029</v>
      </c>
      <c r="B1612" s="12">
        <v>76</v>
      </c>
      <c r="C1612" t="s">
        <v>2</v>
      </c>
      <c r="D1612" t="s">
        <v>3</v>
      </c>
      <c r="E1612" s="13" t="str">
        <f>"13"</f>
        <v>13</v>
      </c>
      <c r="F1612" t="s">
        <v>14</v>
      </c>
      <c r="G1612" s="14" t="str">
        <f>"255"</f>
        <v>255</v>
      </c>
      <c r="H1612" t="s">
        <v>131</v>
      </c>
    </row>
    <row r="1613" spans="1:8" x14ac:dyDescent="0.25">
      <c r="A1613" t="s">
        <v>2030</v>
      </c>
      <c r="B1613" s="12">
        <v>81</v>
      </c>
      <c r="C1613" t="s">
        <v>7</v>
      </c>
      <c r="D1613" t="s">
        <v>8</v>
      </c>
      <c r="E1613" s="13" t="str">
        <f>"05"</f>
        <v>05</v>
      </c>
      <c r="F1613" t="s">
        <v>9</v>
      </c>
      <c r="G1613" s="14" t="str">
        <f>"231"</f>
        <v>231</v>
      </c>
      <c r="H1613" t="s">
        <v>263</v>
      </c>
    </row>
    <row r="1614" spans="1:8" x14ac:dyDescent="0.25">
      <c r="A1614" t="s">
        <v>2031</v>
      </c>
      <c r="B1614" s="12">
        <v>77</v>
      </c>
      <c r="C1614" t="s">
        <v>17</v>
      </c>
      <c r="D1614" t="s">
        <v>18</v>
      </c>
      <c r="E1614" s="13" t="str">
        <f>"40"</f>
        <v>40</v>
      </c>
      <c r="F1614" t="s">
        <v>19</v>
      </c>
      <c r="G1614" s="14" t="str">
        <f>"251"</f>
        <v>251</v>
      </c>
      <c r="H1614" t="s">
        <v>20</v>
      </c>
    </row>
    <row r="1615" spans="1:8" x14ac:dyDescent="0.25">
      <c r="A1615" t="s">
        <v>2032</v>
      </c>
      <c r="B1615" s="12">
        <v>81</v>
      </c>
      <c r="C1615" t="s">
        <v>7</v>
      </c>
      <c r="D1615" t="s">
        <v>8</v>
      </c>
      <c r="E1615" s="13" t="str">
        <f>"44"</f>
        <v>44</v>
      </c>
      <c r="F1615" t="s">
        <v>40</v>
      </c>
      <c r="G1615" s="14" t="str">
        <f>"201"</f>
        <v>201</v>
      </c>
      <c r="H1615" t="s">
        <v>138</v>
      </c>
    </row>
    <row r="1616" spans="1:8" x14ac:dyDescent="0.25">
      <c r="A1616" t="s">
        <v>2033</v>
      </c>
      <c r="B1616" s="12">
        <v>77</v>
      </c>
      <c r="C1616" t="s">
        <v>17</v>
      </c>
      <c r="D1616" t="s">
        <v>18</v>
      </c>
      <c r="E1616" s="13" t="str">
        <f>"30"</f>
        <v>30</v>
      </c>
      <c r="F1616" t="s">
        <v>210</v>
      </c>
      <c r="G1616" s="14" t="str">
        <f>"104"</f>
        <v>104</v>
      </c>
      <c r="H1616" t="s">
        <v>1221</v>
      </c>
    </row>
    <row r="1617" spans="1:8" x14ac:dyDescent="0.25">
      <c r="A1617" t="s">
        <v>2034</v>
      </c>
      <c r="B1617" s="12">
        <v>77</v>
      </c>
      <c r="C1617" t="s">
        <v>17</v>
      </c>
      <c r="D1617" t="s">
        <v>18</v>
      </c>
      <c r="E1617" s="13" t="str">
        <f>"40"</f>
        <v>40</v>
      </c>
      <c r="F1617" t="s">
        <v>19</v>
      </c>
      <c r="G1617" s="14" t="str">
        <f>"251"</f>
        <v>251</v>
      </c>
      <c r="H1617" t="s">
        <v>20</v>
      </c>
    </row>
    <row r="1618" spans="1:8" x14ac:dyDescent="0.25">
      <c r="A1618" t="s">
        <v>2035</v>
      </c>
      <c r="B1618" s="12">
        <v>81</v>
      </c>
      <c r="C1618" t="s">
        <v>7</v>
      </c>
      <c r="D1618" t="s">
        <v>8</v>
      </c>
      <c r="E1618" s="13" t="str">
        <f>"44"</f>
        <v>44</v>
      </c>
      <c r="F1618" t="s">
        <v>40</v>
      </c>
      <c r="G1618" s="14" t="str">
        <f>"281"</f>
        <v>281</v>
      </c>
      <c r="H1618" t="s">
        <v>2036</v>
      </c>
    </row>
    <row r="1619" spans="1:8" x14ac:dyDescent="0.25">
      <c r="A1619" t="s">
        <v>2037</v>
      </c>
      <c r="B1619" s="12">
        <v>77</v>
      </c>
      <c r="C1619" t="s">
        <v>17</v>
      </c>
      <c r="D1619" t="s">
        <v>18</v>
      </c>
      <c r="E1619" s="13" t="str">
        <f>"67"</f>
        <v>67</v>
      </c>
      <c r="F1619" t="s">
        <v>44</v>
      </c>
      <c r="G1619" s="14" t="str">
        <f>"261"</f>
        <v>261</v>
      </c>
      <c r="H1619" t="s">
        <v>70</v>
      </c>
    </row>
    <row r="1620" spans="1:8" x14ac:dyDescent="0.25">
      <c r="A1620" t="s">
        <v>2038</v>
      </c>
      <c r="B1620" s="12">
        <v>81</v>
      </c>
      <c r="C1620" t="s">
        <v>7</v>
      </c>
      <c r="D1620" t="s">
        <v>8</v>
      </c>
      <c r="E1620" s="13" t="str">
        <f>"44"</f>
        <v>44</v>
      </c>
      <c r="F1620" t="s">
        <v>40</v>
      </c>
      <c r="G1620" s="14" t="str">
        <f>"201"</f>
        <v>201</v>
      </c>
      <c r="H1620" t="s">
        <v>138</v>
      </c>
    </row>
    <row r="1621" spans="1:8" x14ac:dyDescent="0.25">
      <c r="A1621" t="s">
        <v>2039</v>
      </c>
      <c r="B1621" s="12">
        <v>76</v>
      </c>
      <c r="C1621" t="s">
        <v>2</v>
      </c>
      <c r="D1621" t="s">
        <v>3</v>
      </c>
      <c r="E1621" s="13" t="str">
        <f>"67"</f>
        <v>67</v>
      </c>
      <c r="F1621" t="s">
        <v>44</v>
      </c>
      <c r="G1621" s="14" t="str">
        <f>"291"</f>
        <v>291</v>
      </c>
      <c r="H1621" t="s">
        <v>253</v>
      </c>
    </row>
    <row r="1622" spans="1:8" x14ac:dyDescent="0.25">
      <c r="A1622" t="s">
        <v>2039</v>
      </c>
      <c r="B1622" s="12">
        <v>77</v>
      </c>
      <c r="C1622" t="s">
        <v>17</v>
      </c>
      <c r="D1622" t="s">
        <v>18</v>
      </c>
      <c r="E1622" s="13" t="str">
        <f>"40"</f>
        <v>40</v>
      </c>
      <c r="F1622" t="s">
        <v>19</v>
      </c>
      <c r="G1622" s="14" t="str">
        <f>"282"</f>
        <v>282</v>
      </c>
      <c r="H1622" t="s">
        <v>82</v>
      </c>
    </row>
    <row r="1623" spans="1:8" x14ac:dyDescent="0.25">
      <c r="A1623" t="s">
        <v>2039</v>
      </c>
      <c r="B1623" s="12">
        <v>77</v>
      </c>
      <c r="C1623" t="s">
        <v>17</v>
      </c>
      <c r="D1623" t="s">
        <v>18</v>
      </c>
      <c r="E1623" s="13" t="str">
        <f>"51"</f>
        <v>51</v>
      </c>
      <c r="F1623" t="s">
        <v>55</v>
      </c>
      <c r="G1623" s="14" t="str">
        <f>"104"</f>
        <v>104</v>
      </c>
      <c r="H1623" t="s">
        <v>1639</v>
      </c>
    </row>
    <row r="1624" spans="1:8" x14ac:dyDescent="0.25">
      <c r="A1624" t="s">
        <v>2040</v>
      </c>
      <c r="B1624" s="12">
        <v>76</v>
      </c>
      <c r="C1624" t="s">
        <v>2</v>
      </c>
      <c r="D1624" t="s">
        <v>3</v>
      </c>
      <c r="E1624" s="13" t="str">
        <f>"64"</f>
        <v>64</v>
      </c>
      <c r="F1624" t="s">
        <v>58</v>
      </c>
      <c r="G1624" s="14" t="str">
        <f>"131"</f>
        <v>131</v>
      </c>
      <c r="H1624" t="s">
        <v>1077</v>
      </c>
    </row>
    <row r="1625" spans="1:8" x14ac:dyDescent="0.25">
      <c r="A1625" t="s">
        <v>2041</v>
      </c>
      <c r="B1625" s="12">
        <v>76</v>
      </c>
      <c r="C1625" t="s">
        <v>2</v>
      </c>
      <c r="D1625" t="s">
        <v>3</v>
      </c>
      <c r="E1625" s="13" t="str">
        <f>"64"</f>
        <v>64</v>
      </c>
      <c r="F1625" t="s">
        <v>58</v>
      </c>
      <c r="G1625" s="14" t="str">
        <f>"131"</f>
        <v>131</v>
      </c>
      <c r="H1625" t="s">
        <v>1077</v>
      </c>
    </row>
    <row r="1626" spans="1:8" x14ac:dyDescent="0.25">
      <c r="A1626" t="s">
        <v>2042</v>
      </c>
      <c r="B1626" s="12">
        <v>76</v>
      </c>
      <c r="C1626" t="s">
        <v>2</v>
      </c>
      <c r="D1626" t="s">
        <v>3</v>
      </c>
      <c r="E1626" s="13" t="str">
        <f>"53"</f>
        <v>53</v>
      </c>
      <c r="F1626" t="s">
        <v>67</v>
      </c>
      <c r="G1626" s="14" t="str">
        <f>"241"</f>
        <v>241</v>
      </c>
      <c r="H1626" t="s">
        <v>68</v>
      </c>
    </row>
    <row r="1627" spans="1:8" x14ac:dyDescent="0.25">
      <c r="A1627" t="s">
        <v>2043</v>
      </c>
      <c r="B1627" s="12">
        <v>77</v>
      </c>
      <c r="C1627" t="s">
        <v>17</v>
      </c>
      <c r="D1627" t="s">
        <v>18</v>
      </c>
      <c r="E1627" s="13" t="str">
        <f>"45"</f>
        <v>45</v>
      </c>
      <c r="F1627" t="s">
        <v>168</v>
      </c>
      <c r="G1627" s="14" t="str">
        <f>"255"</f>
        <v>255</v>
      </c>
      <c r="H1627" t="s">
        <v>394</v>
      </c>
    </row>
    <row r="1628" spans="1:8" x14ac:dyDescent="0.25">
      <c r="A1628" t="s">
        <v>2044</v>
      </c>
      <c r="B1628" s="12">
        <v>77</v>
      </c>
      <c r="C1628" t="s">
        <v>17</v>
      </c>
      <c r="D1628" t="s">
        <v>18</v>
      </c>
      <c r="E1628" s="13" t="str">
        <f>"30"</f>
        <v>30</v>
      </c>
      <c r="F1628" t="s">
        <v>210</v>
      </c>
      <c r="G1628" s="14" t="str">
        <f>"241"</f>
        <v>241</v>
      </c>
      <c r="H1628" t="s">
        <v>211</v>
      </c>
    </row>
    <row r="1629" spans="1:8" x14ac:dyDescent="0.25">
      <c r="A1629" t="s">
        <v>2045</v>
      </c>
      <c r="B1629" s="12">
        <v>77</v>
      </c>
      <c r="C1629" t="s">
        <v>17</v>
      </c>
      <c r="D1629" t="s">
        <v>18</v>
      </c>
      <c r="E1629" s="13" t="str">
        <f>"45"</f>
        <v>45</v>
      </c>
      <c r="F1629" t="s">
        <v>168</v>
      </c>
      <c r="G1629" s="14" t="str">
        <f>"255"</f>
        <v>255</v>
      </c>
      <c r="H1629" t="s">
        <v>394</v>
      </c>
    </row>
    <row r="1630" spans="1:8" x14ac:dyDescent="0.25">
      <c r="A1630" t="s">
        <v>2046</v>
      </c>
      <c r="B1630" s="12">
        <v>77</v>
      </c>
      <c r="C1630" t="s">
        <v>17</v>
      </c>
      <c r="D1630" t="s">
        <v>18</v>
      </c>
      <c r="E1630" s="13" t="str">
        <f>"67"</f>
        <v>67</v>
      </c>
      <c r="F1630" t="s">
        <v>44</v>
      </c>
      <c r="G1630" s="14" t="str">
        <f>"151"</f>
        <v>151</v>
      </c>
      <c r="H1630" t="s">
        <v>200</v>
      </c>
    </row>
    <row r="1631" spans="1:8" x14ac:dyDescent="0.25">
      <c r="A1631" t="s">
        <v>2047</v>
      </c>
      <c r="B1631" s="12">
        <v>79</v>
      </c>
      <c r="C1631" t="s">
        <v>28</v>
      </c>
      <c r="D1631" t="s">
        <v>29</v>
      </c>
      <c r="E1631" s="13" t="str">
        <f>"16"</f>
        <v>16</v>
      </c>
      <c r="F1631" t="s">
        <v>757</v>
      </c>
      <c r="G1631" s="14" t="str">
        <f>"281"</f>
        <v>281</v>
      </c>
      <c r="H1631" t="s">
        <v>758</v>
      </c>
    </row>
    <row r="1632" spans="1:8" x14ac:dyDescent="0.25">
      <c r="A1632" t="s">
        <v>2048</v>
      </c>
      <c r="B1632" s="12">
        <v>79</v>
      </c>
      <c r="C1632" t="s">
        <v>28</v>
      </c>
      <c r="D1632" t="s">
        <v>29</v>
      </c>
      <c r="E1632" s="13" t="str">
        <f>"03"</f>
        <v>03</v>
      </c>
      <c r="F1632" t="s">
        <v>30</v>
      </c>
      <c r="G1632" s="14" t="str">
        <f>"211"</f>
        <v>211</v>
      </c>
      <c r="H1632" t="s">
        <v>995</v>
      </c>
    </row>
    <row r="1633" spans="1:8" x14ac:dyDescent="0.25">
      <c r="A1633" t="s">
        <v>2048</v>
      </c>
      <c r="B1633" s="12">
        <v>79</v>
      </c>
      <c r="C1633" t="s">
        <v>28</v>
      </c>
      <c r="D1633" t="s">
        <v>29</v>
      </c>
      <c r="E1633" s="13" t="str">
        <f>"48"</f>
        <v>48</v>
      </c>
      <c r="F1633" t="s">
        <v>37</v>
      </c>
      <c r="G1633" s="14" t="str">
        <f>"165"</f>
        <v>165</v>
      </c>
      <c r="H1633" t="s">
        <v>650</v>
      </c>
    </row>
    <row r="1634" spans="1:8" x14ac:dyDescent="0.25">
      <c r="A1634" t="s">
        <v>2049</v>
      </c>
      <c r="B1634" s="12">
        <v>81</v>
      </c>
      <c r="C1634" t="s">
        <v>7</v>
      </c>
      <c r="D1634" t="s">
        <v>8</v>
      </c>
      <c r="E1634" s="13" t="str">
        <f>"49"</f>
        <v>49</v>
      </c>
      <c r="F1634" t="s">
        <v>340</v>
      </c>
      <c r="G1634" s="14" t="str">
        <f>"281"</f>
        <v>281</v>
      </c>
      <c r="H1634" t="s">
        <v>1335</v>
      </c>
    </row>
    <row r="1635" spans="1:8" x14ac:dyDescent="0.25">
      <c r="A1635" t="s">
        <v>2050</v>
      </c>
      <c r="B1635" s="12">
        <v>77</v>
      </c>
      <c r="C1635" t="s">
        <v>17</v>
      </c>
      <c r="D1635" t="s">
        <v>18</v>
      </c>
      <c r="E1635" s="13" t="str">
        <f>"40"</f>
        <v>40</v>
      </c>
      <c r="F1635" t="s">
        <v>19</v>
      </c>
      <c r="G1635" s="14" t="str">
        <f>"251"</f>
        <v>251</v>
      </c>
      <c r="H1635" t="s">
        <v>20</v>
      </c>
    </row>
    <row r="1636" spans="1:8" x14ac:dyDescent="0.25">
      <c r="A1636" t="s">
        <v>2051</v>
      </c>
      <c r="B1636" s="12">
        <v>77</v>
      </c>
      <c r="C1636" t="s">
        <v>17</v>
      </c>
      <c r="D1636" t="s">
        <v>18</v>
      </c>
      <c r="E1636" s="13" t="str">
        <f>"40"</f>
        <v>40</v>
      </c>
      <c r="F1636" t="s">
        <v>19</v>
      </c>
      <c r="G1636" s="14" t="str">
        <f>"292"</f>
        <v>292</v>
      </c>
      <c r="H1636" t="s">
        <v>100</v>
      </c>
    </row>
    <row r="1637" spans="1:8" x14ac:dyDescent="0.25">
      <c r="A1637" t="s">
        <v>2052</v>
      </c>
      <c r="B1637" s="12">
        <v>79</v>
      </c>
      <c r="C1637" t="s">
        <v>28</v>
      </c>
      <c r="D1637" t="s">
        <v>29</v>
      </c>
      <c r="E1637" s="13" t="str">
        <f>"63"</f>
        <v>63</v>
      </c>
      <c r="F1637" t="s">
        <v>1309</v>
      </c>
      <c r="G1637" s="14" t="str">
        <f>"221"</f>
        <v>221</v>
      </c>
      <c r="H1637" t="s">
        <v>1982</v>
      </c>
    </row>
    <row r="1638" spans="1:8" x14ac:dyDescent="0.25">
      <c r="A1638" t="s">
        <v>2053</v>
      </c>
      <c r="B1638" s="12">
        <v>79</v>
      </c>
      <c r="C1638" t="s">
        <v>28</v>
      </c>
      <c r="D1638" t="s">
        <v>29</v>
      </c>
      <c r="E1638" s="13" t="str">
        <f>"47"</f>
        <v>47</v>
      </c>
      <c r="F1638" t="s">
        <v>1754</v>
      </c>
      <c r="G1638" s="14" t="str">
        <f>"012"</f>
        <v>012</v>
      </c>
      <c r="H1638" t="s">
        <v>2054</v>
      </c>
    </row>
    <row r="1639" spans="1:8" x14ac:dyDescent="0.25">
      <c r="A1639" t="s">
        <v>2055</v>
      </c>
      <c r="B1639" s="12">
        <v>81</v>
      </c>
      <c r="C1639" t="s">
        <v>7</v>
      </c>
      <c r="D1639" t="s">
        <v>8</v>
      </c>
      <c r="E1639" s="13" t="str">
        <f>"05"</f>
        <v>05</v>
      </c>
      <c r="F1639" t="s">
        <v>9</v>
      </c>
      <c r="G1639" s="14" t="str">
        <f>"040"</f>
        <v>040</v>
      </c>
      <c r="H1639" t="s">
        <v>2056</v>
      </c>
    </row>
    <row r="1640" spans="1:8" x14ac:dyDescent="0.25">
      <c r="A1640" t="s">
        <v>2057</v>
      </c>
      <c r="B1640" s="12">
        <v>76</v>
      </c>
      <c r="C1640" t="s">
        <v>2</v>
      </c>
      <c r="D1640" t="s">
        <v>3</v>
      </c>
      <c r="E1640" s="13" t="str">
        <f>"53"</f>
        <v>53</v>
      </c>
      <c r="F1640" t="s">
        <v>67</v>
      </c>
      <c r="G1640" s="14" t="str">
        <f>"206"</f>
        <v>206</v>
      </c>
      <c r="H1640" t="s">
        <v>274</v>
      </c>
    </row>
    <row r="1641" spans="1:8" x14ac:dyDescent="0.25">
      <c r="A1641" t="s">
        <v>2058</v>
      </c>
      <c r="B1641" s="12">
        <v>79</v>
      </c>
      <c r="C1641" t="s">
        <v>28</v>
      </c>
      <c r="D1641" t="s">
        <v>29</v>
      </c>
      <c r="E1641" s="13" t="str">
        <f>"32"</f>
        <v>32</v>
      </c>
      <c r="F1641" t="s">
        <v>61</v>
      </c>
      <c r="G1641" s="14" t="str">
        <f>"246"</f>
        <v>246</v>
      </c>
      <c r="H1641" t="s">
        <v>62</v>
      </c>
    </row>
    <row r="1642" spans="1:8" x14ac:dyDescent="0.25">
      <c r="A1642" t="s">
        <v>2059</v>
      </c>
      <c r="B1642" s="12">
        <v>77</v>
      </c>
      <c r="C1642" t="s">
        <v>17</v>
      </c>
      <c r="D1642" t="s">
        <v>18</v>
      </c>
      <c r="E1642" s="13" t="str">
        <f>"66"</f>
        <v>66</v>
      </c>
      <c r="F1642" t="s">
        <v>22</v>
      </c>
      <c r="G1642" s="14" t="str">
        <f>"131"</f>
        <v>131</v>
      </c>
      <c r="H1642" t="s">
        <v>23</v>
      </c>
    </row>
    <row r="1643" spans="1:8" x14ac:dyDescent="0.25">
      <c r="A1643" t="s">
        <v>2060</v>
      </c>
      <c r="B1643" s="12">
        <v>81</v>
      </c>
      <c r="C1643" t="s">
        <v>7</v>
      </c>
      <c r="D1643" t="s">
        <v>8</v>
      </c>
      <c r="E1643" s="13" t="str">
        <f>"70"</f>
        <v>70</v>
      </c>
      <c r="F1643" t="s">
        <v>50</v>
      </c>
      <c r="G1643" s="14" t="str">
        <f>"266"</f>
        <v>266</v>
      </c>
      <c r="H1643" t="s">
        <v>51</v>
      </c>
    </row>
    <row r="1644" spans="1:8" x14ac:dyDescent="0.25">
      <c r="A1644" t="s">
        <v>2061</v>
      </c>
      <c r="B1644" s="12">
        <v>79</v>
      </c>
      <c r="C1644" t="s">
        <v>28</v>
      </c>
      <c r="D1644" t="s">
        <v>29</v>
      </c>
      <c r="E1644" s="13" t="str">
        <f>"09"</f>
        <v>09</v>
      </c>
      <c r="F1644" t="s">
        <v>117</v>
      </c>
      <c r="G1644" s="14" t="str">
        <f>"221"</f>
        <v>221</v>
      </c>
      <c r="H1644" t="s">
        <v>65</v>
      </c>
    </row>
    <row r="1645" spans="1:8" x14ac:dyDescent="0.25">
      <c r="A1645" t="s">
        <v>2061</v>
      </c>
      <c r="B1645" s="12">
        <v>79</v>
      </c>
      <c r="C1645" t="s">
        <v>28</v>
      </c>
      <c r="D1645" t="s">
        <v>29</v>
      </c>
      <c r="E1645" s="13" t="str">
        <f>"65"</f>
        <v>65</v>
      </c>
      <c r="F1645" t="s">
        <v>572</v>
      </c>
      <c r="G1645" s="14" t="str">
        <f>"281"</f>
        <v>281</v>
      </c>
      <c r="H1645" t="s">
        <v>573</v>
      </c>
    </row>
    <row r="1646" spans="1:8" x14ac:dyDescent="0.25">
      <c r="A1646" t="s">
        <v>2062</v>
      </c>
      <c r="B1646" s="12">
        <v>77</v>
      </c>
      <c r="C1646" t="s">
        <v>17</v>
      </c>
      <c r="D1646" t="s">
        <v>18</v>
      </c>
      <c r="E1646" s="13" t="str">
        <f>"66"</f>
        <v>66</v>
      </c>
      <c r="F1646" t="s">
        <v>22</v>
      </c>
      <c r="G1646" s="14" t="str">
        <f>"018"</f>
        <v>018</v>
      </c>
      <c r="H1646" t="s">
        <v>2063</v>
      </c>
    </row>
    <row r="1647" spans="1:8" x14ac:dyDescent="0.25">
      <c r="A1647" t="s">
        <v>2064</v>
      </c>
      <c r="B1647" s="12">
        <v>76</v>
      </c>
      <c r="C1647" t="s">
        <v>2</v>
      </c>
      <c r="D1647" t="s">
        <v>3</v>
      </c>
      <c r="E1647" s="13" t="str">
        <f>"53"</f>
        <v>53</v>
      </c>
      <c r="F1647" t="s">
        <v>67</v>
      </c>
      <c r="G1647" s="14" t="str">
        <f>"206"</f>
        <v>206</v>
      </c>
      <c r="H1647" t="s">
        <v>274</v>
      </c>
    </row>
    <row r="1648" spans="1:8" x14ac:dyDescent="0.25">
      <c r="A1648" t="s">
        <v>2065</v>
      </c>
      <c r="B1648" s="12">
        <v>79</v>
      </c>
      <c r="C1648" t="s">
        <v>28</v>
      </c>
      <c r="D1648" t="s">
        <v>29</v>
      </c>
      <c r="E1648" s="13" t="str">
        <f>"32"</f>
        <v>32</v>
      </c>
      <c r="F1648" t="s">
        <v>61</v>
      </c>
      <c r="G1648" s="14" t="str">
        <f>"010"</f>
        <v>010</v>
      </c>
      <c r="H1648" t="s">
        <v>1279</v>
      </c>
    </row>
    <row r="1649" spans="1:8" x14ac:dyDescent="0.25">
      <c r="A1649" t="s">
        <v>2066</v>
      </c>
      <c r="B1649" s="12">
        <v>79</v>
      </c>
      <c r="C1649" t="s">
        <v>28</v>
      </c>
      <c r="D1649" t="s">
        <v>29</v>
      </c>
      <c r="E1649" s="13" t="str">
        <f>"09"</f>
        <v>09</v>
      </c>
      <c r="F1649" t="s">
        <v>117</v>
      </c>
      <c r="G1649" s="14" t="str">
        <f>"211"</f>
        <v>211</v>
      </c>
      <c r="H1649" t="s">
        <v>372</v>
      </c>
    </row>
    <row r="1650" spans="1:8" x14ac:dyDescent="0.25">
      <c r="A1650" t="s">
        <v>2067</v>
      </c>
      <c r="B1650" s="12">
        <v>79</v>
      </c>
      <c r="C1650" t="s">
        <v>28</v>
      </c>
      <c r="D1650" t="s">
        <v>29</v>
      </c>
      <c r="E1650" s="13" t="str">
        <f>"71"</f>
        <v>71</v>
      </c>
      <c r="F1650" t="s">
        <v>729</v>
      </c>
      <c r="G1650" s="14" t="str">
        <f>"251"</f>
        <v>251</v>
      </c>
      <c r="H1650" t="s">
        <v>970</v>
      </c>
    </row>
    <row r="1651" spans="1:8" x14ac:dyDescent="0.25">
      <c r="A1651" t="s">
        <v>2068</v>
      </c>
      <c r="B1651" s="12">
        <v>79</v>
      </c>
      <c r="C1651" t="s">
        <v>28</v>
      </c>
      <c r="D1651" t="s">
        <v>29</v>
      </c>
      <c r="E1651" s="13" t="str">
        <f>"62"</f>
        <v>62</v>
      </c>
      <c r="F1651" t="s">
        <v>409</v>
      </c>
      <c r="G1651" s="14" t="str">
        <f>"004"</f>
        <v>004</v>
      </c>
      <c r="H1651" t="s">
        <v>2069</v>
      </c>
    </row>
    <row r="1652" spans="1:8" x14ac:dyDescent="0.25">
      <c r="A1652" t="s">
        <v>2070</v>
      </c>
      <c r="B1652" s="12">
        <v>79</v>
      </c>
      <c r="C1652" t="s">
        <v>28</v>
      </c>
      <c r="D1652" t="s">
        <v>29</v>
      </c>
      <c r="E1652" s="13" t="str">
        <f>"10"</f>
        <v>10</v>
      </c>
      <c r="F1652" t="s">
        <v>171</v>
      </c>
      <c r="G1652" s="14" t="str">
        <f>"014"</f>
        <v>014</v>
      </c>
      <c r="H1652" t="s">
        <v>2071</v>
      </c>
    </row>
    <row r="1653" spans="1:8" x14ac:dyDescent="0.25">
      <c r="A1653" t="s">
        <v>2070</v>
      </c>
      <c r="B1653" s="12">
        <v>81</v>
      </c>
      <c r="C1653" t="s">
        <v>7</v>
      </c>
      <c r="D1653" t="s">
        <v>8</v>
      </c>
      <c r="E1653" s="13" t="str">
        <f>"69"</f>
        <v>69</v>
      </c>
      <c r="F1653" t="s">
        <v>140</v>
      </c>
      <c r="G1653" s="14" t="str">
        <f>"034"</f>
        <v>034</v>
      </c>
      <c r="H1653" t="s">
        <v>2072</v>
      </c>
    </row>
    <row r="1654" spans="1:8" x14ac:dyDescent="0.25">
      <c r="A1654" t="s">
        <v>2073</v>
      </c>
      <c r="B1654" s="12">
        <v>76</v>
      </c>
      <c r="C1654" t="s">
        <v>2</v>
      </c>
      <c r="D1654" t="s">
        <v>3</v>
      </c>
      <c r="E1654" s="13" t="str">
        <f>"67"</f>
        <v>67</v>
      </c>
      <c r="F1654" t="s">
        <v>44</v>
      </c>
      <c r="G1654" s="14" t="str">
        <f>"161"</f>
        <v>161</v>
      </c>
      <c r="H1654" t="s">
        <v>266</v>
      </c>
    </row>
    <row r="1655" spans="1:8" x14ac:dyDescent="0.25">
      <c r="A1655" t="s">
        <v>2074</v>
      </c>
      <c r="B1655" s="12">
        <v>79</v>
      </c>
      <c r="C1655" t="s">
        <v>28</v>
      </c>
      <c r="D1655" t="s">
        <v>29</v>
      </c>
      <c r="E1655" s="13" t="str">
        <f>"10"</f>
        <v>10</v>
      </c>
      <c r="F1655" t="s">
        <v>171</v>
      </c>
      <c r="G1655" s="14" t="str">
        <f>"191"</f>
        <v>191</v>
      </c>
      <c r="H1655" t="s">
        <v>2075</v>
      </c>
    </row>
    <row r="1656" spans="1:8" x14ac:dyDescent="0.25">
      <c r="A1656" t="s">
        <v>2076</v>
      </c>
      <c r="B1656" s="12">
        <v>79</v>
      </c>
      <c r="C1656" t="s">
        <v>28</v>
      </c>
      <c r="D1656" t="s">
        <v>29</v>
      </c>
      <c r="E1656" s="13" t="str">
        <f>"37"</f>
        <v>37</v>
      </c>
      <c r="F1656" t="s">
        <v>34</v>
      </c>
      <c r="G1656" s="14" t="str">
        <f>"192"</f>
        <v>192</v>
      </c>
      <c r="H1656" t="s">
        <v>318</v>
      </c>
    </row>
    <row r="1657" spans="1:8" x14ac:dyDescent="0.25">
      <c r="A1657" t="s">
        <v>2077</v>
      </c>
      <c r="B1657" s="12">
        <v>77</v>
      </c>
      <c r="C1657" t="s">
        <v>17</v>
      </c>
      <c r="D1657" t="s">
        <v>18</v>
      </c>
      <c r="E1657" s="13" t="str">
        <f>"40"</f>
        <v>40</v>
      </c>
      <c r="F1657" t="s">
        <v>19</v>
      </c>
      <c r="G1657" s="14" t="str">
        <f>"251"</f>
        <v>251</v>
      </c>
      <c r="H1657" t="s">
        <v>20</v>
      </c>
    </row>
    <row r="1658" spans="1:8" x14ac:dyDescent="0.25">
      <c r="A1658" t="s">
        <v>2078</v>
      </c>
      <c r="B1658" s="12">
        <v>81</v>
      </c>
      <c r="C1658" t="s">
        <v>7</v>
      </c>
      <c r="D1658" t="s">
        <v>8</v>
      </c>
      <c r="E1658" s="13" t="str">
        <f>"15"</f>
        <v>15</v>
      </c>
      <c r="F1658" t="s">
        <v>1122</v>
      </c>
      <c r="G1658" s="14" t="str">
        <f>"127"</f>
        <v>127</v>
      </c>
      <c r="H1658" t="s">
        <v>2079</v>
      </c>
    </row>
    <row r="1659" spans="1:8" x14ac:dyDescent="0.25">
      <c r="A1659" t="s">
        <v>2080</v>
      </c>
      <c r="B1659" s="12">
        <v>81</v>
      </c>
      <c r="C1659" t="s">
        <v>7</v>
      </c>
      <c r="D1659" t="s">
        <v>8</v>
      </c>
      <c r="E1659" s="13" t="str">
        <f>"44"</f>
        <v>44</v>
      </c>
      <c r="F1659" t="s">
        <v>40</v>
      </c>
      <c r="G1659" s="14" t="str">
        <f>"008"</f>
        <v>008</v>
      </c>
      <c r="H1659" t="s">
        <v>1171</v>
      </c>
    </row>
    <row r="1660" spans="1:8" x14ac:dyDescent="0.25">
      <c r="A1660" t="s">
        <v>2081</v>
      </c>
      <c r="B1660" s="12">
        <v>81</v>
      </c>
      <c r="C1660" t="s">
        <v>7</v>
      </c>
      <c r="D1660" t="s">
        <v>8</v>
      </c>
      <c r="E1660" s="13" t="str">
        <f>"20"</f>
        <v>20</v>
      </c>
      <c r="F1660" t="s">
        <v>111</v>
      </c>
      <c r="G1660" s="14" t="str">
        <f>"028"</f>
        <v>028</v>
      </c>
      <c r="H1660" t="s">
        <v>2082</v>
      </c>
    </row>
    <row r="1661" spans="1:8" x14ac:dyDescent="0.25">
      <c r="A1661" t="s">
        <v>2081</v>
      </c>
      <c r="B1661" s="12">
        <v>81</v>
      </c>
      <c r="C1661" t="s">
        <v>7</v>
      </c>
      <c r="D1661" t="s">
        <v>8</v>
      </c>
      <c r="E1661" s="13" t="str">
        <f>"20"</f>
        <v>20</v>
      </c>
      <c r="F1661" t="s">
        <v>111</v>
      </c>
      <c r="G1661" s="14" t="str">
        <f>"040"</f>
        <v>040</v>
      </c>
      <c r="H1661" t="s">
        <v>2083</v>
      </c>
    </row>
    <row r="1662" spans="1:8" x14ac:dyDescent="0.25">
      <c r="A1662" t="s">
        <v>2081</v>
      </c>
      <c r="B1662" s="12">
        <v>81</v>
      </c>
      <c r="C1662" t="s">
        <v>7</v>
      </c>
      <c r="D1662" t="s">
        <v>8</v>
      </c>
      <c r="E1662" s="13" t="str">
        <f>"20"</f>
        <v>20</v>
      </c>
      <c r="F1662" t="s">
        <v>111</v>
      </c>
      <c r="G1662" s="14" t="str">
        <f>"226"</f>
        <v>226</v>
      </c>
      <c r="H1662" t="s">
        <v>431</v>
      </c>
    </row>
    <row r="1663" spans="1:8" x14ac:dyDescent="0.25">
      <c r="A1663" t="s">
        <v>2081</v>
      </c>
      <c r="B1663" s="12">
        <v>81</v>
      </c>
      <c r="C1663" t="s">
        <v>7</v>
      </c>
      <c r="D1663" t="s">
        <v>8</v>
      </c>
      <c r="E1663" s="13" t="str">
        <f>"36"</f>
        <v>36</v>
      </c>
      <c r="F1663" t="s">
        <v>84</v>
      </c>
      <c r="G1663" s="14" t="str">
        <f>"002"</f>
        <v>002</v>
      </c>
      <c r="H1663" t="s">
        <v>2084</v>
      </c>
    </row>
    <row r="1664" spans="1:8" x14ac:dyDescent="0.25">
      <c r="A1664" t="s">
        <v>2081</v>
      </c>
      <c r="B1664" s="12">
        <v>81</v>
      </c>
      <c r="C1664" t="s">
        <v>7</v>
      </c>
      <c r="D1664" t="s">
        <v>8</v>
      </c>
      <c r="E1664" s="13" t="str">
        <f>"36"</f>
        <v>36</v>
      </c>
      <c r="F1664" t="s">
        <v>84</v>
      </c>
      <c r="G1664" s="14" t="str">
        <f>"014"</f>
        <v>014</v>
      </c>
      <c r="H1664" t="s">
        <v>1763</v>
      </c>
    </row>
    <row r="1665" spans="1:8" x14ac:dyDescent="0.25">
      <c r="A1665" t="s">
        <v>2081</v>
      </c>
      <c r="B1665" s="12">
        <v>81</v>
      </c>
      <c r="C1665" t="s">
        <v>7</v>
      </c>
      <c r="D1665" t="s">
        <v>8</v>
      </c>
      <c r="E1665" s="13" t="str">
        <f>"36"</f>
        <v>36</v>
      </c>
      <c r="F1665" t="s">
        <v>84</v>
      </c>
      <c r="G1665" s="14" t="str">
        <f>"176"</f>
        <v>176</v>
      </c>
      <c r="H1665" t="s">
        <v>1409</v>
      </c>
    </row>
    <row r="1666" spans="1:8" x14ac:dyDescent="0.25">
      <c r="A1666" t="s">
        <v>2081</v>
      </c>
      <c r="B1666" s="12">
        <v>81</v>
      </c>
      <c r="C1666" t="s">
        <v>7</v>
      </c>
      <c r="D1666" t="s">
        <v>8</v>
      </c>
      <c r="E1666" s="13" t="str">
        <f>"44"</f>
        <v>44</v>
      </c>
      <c r="F1666" t="s">
        <v>40</v>
      </c>
      <c r="G1666" s="14" t="str">
        <f>"191"</f>
        <v>191</v>
      </c>
      <c r="H1666" t="s">
        <v>162</v>
      </c>
    </row>
    <row r="1667" spans="1:8" x14ac:dyDescent="0.25">
      <c r="A1667" t="s">
        <v>2081</v>
      </c>
      <c r="B1667" s="12">
        <v>81</v>
      </c>
      <c r="C1667" t="s">
        <v>7</v>
      </c>
      <c r="D1667" t="s">
        <v>8</v>
      </c>
      <c r="E1667" s="13" t="str">
        <f>"68"</f>
        <v>68</v>
      </c>
      <c r="F1667" t="s">
        <v>75</v>
      </c>
      <c r="G1667" s="14" t="str">
        <f>"004"</f>
        <v>004</v>
      </c>
      <c r="H1667" t="s">
        <v>2085</v>
      </c>
    </row>
    <row r="1668" spans="1:8" x14ac:dyDescent="0.25">
      <c r="A1668" t="s">
        <v>2086</v>
      </c>
      <c r="B1668" s="12">
        <v>81</v>
      </c>
      <c r="C1668" t="s">
        <v>7</v>
      </c>
      <c r="D1668" t="s">
        <v>8</v>
      </c>
      <c r="E1668" s="13" t="str">
        <f>"49"</f>
        <v>49</v>
      </c>
      <c r="F1668" t="s">
        <v>340</v>
      </c>
      <c r="G1668" s="14" t="str">
        <f>"176"</f>
        <v>176</v>
      </c>
      <c r="H1668" t="s">
        <v>2087</v>
      </c>
    </row>
    <row r="1669" spans="1:8" x14ac:dyDescent="0.25">
      <c r="A1669" t="s">
        <v>2088</v>
      </c>
      <c r="B1669" s="12">
        <v>79</v>
      </c>
      <c r="C1669" t="s">
        <v>28</v>
      </c>
      <c r="D1669" t="s">
        <v>29</v>
      </c>
      <c r="E1669" s="13" t="str">
        <f>"57"</f>
        <v>57</v>
      </c>
      <c r="F1669" t="s">
        <v>853</v>
      </c>
      <c r="G1669" s="14" t="str">
        <f>"010"</f>
        <v>010</v>
      </c>
      <c r="H1669" t="s">
        <v>1243</v>
      </c>
    </row>
    <row r="1670" spans="1:8" x14ac:dyDescent="0.25">
      <c r="A1670" t="s">
        <v>2089</v>
      </c>
      <c r="B1670" s="12">
        <v>79</v>
      </c>
      <c r="C1670" t="s">
        <v>28</v>
      </c>
      <c r="D1670" t="s">
        <v>29</v>
      </c>
      <c r="E1670" s="13" t="str">
        <f>"61"</f>
        <v>61</v>
      </c>
      <c r="F1670" t="s">
        <v>186</v>
      </c>
      <c r="G1670" s="14" t="str">
        <f>"026"</f>
        <v>026</v>
      </c>
      <c r="H1670" t="s">
        <v>802</v>
      </c>
    </row>
    <row r="1671" spans="1:8" x14ac:dyDescent="0.25">
      <c r="A1671" t="s">
        <v>2090</v>
      </c>
      <c r="B1671" s="12">
        <v>79</v>
      </c>
      <c r="C1671" t="s">
        <v>28</v>
      </c>
      <c r="D1671" t="s">
        <v>29</v>
      </c>
      <c r="E1671" s="13" t="str">
        <f>"07"</f>
        <v>07</v>
      </c>
      <c r="F1671" t="s">
        <v>788</v>
      </c>
      <c r="G1671" s="14" t="str">
        <f>"010"</f>
        <v>010</v>
      </c>
      <c r="H1671" t="s">
        <v>789</v>
      </c>
    </row>
    <row r="1672" spans="1:8" x14ac:dyDescent="0.25">
      <c r="A1672" t="s">
        <v>2091</v>
      </c>
      <c r="B1672" s="12">
        <v>79</v>
      </c>
      <c r="C1672" t="s">
        <v>28</v>
      </c>
      <c r="D1672" t="s">
        <v>29</v>
      </c>
      <c r="E1672" s="13" t="str">
        <f>"61"</f>
        <v>61</v>
      </c>
      <c r="F1672" t="s">
        <v>186</v>
      </c>
      <c r="G1672" s="14" t="str">
        <f>"206"</f>
        <v>206</v>
      </c>
      <c r="H1672" t="s">
        <v>751</v>
      </c>
    </row>
    <row r="1673" spans="1:8" x14ac:dyDescent="0.25">
      <c r="A1673" t="s">
        <v>2092</v>
      </c>
      <c r="B1673" s="12">
        <v>76</v>
      </c>
      <c r="C1673" t="s">
        <v>2</v>
      </c>
      <c r="D1673" t="s">
        <v>3</v>
      </c>
      <c r="E1673" s="13" t="str">
        <f>"13"</f>
        <v>13</v>
      </c>
      <c r="F1673" t="s">
        <v>14</v>
      </c>
      <c r="G1673" s="14" t="str">
        <f>"282"</f>
        <v>282</v>
      </c>
      <c r="H1673" t="s">
        <v>15</v>
      </c>
    </row>
    <row r="1674" spans="1:8" x14ac:dyDescent="0.25">
      <c r="A1674" t="s">
        <v>2093</v>
      </c>
      <c r="B1674" s="12">
        <v>79</v>
      </c>
      <c r="C1674" t="s">
        <v>28</v>
      </c>
      <c r="D1674" t="s">
        <v>29</v>
      </c>
      <c r="E1674" s="13" t="str">
        <f>"32"</f>
        <v>32</v>
      </c>
      <c r="F1674" t="s">
        <v>61</v>
      </c>
      <c r="G1674" s="14" t="str">
        <f>"136"</f>
        <v>136</v>
      </c>
      <c r="H1674" t="s">
        <v>819</v>
      </c>
    </row>
    <row r="1675" spans="1:8" x14ac:dyDescent="0.25">
      <c r="A1675" t="s">
        <v>2094</v>
      </c>
      <c r="B1675" s="12">
        <v>76</v>
      </c>
      <c r="C1675" t="s">
        <v>2</v>
      </c>
      <c r="D1675" t="s">
        <v>3</v>
      </c>
      <c r="E1675" s="13" t="str">
        <f>"13"</f>
        <v>13</v>
      </c>
      <c r="F1675" t="s">
        <v>14</v>
      </c>
      <c r="G1675" s="14" t="str">
        <f>"251"</f>
        <v>251</v>
      </c>
      <c r="H1675" t="s">
        <v>255</v>
      </c>
    </row>
    <row r="1676" spans="1:8" x14ac:dyDescent="0.25">
      <c r="A1676" t="s">
        <v>2094</v>
      </c>
      <c r="B1676" s="12">
        <v>76</v>
      </c>
      <c r="C1676" t="s">
        <v>2</v>
      </c>
      <c r="D1676" t="s">
        <v>3</v>
      </c>
      <c r="E1676" s="13" t="str">
        <f>"53"</f>
        <v>53</v>
      </c>
      <c r="F1676" t="s">
        <v>67</v>
      </c>
      <c r="G1676" s="14" t="str">
        <f>"038"</f>
        <v>038</v>
      </c>
      <c r="H1676" t="s">
        <v>2095</v>
      </c>
    </row>
    <row r="1677" spans="1:8" x14ac:dyDescent="0.25">
      <c r="A1677" t="s">
        <v>2094</v>
      </c>
      <c r="B1677" s="12">
        <v>76</v>
      </c>
      <c r="C1677" t="s">
        <v>2</v>
      </c>
      <c r="D1677" t="s">
        <v>3</v>
      </c>
      <c r="E1677" s="13" t="str">
        <f>"67"</f>
        <v>67</v>
      </c>
      <c r="F1677" t="s">
        <v>44</v>
      </c>
      <c r="G1677" s="14" t="str">
        <f>"008"</f>
        <v>008</v>
      </c>
      <c r="H1677" t="s">
        <v>270</v>
      </c>
    </row>
    <row r="1678" spans="1:8" x14ac:dyDescent="0.25">
      <c r="A1678" t="s">
        <v>2094</v>
      </c>
      <c r="B1678" s="12">
        <v>79</v>
      </c>
      <c r="C1678" t="s">
        <v>28</v>
      </c>
      <c r="D1678" t="s">
        <v>29</v>
      </c>
      <c r="E1678" s="13" t="str">
        <f>"32"</f>
        <v>32</v>
      </c>
      <c r="F1678" t="s">
        <v>61</v>
      </c>
      <c r="G1678" s="14" t="str">
        <f>"136"</f>
        <v>136</v>
      </c>
      <c r="H1678" t="s">
        <v>819</v>
      </c>
    </row>
    <row r="1679" spans="1:8" x14ac:dyDescent="0.25">
      <c r="A1679" t="s">
        <v>2094</v>
      </c>
      <c r="B1679" s="12">
        <v>79</v>
      </c>
      <c r="C1679" t="s">
        <v>28</v>
      </c>
      <c r="D1679" t="s">
        <v>29</v>
      </c>
      <c r="E1679" s="13" t="str">
        <f>"35"</f>
        <v>35</v>
      </c>
      <c r="F1679" t="s">
        <v>418</v>
      </c>
      <c r="G1679" s="14" t="str">
        <f>"024"</f>
        <v>024</v>
      </c>
      <c r="H1679" t="s">
        <v>2096</v>
      </c>
    </row>
    <row r="1680" spans="1:8" x14ac:dyDescent="0.25">
      <c r="A1680" t="s">
        <v>2094</v>
      </c>
      <c r="B1680" s="12">
        <v>79</v>
      </c>
      <c r="C1680" t="s">
        <v>28</v>
      </c>
      <c r="D1680" t="s">
        <v>29</v>
      </c>
      <c r="E1680" s="13" t="str">
        <f>"35"</f>
        <v>35</v>
      </c>
      <c r="F1680" t="s">
        <v>418</v>
      </c>
      <c r="G1680" s="14" t="str">
        <f>"286"</f>
        <v>286</v>
      </c>
      <c r="H1680" t="s">
        <v>2097</v>
      </c>
    </row>
    <row r="1681" spans="1:8" x14ac:dyDescent="0.25">
      <c r="A1681" t="s">
        <v>2094</v>
      </c>
      <c r="B1681" s="12">
        <v>79</v>
      </c>
      <c r="C1681" t="s">
        <v>28</v>
      </c>
      <c r="D1681" t="s">
        <v>29</v>
      </c>
      <c r="E1681" s="13" t="str">
        <f>"37"</f>
        <v>37</v>
      </c>
      <c r="F1681" t="s">
        <v>34</v>
      </c>
      <c r="G1681" s="14" t="str">
        <f>"151"</f>
        <v>151</v>
      </c>
      <c r="H1681" t="s">
        <v>429</v>
      </c>
    </row>
    <row r="1682" spans="1:8" x14ac:dyDescent="0.25">
      <c r="A1682" t="s">
        <v>2094</v>
      </c>
      <c r="B1682" s="12">
        <v>79</v>
      </c>
      <c r="C1682" t="s">
        <v>28</v>
      </c>
      <c r="D1682" t="s">
        <v>29</v>
      </c>
      <c r="E1682" s="13" t="str">
        <f>"37"</f>
        <v>37</v>
      </c>
      <c r="F1682" t="s">
        <v>34</v>
      </c>
      <c r="G1682" s="14" t="str">
        <f>"192"</f>
        <v>192</v>
      </c>
      <c r="H1682" t="s">
        <v>318</v>
      </c>
    </row>
    <row r="1683" spans="1:8" x14ac:dyDescent="0.25">
      <c r="A1683" t="s">
        <v>2094</v>
      </c>
      <c r="B1683" s="12">
        <v>79</v>
      </c>
      <c r="C1683" t="s">
        <v>28</v>
      </c>
      <c r="D1683" t="s">
        <v>29</v>
      </c>
      <c r="E1683" s="13" t="str">
        <f>"43"</f>
        <v>43</v>
      </c>
      <c r="F1683" t="s">
        <v>354</v>
      </c>
      <c r="G1683" s="14" t="str">
        <f>"008"</f>
        <v>008</v>
      </c>
      <c r="H1683" t="s">
        <v>2098</v>
      </c>
    </row>
    <row r="1684" spans="1:8" x14ac:dyDescent="0.25">
      <c r="A1684" t="s">
        <v>2094</v>
      </c>
      <c r="B1684" s="12">
        <v>79</v>
      </c>
      <c r="C1684" t="s">
        <v>28</v>
      </c>
      <c r="D1684" t="s">
        <v>29</v>
      </c>
      <c r="E1684" s="13" t="str">
        <f>"55"</f>
        <v>55</v>
      </c>
      <c r="F1684" t="s">
        <v>207</v>
      </c>
      <c r="G1684" s="14" t="str">
        <f>"176"</f>
        <v>176</v>
      </c>
      <c r="H1684" t="s">
        <v>621</v>
      </c>
    </row>
    <row r="1685" spans="1:8" x14ac:dyDescent="0.25">
      <c r="A1685" t="s">
        <v>2094</v>
      </c>
      <c r="B1685" s="12">
        <v>79</v>
      </c>
      <c r="C1685" t="s">
        <v>28</v>
      </c>
      <c r="D1685" t="s">
        <v>29</v>
      </c>
      <c r="E1685" s="13" t="str">
        <f>"61"</f>
        <v>61</v>
      </c>
      <c r="F1685" t="s">
        <v>186</v>
      </c>
      <c r="G1685" s="14" t="str">
        <f>"008"</f>
        <v>008</v>
      </c>
      <c r="H1685" t="s">
        <v>2085</v>
      </c>
    </row>
    <row r="1686" spans="1:8" x14ac:dyDescent="0.25">
      <c r="A1686" t="s">
        <v>2094</v>
      </c>
      <c r="B1686" s="12">
        <v>81</v>
      </c>
      <c r="C1686" t="s">
        <v>7</v>
      </c>
      <c r="D1686" t="s">
        <v>8</v>
      </c>
      <c r="E1686" s="13" t="str">
        <f>"05"</f>
        <v>05</v>
      </c>
      <c r="F1686" t="s">
        <v>9</v>
      </c>
      <c r="G1686" s="14" t="str">
        <f>"022"</f>
        <v>022</v>
      </c>
      <c r="H1686" t="s">
        <v>1381</v>
      </c>
    </row>
    <row r="1687" spans="1:8" x14ac:dyDescent="0.25">
      <c r="A1687" t="s">
        <v>2094</v>
      </c>
      <c r="B1687" s="12">
        <v>81</v>
      </c>
      <c r="C1687" t="s">
        <v>7</v>
      </c>
      <c r="D1687" t="s">
        <v>8</v>
      </c>
      <c r="E1687" s="13" t="str">
        <f>"05"</f>
        <v>05</v>
      </c>
      <c r="F1687" t="s">
        <v>9</v>
      </c>
      <c r="G1687" s="14" t="str">
        <f>"231"</f>
        <v>231</v>
      </c>
      <c r="H1687" t="s">
        <v>263</v>
      </c>
    </row>
    <row r="1688" spans="1:8" x14ac:dyDescent="0.25">
      <c r="A1688" t="s">
        <v>2094</v>
      </c>
      <c r="B1688" s="12">
        <v>81</v>
      </c>
      <c r="C1688" t="s">
        <v>7</v>
      </c>
      <c r="D1688" t="s">
        <v>8</v>
      </c>
      <c r="E1688" s="13" t="str">
        <f>"34"</f>
        <v>34</v>
      </c>
      <c r="F1688" t="s">
        <v>258</v>
      </c>
      <c r="G1688" s="14" t="str">
        <f>"201"</f>
        <v>201</v>
      </c>
      <c r="H1688" t="s">
        <v>753</v>
      </c>
    </row>
    <row r="1689" spans="1:8" x14ac:dyDescent="0.25">
      <c r="A1689" t="s">
        <v>2094</v>
      </c>
      <c r="B1689" s="12">
        <v>81</v>
      </c>
      <c r="C1689" t="s">
        <v>7</v>
      </c>
      <c r="D1689" t="s">
        <v>8</v>
      </c>
      <c r="E1689" s="13" t="str">
        <f>"49"</f>
        <v>49</v>
      </c>
      <c r="F1689" t="s">
        <v>340</v>
      </c>
      <c r="G1689" s="14" t="str">
        <f>"034"</f>
        <v>034</v>
      </c>
      <c r="H1689" t="s">
        <v>2099</v>
      </c>
    </row>
    <row r="1690" spans="1:8" x14ac:dyDescent="0.25">
      <c r="A1690" t="s">
        <v>2094</v>
      </c>
      <c r="B1690" s="12">
        <v>81</v>
      </c>
      <c r="C1690" t="s">
        <v>7</v>
      </c>
      <c r="D1690" t="s">
        <v>8</v>
      </c>
      <c r="E1690" s="13" t="str">
        <f>"49"</f>
        <v>49</v>
      </c>
      <c r="F1690" t="s">
        <v>340</v>
      </c>
      <c r="G1690" s="14" t="str">
        <f>"281"</f>
        <v>281</v>
      </c>
      <c r="H1690" t="s">
        <v>1335</v>
      </c>
    </row>
    <row r="1691" spans="1:8" x14ac:dyDescent="0.25">
      <c r="A1691" t="s">
        <v>2094</v>
      </c>
      <c r="B1691" s="12">
        <v>81</v>
      </c>
      <c r="C1691" t="s">
        <v>7</v>
      </c>
      <c r="D1691" t="s">
        <v>8</v>
      </c>
      <c r="E1691" s="13" t="str">
        <f>"70"</f>
        <v>70</v>
      </c>
      <c r="F1691" t="s">
        <v>50</v>
      </c>
      <c r="G1691" s="14" t="str">
        <f>"121"</f>
        <v>121</v>
      </c>
      <c r="H1691" t="s">
        <v>521</v>
      </c>
    </row>
    <row r="1692" spans="1:8" x14ac:dyDescent="0.25">
      <c r="A1692" t="s">
        <v>2100</v>
      </c>
      <c r="B1692" s="12">
        <v>77</v>
      </c>
      <c r="C1692" t="s">
        <v>17</v>
      </c>
      <c r="D1692" t="s">
        <v>18</v>
      </c>
      <c r="E1692" s="13" t="str">
        <f>"51"</f>
        <v>51</v>
      </c>
      <c r="F1692" t="s">
        <v>55</v>
      </c>
      <c r="G1692" s="14" t="str">
        <f>"206"</f>
        <v>206</v>
      </c>
      <c r="H1692" t="s">
        <v>223</v>
      </c>
    </row>
    <row r="1693" spans="1:8" x14ac:dyDescent="0.25">
      <c r="A1693" t="s">
        <v>2101</v>
      </c>
      <c r="B1693" s="12">
        <v>79</v>
      </c>
      <c r="C1693" t="s">
        <v>28</v>
      </c>
      <c r="D1693" t="s">
        <v>29</v>
      </c>
      <c r="E1693" s="13" t="str">
        <f>"10"</f>
        <v>10</v>
      </c>
      <c r="F1693" t="s">
        <v>171</v>
      </c>
      <c r="G1693" s="14" t="str">
        <f>"261"</f>
        <v>261</v>
      </c>
      <c r="H1693" t="s">
        <v>1023</v>
      </c>
    </row>
    <row r="1694" spans="1:8" x14ac:dyDescent="0.25">
      <c r="A1694" t="s">
        <v>2101</v>
      </c>
      <c r="B1694" s="12">
        <v>79</v>
      </c>
      <c r="C1694" t="s">
        <v>28</v>
      </c>
      <c r="D1694" t="s">
        <v>29</v>
      </c>
      <c r="E1694" s="13" t="str">
        <f>"35"</f>
        <v>35</v>
      </c>
      <c r="F1694" t="s">
        <v>418</v>
      </c>
      <c r="G1694" s="14" t="str">
        <f>"024"</f>
        <v>024</v>
      </c>
      <c r="H1694" t="s">
        <v>2096</v>
      </c>
    </row>
    <row r="1695" spans="1:8" x14ac:dyDescent="0.25">
      <c r="A1695" t="s">
        <v>2101</v>
      </c>
      <c r="B1695" s="12">
        <v>79</v>
      </c>
      <c r="C1695" t="s">
        <v>28</v>
      </c>
      <c r="D1695" t="s">
        <v>29</v>
      </c>
      <c r="E1695" s="13" t="str">
        <f>"35"</f>
        <v>35</v>
      </c>
      <c r="F1695" t="s">
        <v>418</v>
      </c>
      <c r="G1695" s="14" t="str">
        <f>"286"</f>
        <v>286</v>
      </c>
      <c r="H1695" t="s">
        <v>2097</v>
      </c>
    </row>
    <row r="1696" spans="1:8" x14ac:dyDescent="0.25">
      <c r="A1696" t="s">
        <v>2101</v>
      </c>
      <c r="B1696" s="12">
        <v>79</v>
      </c>
      <c r="C1696" t="s">
        <v>28</v>
      </c>
      <c r="D1696" t="s">
        <v>29</v>
      </c>
      <c r="E1696" s="13" t="str">
        <f>"37"</f>
        <v>37</v>
      </c>
      <c r="F1696" t="s">
        <v>34</v>
      </c>
      <c r="G1696" s="14" t="str">
        <f>"151"</f>
        <v>151</v>
      </c>
      <c r="H1696" t="s">
        <v>429</v>
      </c>
    </row>
    <row r="1697" spans="1:8" x14ac:dyDescent="0.25">
      <c r="A1697" t="s">
        <v>2101</v>
      </c>
      <c r="B1697" s="12">
        <v>79</v>
      </c>
      <c r="C1697" t="s">
        <v>28</v>
      </c>
      <c r="D1697" t="s">
        <v>29</v>
      </c>
      <c r="E1697" s="13" t="str">
        <f>"37"</f>
        <v>37</v>
      </c>
      <c r="F1697" t="s">
        <v>34</v>
      </c>
      <c r="G1697" s="14" t="str">
        <f>"176"</f>
        <v>176</v>
      </c>
      <c r="H1697" t="s">
        <v>1442</v>
      </c>
    </row>
    <row r="1698" spans="1:8" x14ac:dyDescent="0.25">
      <c r="A1698" t="s">
        <v>2101</v>
      </c>
      <c r="B1698" s="12">
        <v>79</v>
      </c>
      <c r="C1698" t="s">
        <v>28</v>
      </c>
      <c r="D1698" t="s">
        <v>29</v>
      </c>
      <c r="E1698" s="13" t="str">
        <f>"37"</f>
        <v>37</v>
      </c>
      <c r="F1698" t="s">
        <v>34</v>
      </c>
      <c r="G1698" s="14" t="str">
        <f>"192"</f>
        <v>192</v>
      </c>
      <c r="H1698" t="s">
        <v>318</v>
      </c>
    </row>
    <row r="1699" spans="1:8" x14ac:dyDescent="0.25">
      <c r="A1699" t="s">
        <v>2101</v>
      </c>
      <c r="B1699" s="12">
        <v>79</v>
      </c>
      <c r="C1699" t="s">
        <v>28</v>
      </c>
      <c r="D1699" t="s">
        <v>29</v>
      </c>
      <c r="E1699" s="13" t="str">
        <f>"37"</f>
        <v>37</v>
      </c>
      <c r="F1699" t="s">
        <v>34</v>
      </c>
      <c r="G1699" s="14" t="str">
        <f>"201"</f>
        <v>201</v>
      </c>
      <c r="H1699" t="s">
        <v>134</v>
      </c>
    </row>
    <row r="1700" spans="1:8" x14ac:dyDescent="0.25">
      <c r="A1700" t="s">
        <v>2101</v>
      </c>
      <c r="B1700" s="12">
        <v>79</v>
      </c>
      <c r="C1700" t="s">
        <v>28</v>
      </c>
      <c r="D1700" t="s">
        <v>29</v>
      </c>
      <c r="E1700" s="13" t="str">
        <f>"43"</f>
        <v>43</v>
      </c>
      <c r="F1700" t="s">
        <v>354</v>
      </c>
      <c r="G1700" s="14" t="str">
        <f>"008"</f>
        <v>008</v>
      </c>
      <c r="H1700" t="s">
        <v>2098</v>
      </c>
    </row>
    <row r="1701" spans="1:8" x14ac:dyDescent="0.25">
      <c r="A1701" t="s">
        <v>2101</v>
      </c>
      <c r="B1701" s="12">
        <v>79</v>
      </c>
      <c r="C1701" t="s">
        <v>28</v>
      </c>
      <c r="D1701" t="s">
        <v>29</v>
      </c>
      <c r="E1701" s="13" t="str">
        <f>"43"</f>
        <v>43</v>
      </c>
      <c r="F1701" t="s">
        <v>354</v>
      </c>
      <c r="G1701" s="14" t="str">
        <f>"024"</f>
        <v>024</v>
      </c>
      <c r="H1701" t="s">
        <v>2102</v>
      </c>
    </row>
    <row r="1702" spans="1:8" x14ac:dyDescent="0.25">
      <c r="A1702" t="s">
        <v>2101</v>
      </c>
      <c r="B1702" s="12">
        <v>79</v>
      </c>
      <c r="C1702" t="s">
        <v>28</v>
      </c>
      <c r="D1702" t="s">
        <v>29</v>
      </c>
      <c r="E1702" s="13" t="str">
        <f>"60"</f>
        <v>60</v>
      </c>
      <c r="F1702" t="s">
        <v>600</v>
      </c>
      <c r="G1702" s="14" t="str">
        <f>"251"</f>
        <v>251</v>
      </c>
      <c r="H1702" t="s">
        <v>601</v>
      </c>
    </row>
    <row r="1703" spans="1:8" x14ac:dyDescent="0.25">
      <c r="A1703" t="s">
        <v>2101</v>
      </c>
      <c r="B1703" s="12">
        <v>79</v>
      </c>
      <c r="C1703" t="s">
        <v>28</v>
      </c>
      <c r="D1703" t="s">
        <v>29</v>
      </c>
      <c r="E1703" s="13" t="str">
        <f>"71"</f>
        <v>71</v>
      </c>
      <c r="F1703" t="s">
        <v>729</v>
      </c>
      <c r="G1703" s="14" t="str">
        <f>"014"</f>
        <v>014</v>
      </c>
      <c r="H1703" t="s">
        <v>2103</v>
      </c>
    </row>
    <row r="1704" spans="1:8" x14ac:dyDescent="0.25">
      <c r="A1704" t="s">
        <v>2101</v>
      </c>
      <c r="B1704" s="12">
        <v>81</v>
      </c>
      <c r="C1704" t="s">
        <v>7</v>
      </c>
      <c r="D1704" t="s">
        <v>8</v>
      </c>
      <c r="E1704" s="13" t="str">
        <f>"34"</f>
        <v>34</v>
      </c>
      <c r="F1704" t="s">
        <v>258</v>
      </c>
      <c r="G1704" s="14" t="str">
        <f>"201"</f>
        <v>201</v>
      </c>
      <c r="H1704" t="s">
        <v>753</v>
      </c>
    </row>
    <row r="1705" spans="1:8" x14ac:dyDescent="0.25">
      <c r="A1705" t="s">
        <v>2101</v>
      </c>
      <c r="B1705" s="12">
        <v>81</v>
      </c>
      <c r="C1705" t="s">
        <v>7</v>
      </c>
      <c r="D1705" t="s">
        <v>8</v>
      </c>
      <c r="E1705" s="13" t="str">
        <f>"49"</f>
        <v>49</v>
      </c>
      <c r="F1705" t="s">
        <v>340</v>
      </c>
      <c r="G1705" s="14" t="str">
        <f>"034"</f>
        <v>034</v>
      </c>
      <c r="H1705" t="s">
        <v>2099</v>
      </c>
    </row>
    <row r="1706" spans="1:8" x14ac:dyDescent="0.25">
      <c r="A1706" t="s">
        <v>2101</v>
      </c>
      <c r="B1706" s="12">
        <v>81</v>
      </c>
      <c r="C1706" t="s">
        <v>7</v>
      </c>
      <c r="D1706" t="s">
        <v>8</v>
      </c>
      <c r="E1706" s="13" t="str">
        <f>"49"</f>
        <v>49</v>
      </c>
      <c r="F1706" t="s">
        <v>340</v>
      </c>
      <c r="G1706" s="14" t="str">
        <f>"281"</f>
        <v>281</v>
      </c>
      <c r="H1706" t="s">
        <v>1335</v>
      </c>
    </row>
    <row r="1707" spans="1:8" x14ac:dyDescent="0.25">
      <c r="A1707" t="s">
        <v>2104</v>
      </c>
      <c r="B1707" s="12">
        <v>79</v>
      </c>
      <c r="C1707" t="s">
        <v>28</v>
      </c>
      <c r="D1707" t="s">
        <v>29</v>
      </c>
      <c r="E1707" s="13" t="str">
        <f>"71"</f>
        <v>71</v>
      </c>
      <c r="F1707" t="s">
        <v>729</v>
      </c>
      <c r="G1707" s="14" t="str">
        <f>"251"</f>
        <v>251</v>
      </c>
      <c r="H1707" t="s">
        <v>970</v>
      </c>
    </row>
    <row r="1708" spans="1:8" x14ac:dyDescent="0.25">
      <c r="A1708" t="s">
        <v>2105</v>
      </c>
      <c r="B1708" s="12">
        <v>81</v>
      </c>
      <c r="C1708" t="s">
        <v>7</v>
      </c>
      <c r="D1708" t="s">
        <v>8</v>
      </c>
      <c r="E1708" s="13" t="str">
        <f>"44"</f>
        <v>44</v>
      </c>
      <c r="F1708" t="s">
        <v>40</v>
      </c>
      <c r="G1708" s="14" t="str">
        <f>"201"</f>
        <v>201</v>
      </c>
      <c r="H1708" t="s">
        <v>138</v>
      </c>
    </row>
    <row r="1709" spans="1:8" x14ac:dyDescent="0.25">
      <c r="A1709" t="s">
        <v>2106</v>
      </c>
      <c r="B1709" s="12">
        <v>81</v>
      </c>
      <c r="C1709" t="s">
        <v>7</v>
      </c>
      <c r="D1709" t="s">
        <v>8</v>
      </c>
      <c r="E1709" s="13" t="str">
        <f>"70"</f>
        <v>70</v>
      </c>
      <c r="F1709" t="s">
        <v>50</v>
      </c>
      <c r="G1709" s="14" t="str">
        <f>"251"</f>
        <v>251</v>
      </c>
      <c r="H1709" t="s">
        <v>383</v>
      </c>
    </row>
    <row r="1710" spans="1:8" x14ac:dyDescent="0.25">
      <c r="A1710" t="s">
        <v>2107</v>
      </c>
      <c r="B1710" s="12">
        <v>79</v>
      </c>
      <c r="C1710" t="s">
        <v>28</v>
      </c>
      <c r="D1710" t="s">
        <v>29</v>
      </c>
      <c r="E1710" s="13" t="str">
        <f>"41"</f>
        <v>41</v>
      </c>
      <c r="F1710" t="s">
        <v>345</v>
      </c>
      <c r="G1710" s="14" t="str">
        <f>"286"</f>
        <v>286</v>
      </c>
      <c r="H1710" t="s">
        <v>505</v>
      </c>
    </row>
    <row r="1711" spans="1:8" x14ac:dyDescent="0.25">
      <c r="A1711" t="s">
        <v>2108</v>
      </c>
      <c r="B1711" s="12">
        <v>76</v>
      </c>
      <c r="C1711" t="s">
        <v>2</v>
      </c>
      <c r="D1711" t="s">
        <v>3</v>
      </c>
      <c r="E1711" s="13" t="str">
        <f>"11"</f>
        <v>11</v>
      </c>
      <c r="F1711" t="s">
        <v>501</v>
      </c>
      <c r="G1711" s="14" t="str">
        <f>"032"</f>
        <v>032</v>
      </c>
      <c r="H1711" t="s">
        <v>1682</v>
      </c>
    </row>
    <row r="1712" spans="1:8" x14ac:dyDescent="0.25">
      <c r="A1712" t="s">
        <v>2109</v>
      </c>
      <c r="B1712" s="12">
        <v>79</v>
      </c>
      <c r="C1712" t="s">
        <v>28</v>
      </c>
      <c r="D1712" t="s">
        <v>29</v>
      </c>
      <c r="E1712" s="13" t="str">
        <f>"41"</f>
        <v>41</v>
      </c>
      <c r="F1712" t="s">
        <v>345</v>
      </c>
      <c r="G1712" s="14" t="str">
        <f>"014"</f>
        <v>014</v>
      </c>
      <c r="H1712" t="s">
        <v>2110</v>
      </c>
    </row>
    <row r="1713" spans="1:8" x14ac:dyDescent="0.25">
      <c r="A1713" t="s">
        <v>2111</v>
      </c>
      <c r="B1713" s="12">
        <v>81</v>
      </c>
      <c r="C1713" t="s">
        <v>7</v>
      </c>
      <c r="D1713" t="s">
        <v>8</v>
      </c>
      <c r="E1713" s="13" t="str">
        <f>"44"</f>
        <v>44</v>
      </c>
      <c r="F1713" t="s">
        <v>40</v>
      </c>
      <c r="G1713" s="14" t="str">
        <f>"201"</f>
        <v>201</v>
      </c>
      <c r="H1713" t="s">
        <v>138</v>
      </c>
    </row>
    <row r="1714" spans="1:8" x14ac:dyDescent="0.25">
      <c r="A1714" t="s">
        <v>2112</v>
      </c>
      <c r="B1714" s="12">
        <v>79</v>
      </c>
      <c r="C1714" t="s">
        <v>28</v>
      </c>
      <c r="D1714" t="s">
        <v>29</v>
      </c>
      <c r="E1714" s="13" t="str">
        <f>"54"</f>
        <v>54</v>
      </c>
      <c r="F1714" t="s">
        <v>301</v>
      </c>
      <c r="G1714" s="14" t="str">
        <f>"002"</f>
        <v>002</v>
      </c>
      <c r="H1714" t="s">
        <v>2113</v>
      </c>
    </row>
    <row r="1715" spans="1:8" x14ac:dyDescent="0.25">
      <c r="A1715" t="s">
        <v>2114</v>
      </c>
      <c r="B1715" s="12">
        <v>81</v>
      </c>
      <c r="C1715" t="s">
        <v>7</v>
      </c>
      <c r="D1715" t="s">
        <v>8</v>
      </c>
      <c r="E1715" s="13" t="str">
        <f>"70"</f>
        <v>70</v>
      </c>
      <c r="F1715" t="s">
        <v>50</v>
      </c>
      <c r="G1715" s="14" t="str">
        <f>"121"</f>
        <v>121</v>
      </c>
      <c r="H1715" t="s">
        <v>521</v>
      </c>
    </row>
    <row r="1716" spans="1:8" x14ac:dyDescent="0.25">
      <c r="A1716" t="s">
        <v>2115</v>
      </c>
      <c r="B1716" s="12">
        <v>81</v>
      </c>
      <c r="C1716" t="s">
        <v>7</v>
      </c>
      <c r="D1716" t="s">
        <v>8</v>
      </c>
      <c r="E1716" s="13" t="str">
        <f>"70"</f>
        <v>70</v>
      </c>
      <c r="F1716" t="s">
        <v>50</v>
      </c>
      <c r="G1716" s="14" t="str">
        <f>"261"</f>
        <v>261</v>
      </c>
      <c r="H1716" t="s">
        <v>628</v>
      </c>
    </row>
    <row r="1717" spans="1:8" x14ac:dyDescent="0.25">
      <c r="A1717" t="s">
        <v>2116</v>
      </c>
      <c r="B1717" s="12">
        <v>77</v>
      </c>
      <c r="C1717" t="s">
        <v>17</v>
      </c>
      <c r="D1717" t="s">
        <v>18</v>
      </c>
      <c r="E1717" s="13" t="str">
        <f>"40"</f>
        <v>40</v>
      </c>
      <c r="F1717" t="s">
        <v>19</v>
      </c>
      <c r="G1717" s="14" t="str">
        <f>"251"</f>
        <v>251</v>
      </c>
      <c r="H1717" t="s">
        <v>20</v>
      </c>
    </row>
    <row r="1718" spans="1:8" x14ac:dyDescent="0.25">
      <c r="A1718" t="s">
        <v>2117</v>
      </c>
      <c r="B1718" s="12">
        <v>77</v>
      </c>
      <c r="C1718" t="s">
        <v>17</v>
      </c>
      <c r="D1718" t="s">
        <v>18</v>
      </c>
      <c r="E1718" s="13" t="str">
        <f>"66"</f>
        <v>66</v>
      </c>
      <c r="F1718" t="s">
        <v>22</v>
      </c>
      <c r="G1718" s="14" t="str">
        <f>"181"</f>
        <v>181</v>
      </c>
      <c r="H1718" t="s">
        <v>194</v>
      </c>
    </row>
    <row r="1719" spans="1:8" x14ac:dyDescent="0.25">
      <c r="A1719" t="s">
        <v>2117</v>
      </c>
      <c r="B1719" s="12">
        <v>81</v>
      </c>
      <c r="C1719" t="s">
        <v>7</v>
      </c>
      <c r="D1719" t="s">
        <v>8</v>
      </c>
      <c r="E1719" s="13" t="str">
        <f>"70"</f>
        <v>70</v>
      </c>
      <c r="F1719" t="s">
        <v>50</v>
      </c>
      <c r="G1719" s="14" t="str">
        <f>"266"</f>
        <v>266</v>
      </c>
      <c r="H1719" t="s">
        <v>51</v>
      </c>
    </row>
    <row r="1720" spans="1:8" x14ac:dyDescent="0.25">
      <c r="A1720" t="s">
        <v>2118</v>
      </c>
      <c r="B1720" s="12">
        <v>76</v>
      </c>
      <c r="C1720" t="s">
        <v>2</v>
      </c>
      <c r="D1720" t="s">
        <v>3</v>
      </c>
      <c r="E1720" s="13" t="str">
        <f>"64"</f>
        <v>64</v>
      </c>
      <c r="F1720" t="s">
        <v>58</v>
      </c>
      <c r="G1720" s="14" t="str">
        <f>"131"</f>
        <v>131</v>
      </c>
      <c r="H1720" t="s">
        <v>1077</v>
      </c>
    </row>
    <row r="1721" spans="1:8" x14ac:dyDescent="0.25">
      <c r="A1721" t="s">
        <v>2119</v>
      </c>
      <c r="B1721" s="12">
        <v>81</v>
      </c>
      <c r="C1721" t="s">
        <v>7</v>
      </c>
      <c r="D1721" t="s">
        <v>8</v>
      </c>
      <c r="E1721" s="13" t="str">
        <f>"59"</f>
        <v>59</v>
      </c>
      <c r="F1721" t="s">
        <v>335</v>
      </c>
      <c r="G1721" s="14" t="str">
        <f>"281"</f>
        <v>281</v>
      </c>
      <c r="H1721" t="s">
        <v>481</v>
      </c>
    </row>
    <row r="1722" spans="1:8" x14ac:dyDescent="0.25">
      <c r="A1722" t="s">
        <v>2120</v>
      </c>
      <c r="B1722" s="12">
        <v>76</v>
      </c>
      <c r="C1722" t="s">
        <v>2</v>
      </c>
      <c r="D1722" t="s">
        <v>3</v>
      </c>
      <c r="E1722" s="13" t="str">
        <f>"67"</f>
        <v>67</v>
      </c>
      <c r="F1722" t="s">
        <v>44</v>
      </c>
      <c r="G1722" s="14" t="str">
        <f>"291"</f>
        <v>291</v>
      </c>
      <c r="H1722" t="s">
        <v>253</v>
      </c>
    </row>
    <row r="1723" spans="1:8" x14ac:dyDescent="0.25">
      <c r="A1723" t="s">
        <v>2121</v>
      </c>
      <c r="B1723" s="12">
        <v>77</v>
      </c>
      <c r="C1723" t="s">
        <v>17</v>
      </c>
      <c r="D1723" t="s">
        <v>18</v>
      </c>
      <c r="E1723" s="13" t="str">
        <f>"45"</f>
        <v>45</v>
      </c>
      <c r="F1723" t="s">
        <v>168</v>
      </c>
      <c r="G1723" s="14" t="str">
        <f>"181"</f>
        <v>181</v>
      </c>
      <c r="H1723" t="s">
        <v>278</v>
      </c>
    </row>
    <row r="1724" spans="1:8" x14ac:dyDescent="0.25">
      <c r="A1724" t="s">
        <v>2122</v>
      </c>
      <c r="B1724" s="12">
        <v>79</v>
      </c>
      <c r="C1724" t="s">
        <v>28</v>
      </c>
      <c r="D1724" t="s">
        <v>29</v>
      </c>
      <c r="E1724" s="13" t="str">
        <f>"41"</f>
        <v>41</v>
      </c>
      <c r="F1724" t="s">
        <v>345</v>
      </c>
      <c r="G1724" s="14" t="str">
        <f>"024"</f>
        <v>024</v>
      </c>
      <c r="H1724" t="s">
        <v>647</v>
      </c>
    </row>
    <row r="1725" spans="1:8" x14ac:dyDescent="0.25">
      <c r="A1725" t="s">
        <v>2123</v>
      </c>
      <c r="B1725" s="12">
        <v>81</v>
      </c>
      <c r="C1725" t="s">
        <v>7</v>
      </c>
      <c r="D1725" t="s">
        <v>8</v>
      </c>
      <c r="E1725" s="13" t="str">
        <f>"44"</f>
        <v>44</v>
      </c>
      <c r="F1725" t="s">
        <v>40</v>
      </c>
      <c r="G1725" s="14" t="str">
        <f>"141"</f>
        <v>141</v>
      </c>
      <c r="H1725" t="s">
        <v>953</v>
      </c>
    </row>
    <row r="1726" spans="1:8" x14ac:dyDescent="0.25">
      <c r="A1726" t="s">
        <v>2124</v>
      </c>
      <c r="B1726" s="12">
        <v>79</v>
      </c>
      <c r="C1726" t="s">
        <v>28</v>
      </c>
      <c r="D1726" t="s">
        <v>29</v>
      </c>
      <c r="E1726" s="13" t="str">
        <f>"60"</f>
        <v>60</v>
      </c>
      <c r="F1726" t="s">
        <v>600</v>
      </c>
      <c r="G1726" s="14" t="str">
        <f>"004"</f>
        <v>004</v>
      </c>
      <c r="H1726" t="s">
        <v>2125</v>
      </c>
    </row>
    <row r="1727" spans="1:8" x14ac:dyDescent="0.25">
      <c r="A1727" t="s">
        <v>2126</v>
      </c>
      <c r="B1727" s="12">
        <v>76</v>
      </c>
      <c r="C1727" t="s">
        <v>2</v>
      </c>
      <c r="D1727" t="s">
        <v>3</v>
      </c>
      <c r="E1727" s="13" t="str">
        <f>"14"</f>
        <v>14</v>
      </c>
      <c r="F1727" t="s">
        <v>124</v>
      </c>
      <c r="G1727" s="14" t="str">
        <f>"036"</f>
        <v>036</v>
      </c>
      <c r="H1727" t="s">
        <v>2127</v>
      </c>
    </row>
    <row r="1728" spans="1:8" x14ac:dyDescent="0.25">
      <c r="A1728" t="s">
        <v>2128</v>
      </c>
      <c r="B1728" s="12">
        <v>77</v>
      </c>
      <c r="C1728" t="s">
        <v>17</v>
      </c>
      <c r="D1728" t="s">
        <v>18</v>
      </c>
      <c r="E1728" s="13" t="str">
        <f>"67"</f>
        <v>67</v>
      </c>
      <c r="F1728" t="s">
        <v>44</v>
      </c>
      <c r="G1728" s="14" t="str">
        <f>"206"</f>
        <v>206</v>
      </c>
      <c r="H1728" t="s">
        <v>97</v>
      </c>
    </row>
    <row r="1729" spans="1:8" x14ac:dyDescent="0.25">
      <c r="A1729" t="s">
        <v>2129</v>
      </c>
      <c r="B1729" s="12">
        <v>77</v>
      </c>
      <c r="C1729" t="s">
        <v>17</v>
      </c>
      <c r="D1729" t="s">
        <v>18</v>
      </c>
      <c r="E1729" s="13" t="str">
        <f>"40"</f>
        <v>40</v>
      </c>
      <c r="F1729" t="s">
        <v>19</v>
      </c>
      <c r="G1729" s="14" t="str">
        <f>"231"</f>
        <v>231</v>
      </c>
      <c r="H1729" t="s">
        <v>287</v>
      </c>
    </row>
    <row r="1730" spans="1:8" x14ac:dyDescent="0.25">
      <c r="A1730" t="s">
        <v>2130</v>
      </c>
      <c r="B1730" s="12">
        <v>76</v>
      </c>
      <c r="C1730" t="s">
        <v>2</v>
      </c>
      <c r="D1730" t="s">
        <v>3</v>
      </c>
      <c r="E1730" s="13" t="str">
        <f>"28"</f>
        <v>28</v>
      </c>
      <c r="F1730" t="s">
        <v>89</v>
      </c>
      <c r="G1730" s="14" t="str">
        <f>"012"</f>
        <v>012</v>
      </c>
      <c r="H1730" t="s">
        <v>1483</v>
      </c>
    </row>
    <row r="1731" spans="1:8" x14ac:dyDescent="0.25">
      <c r="A1731" t="s">
        <v>2130</v>
      </c>
      <c r="B1731" s="12">
        <v>76</v>
      </c>
      <c r="C1731" t="s">
        <v>2</v>
      </c>
      <c r="D1731" t="s">
        <v>3</v>
      </c>
      <c r="E1731" s="13" t="str">
        <f>"67"</f>
        <v>67</v>
      </c>
      <c r="F1731" t="s">
        <v>44</v>
      </c>
      <c r="G1731" s="14" t="str">
        <f>"265"</f>
        <v>265</v>
      </c>
      <c r="H1731" t="s">
        <v>268</v>
      </c>
    </row>
    <row r="1732" spans="1:8" x14ac:dyDescent="0.25">
      <c r="A1732" t="s">
        <v>2131</v>
      </c>
      <c r="B1732" s="12">
        <v>77</v>
      </c>
      <c r="C1732" t="s">
        <v>17</v>
      </c>
      <c r="D1732" t="s">
        <v>18</v>
      </c>
      <c r="E1732" s="13" t="str">
        <f>"40"</f>
        <v>40</v>
      </c>
      <c r="F1732" t="s">
        <v>19</v>
      </c>
      <c r="G1732" s="14" t="str">
        <f>"265"</f>
        <v>265</v>
      </c>
      <c r="H1732" t="s">
        <v>78</v>
      </c>
    </row>
    <row r="1733" spans="1:8" x14ac:dyDescent="0.25">
      <c r="A1733" t="s">
        <v>2132</v>
      </c>
      <c r="B1733" s="12">
        <v>79</v>
      </c>
      <c r="C1733" t="s">
        <v>28</v>
      </c>
      <c r="D1733" t="s">
        <v>29</v>
      </c>
      <c r="E1733" s="13" t="str">
        <f>"10"</f>
        <v>10</v>
      </c>
      <c r="F1733" t="s">
        <v>171</v>
      </c>
      <c r="G1733" s="14" t="str">
        <f>"201"</f>
        <v>201</v>
      </c>
      <c r="H1733" t="s">
        <v>134</v>
      </c>
    </row>
    <row r="1734" spans="1:8" x14ac:dyDescent="0.25">
      <c r="A1734" t="s">
        <v>2133</v>
      </c>
      <c r="B1734" s="12">
        <v>81</v>
      </c>
      <c r="C1734" t="s">
        <v>7</v>
      </c>
      <c r="D1734" t="s">
        <v>8</v>
      </c>
      <c r="E1734" s="13" t="str">
        <f>"44"</f>
        <v>44</v>
      </c>
      <c r="F1734" t="s">
        <v>40</v>
      </c>
      <c r="G1734" s="14" t="str">
        <f>"261"</f>
        <v>261</v>
      </c>
      <c r="H1734" t="s">
        <v>627</v>
      </c>
    </row>
    <row r="1735" spans="1:8" x14ac:dyDescent="0.25">
      <c r="A1735" t="s">
        <v>2134</v>
      </c>
      <c r="B1735" s="12">
        <v>79</v>
      </c>
      <c r="C1735" t="s">
        <v>28</v>
      </c>
      <c r="D1735" t="s">
        <v>29</v>
      </c>
      <c r="E1735" s="13" t="str">
        <f>"32"</f>
        <v>32</v>
      </c>
      <c r="F1735" t="s">
        <v>61</v>
      </c>
      <c r="G1735" s="14" t="str">
        <f>"246"</f>
        <v>246</v>
      </c>
      <c r="H1735" t="s">
        <v>62</v>
      </c>
    </row>
    <row r="1736" spans="1:8" x14ac:dyDescent="0.25">
      <c r="A1736" t="s">
        <v>2135</v>
      </c>
      <c r="B1736" s="12">
        <v>81</v>
      </c>
      <c r="C1736" t="s">
        <v>7</v>
      </c>
      <c r="D1736" t="s">
        <v>8</v>
      </c>
      <c r="E1736" s="13" t="str">
        <f>"58"</f>
        <v>58</v>
      </c>
      <c r="F1736" t="s">
        <v>128</v>
      </c>
      <c r="G1736" s="14" t="str">
        <f>"040"</f>
        <v>040</v>
      </c>
      <c r="H1736" t="s">
        <v>791</v>
      </c>
    </row>
    <row r="1737" spans="1:8" x14ac:dyDescent="0.25">
      <c r="A1737" t="s">
        <v>2136</v>
      </c>
      <c r="B1737" s="12">
        <v>77</v>
      </c>
      <c r="C1737" t="s">
        <v>17</v>
      </c>
      <c r="D1737" t="s">
        <v>18</v>
      </c>
      <c r="E1737" s="13" t="str">
        <f>"66"</f>
        <v>66</v>
      </c>
      <c r="F1737" t="s">
        <v>22</v>
      </c>
      <c r="G1737" s="14" t="str">
        <f>"291"</f>
        <v>291</v>
      </c>
      <c r="H1737" t="s">
        <v>361</v>
      </c>
    </row>
    <row r="1738" spans="1:8" x14ac:dyDescent="0.25">
      <c r="A1738" t="s">
        <v>2137</v>
      </c>
      <c r="B1738" s="12">
        <v>81</v>
      </c>
      <c r="C1738" t="s">
        <v>7</v>
      </c>
      <c r="D1738" t="s">
        <v>8</v>
      </c>
      <c r="E1738" s="13" t="str">
        <f>"05"</f>
        <v>05</v>
      </c>
      <c r="F1738" t="s">
        <v>9</v>
      </c>
      <c r="G1738" s="14" t="str">
        <f>"231"</f>
        <v>231</v>
      </c>
      <c r="H1738" t="s">
        <v>263</v>
      </c>
    </row>
    <row r="1739" spans="1:8" x14ac:dyDescent="0.25">
      <c r="A1739" t="s">
        <v>2138</v>
      </c>
      <c r="B1739" s="12">
        <v>77</v>
      </c>
      <c r="C1739" t="s">
        <v>17</v>
      </c>
      <c r="D1739" t="s">
        <v>18</v>
      </c>
      <c r="E1739" s="13" t="str">
        <f>"30"</f>
        <v>30</v>
      </c>
      <c r="F1739" t="s">
        <v>210</v>
      </c>
      <c r="G1739" s="14" t="str">
        <f>"241"</f>
        <v>241</v>
      </c>
      <c r="H1739" t="s">
        <v>211</v>
      </c>
    </row>
    <row r="1740" spans="1:8" x14ac:dyDescent="0.25">
      <c r="A1740" t="s">
        <v>2139</v>
      </c>
      <c r="B1740" s="12">
        <v>77</v>
      </c>
      <c r="C1740" t="s">
        <v>17</v>
      </c>
      <c r="D1740" t="s">
        <v>18</v>
      </c>
      <c r="E1740" s="13" t="str">
        <f>"40"</f>
        <v>40</v>
      </c>
      <c r="F1740" t="s">
        <v>19</v>
      </c>
      <c r="G1740" s="14" t="str">
        <f>"292"</f>
        <v>292</v>
      </c>
      <c r="H1740" t="s">
        <v>100</v>
      </c>
    </row>
    <row r="1741" spans="1:8" x14ac:dyDescent="0.25">
      <c r="A1741" t="s">
        <v>2140</v>
      </c>
      <c r="B1741" s="12">
        <v>81</v>
      </c>
      <c r="C1741" t="s">
        <v>7</v>
      </c>
      <c r="D1741" t="s">
        <v>8</v>
      </c>
      <c r="E1741" s="13" t="str">
        <f>"70"</f>
        <v>70</v>
      </c>
      <c r="F1741" t="s">
        <v>50</v>
      </c>
      <c r="G1741" s="14" t="str">
        <f>"266"</f>
        <v>266</v>
      </c>
      <c r="H1741" t="s">
        <v>51</v>
      </c>
    </row>
    <row r="1742" spans="1:8" x14ac:dyDescent="0.25">
      <c r="A1742" t="s">
        <v>2141</v>
      </c>
      <c r="B1742" s="12">
        <v>81</v>
      </c>
      <c r="C1742" t="s">
        <v>7</v>
      </c>
      <c r="D1742" t="s">
        <v>8</v>
      </c>
      <c r="E1742" s="13" t="str">
        <f>"70"</f>
        <v>70</v>
      </c>
      <c r="F1742" t="s">
        <v>50</v>
      </c>
      <c r="G1742" s="14" t="str">
        <f>"261"</f>
        <v>261</v>
      </c>
      <c r="H1742" t="s">
        <v>628</v>
      </c>
    </row>
    <row r="1743" spans="1:8" x14ac:dyDescent="0.25">
      <c r="A1743" t="s">
        <v>2142</v>
      </c>
      <c r="B1743" s="12">
        <v>76</v>
      </c>
      <c r="C1743" t="s">
        <v>2</v>
      </c>
      <c r="D1743" t="s">
        <v>3</v>
      </c>
      <c r="E1743" s="13" t="str">
        <f>"28"</f>
        <v>28</v>
      </c>
      <c r="F1743" t="s">
        <v>89</v>
      </c>
      <c r="G1743" s="14" t="str">
        <f>"171"</f>
        <v>171</v>
      </c>
      <c r="H1743" t="s">
        <v>90</v>
      </c>
    </row>
    <row r="1744" spans="1:8" x14ac:dyDescent="0.25">
      <c r="A1744" t="s">
        <v>2143</v>
      </c>
      <c r="B1744" s="12">
        <v>79</v>
      </c>
      <c r="C1744" t="s">
        <v>28</v>
      </c>
      <c r="D1744" t="s">
        <v>29</v>
      </c>
      <c r="E1744" s="13" t="str">
        <f>"32"</f>
        <v>32</v>
      </c>
      <c r="F1744" t="s">
        <v>61</v>
      </c>
      <c r="G1744" s="14" t="str">
        <f>"191"</f>
        <v>191</v>
      </c>
      <c r="H1744" t="s">
        <v>544</v>
      </c>
    </row>
    <row r="1745" spans="1:8" x14ac:dyDescent="0.25">
      <c r="A1745" t="s">
        <v>2144</v>
      </c>
      <c r="B1745" s="12">
        <v>81</v>
      </c>
      <c r="C1745" t="s">
        <v>7</v>
      </c>
      <c r="D1745" t="s">
        <v>8</v>
      </c>
      <c r="E1745" s="13" t="str">
        <f>"05"</f>
        <v>05</v>
      </c>
      <c r="F1745" t="s">
        <v>9</v>
      </c>
      <c r="G1745" s="14" t="str">
        <f>"216"</f>
        <v>216</v>
      </c>
      <c r="H1745" t="s">
        <v>443</v>
      </c>
    </row>
    <row r="1746" spans="1:8" x14ac:dyDescent="0.25">
      <c r="A1746" t="s">
        <v>2145</v>
      </c>
      <c r="B1746" s="12">
        <v>76</v>
      </c>
      <c r="C1746" t="s">
        <v>2</v>
      </c>
      <c r="D1746" t="s">
        <v>3</v>
      </c>
      <c r="E1746" s="13" t="str">
        <f>"64"</f>
        <v>64</v>
      </c>
      <c r="F1746" t="s">
        <v>58</v>
      </c>
      <c r="G1746" s="14" t="str">
        <f>"216"</f>
        <v>216</v>
      </c>
      <c r="H1746" t="s">
        <v>450</v>
      </c>
    </row>
    <row r="1747" spans="1:8" x14ac:dyDescent="0.25">
      <c r="A1747" t="s">
        <v>2146</v>
      </c>
      <c r="B1747" s="12">
        <v>77</v>
      </c>
      <c r="C1747" t="s">
        <v>17</v>
      </c>
      <c r="D1747" t="s">
        <v>18</v>
      </c>
      <c r="E1747" s="13" t="str">
        <f>"40"</f>
        <v>40</v>
      </c>
      <c r="F1747" t="s">
        <v>19</v>
      </c>
      <c r="G1747" s="14" t="str">
        <f>"226"</f>
        <v>226</v>
      </c>
      <c r="H1747" t="s">
        <v>359</v>
      </c>
    </row>
    <row r="1748" spans="1:8" x14ac:dyDescent="0.25">
      <c r="A1748" t="s">
        <v>2147</v>
      </c>
      <c r="B1748" s="12">
        <v>79</v>
      </c>
      <c r="C1748" t="s">
        <v>28</v>
      </c>
      <c r="D1748" t="s">
        <v>29</v>
      </c>
      <c r="E1748" s="13" t="str">
        <f>"32"</f>
        <v>32</v>
      </c>
      <c r="F1748" t="s">
        <v>61</v>
      </c>
      <c r="G1748" s="14" t="str">
        <f>"265"</f>
        <v>265</v>
      </c>
      <c r="H1748" t="s">
        <v>2148</v>
      </c>
    </row>
    <row r="1749" spans="1:8" x14ac:dyDescent="0.25">
      <c r="A1749" t="s">
        <v>2149</v>
      </c>
      <c r="B1749" s="12">
        <v>76</v>
      </c>
      <c r="C1749" t="s">
        <v>2</v>
      </c>
      <c r="D1749" t="s">
        <v>3</v>
      </c>
      <c r="E1749" s="13" t="str">
        <f>"25"</f>
        <v>25</v>
      </c>
      <c r="F1749" t="s">
        <v>434</v>
      </c>
      <c r="G1749" s="14" t="str">
        <f>"106"</f>
        <v>106</v>
      </c>
      <c r="H1749" t="s">
        <v>1355</v>
      </c>
    </row>
    <row r="1750" spans="1:8" x14ac:dyDescent="0.25">
      <c r="A1750" t="s">
        <v>2150</v>
      </c>
      <c r="B1750" s="12">
        <v>77</v>
      </c>
      <c r="C1750" t="s">
        <v>17</v>
      </c>
      <c r="D1750" t="s">
        <v>18</v>
      </c>
      <c r="E1750" s="13" t="str">
        <f>"51"</f>
        <v>51</v>
      </c>
      <c r="F1750" t="s">
        <v>55</v>
      </c>
      <c r="G1750" s="14" t="str">
        <f>"002"</f>
        <v>002</v>
      </c>
      <c r="H1750" t="s">
        <v>2151</v>
      </c>
    </row>
    <row r="1751" spans="1:8" x14ac:dyDescent="0.25">
      <c r="A1751" t="s">
        <v>2152</v>
      </c>
      <c r="B1751" s="12">
        <v>77</v>
      </c>
      <c r="C1751" t="s">
        <v>17</v>
      </c>
      <c r="D1751" t="s">
        <v>18</v>
      </c>
      <c r="E1751" s="13" t="str">
        <f>"51"</f>
        <v>51</v>
      </c>
      <c r="F1751" t="s">
        <v>55</v>
      </c>
      <c r="G1751" s="14" t="str">
        <f>"206"</f>
        <v>206</v>
      </c>
      <c r="H1751" t="s">
        <v>223</v>
      </c>
    </row>
    <row r="1752" spans="1:8" x14ac:dyDescent="0.25">
      <c r="A1752" t="s">
        <v>2153</v>
      </c>
      <c r="B1752" s="12">
        <v>79</v>
      </c>
      <c r="C1752" t="s">
        <v>28</v>
      </c>
      <c r="D1752" t="s">
        <v>29</v>
      </c>
      <c r="E1752" s="13" t="str">
        <f>"55"</f>
        <v>55</v>
      </c>
      <c r="F1752" t="s">
        <v>207</v>
      </c>
      <c r="G1752" s="14" t="str">
        <f>"192"</f>
        <v>192</v>
      </c>
      <c r="H1752" t="s">
        <v>297</v>
      </c>
    </row>
    <row r="1753" spans="1:8" x14ac:dyDescent="0.25">
      <c r="A1753" t="s">
        <v>2154</v>
      </c>
      <c r="B1753" s="12">
        <v>77</v>
      </c>
      <c r="C1753" t="s">
        <v>17</v>
      </c>
      <c r="D1753" t="s">
        <v>18</v>
      </c>
      <c r="E1753" s="13" t="str">
        <f>"66"</f>
        <v>66</v>
      </c>
      <c r="F1753" t="s">
        <v>22</v>
      </c>
      <c r="G1753" s="14" t="str">
        <f>"131"</f>
        <v>131</v>
      </c>
      <c r="H1753" t="s">
        <v>23</v>
      </c>
    </row>
    <row r="1754" spans="1:8" x14ac:dyDescent="0.25">
      <c r="A1754" t="s">
        <v>2155</v>
      </c>
      <c r="B1754" s="12">
        <v>81</v>
      </c>
      <c r="C1754" t="s">
        <v>7</v>
      </c>
      <c r="D1754" t="s">
        <v>8</v>
      </c>
      <c r="E1754" s="13" t="str">
        <f>"38"</f>
        <v>38</v>
      </c>
      <c r="F1754" t="s">
        <v>121</v>
      </c>
      <c r="G1754" s="14" t="str">
        <f>"271"</f>
        <v>271</v>
      </c>
      <c r="H1754" t="s">
        <v>122</v>
      </c>
    </row>
    <row r="1755" spans="1:8" x14ac:dyDescent="0.25">
      <c r="A1755" t="s">
        <v>2156</v>
      </c>
      <c r="B1755" s="12">
        <v>79</v>
      </c>
      <c r="C1755" t="s">
        <v>28</v>
      </c>
      <c r="D1755" t="s">
        <v>29</v>
      </c>
      <c r="E1755" s="13" t="str">
        <f>"41"</f>
        <v>41</v>
      </c>
      <c r="F1755" t="s">
        <v>345</v>
      </c>
      <c r="G1755" s="14" t="str">
        <f>"034"</f>
        <v>034</v>
      </c>
      <c r="H1755" t="s">
        <v>2157</v>
      </c>
    </row>
    <row r="1756" spans="1:8" x14ac:dyDescent="0.25">
      <c r="A1756" t="s">
        <v>2158</v>
      </c>
      <c r="B1756" s="12">
        <v>79</v>
      </c>
      <c r="C1756" t="s">
        <v>28</v>
      </c>
      <c r="D1756" t="s">
        <v>29</v>
      </c>
      <c r="E1756" s="13" t="str">
        <f>"27"</f>
        <v>27</v>
      </c>
      <c r="F1756" t="s">
        <v>739</v>
      </c>
      <c r="G1756" s="14" t="str">
        <f>"002"</f>
        <v>002</v>
      </c>
      <c r="H1756" t="s">
        <v>2159</v>
      </c>
    </row>
    <row r="1757" spans="1:8" x14ac:dyDescent="0.25">
      <c r="A1757" t="s">
        <v>2158</v>
      </c>
      <c r="B1757" s="12">
        <v>79</v>
      </c>
      <c r="C1757" t="s">
        <v>28</v>
      </c>
      <c r="D1757" t="s">
        <v>29</v>
      </c>
      <c r="E1757" s="13" t="str">
        <f>"27"</f>
        <v>27</v>
      </c>
      <c r="F1757" t="s">
        <v>739</v>
      </c>
      <c r="G1757" s="14" t="str">
        <f>"010"</f>
        <v>010</v>
      </c>
      <c r="H1757" t="s">
        <v>2160</v>
      </c>
    </row>
    <row r="1758" spans="1:8" x14ac:dyDescent="0.25">
      <c r="A1758" t="s">
        <v>2158</v>
      </c>
      <c r="B1758" s="12">
        <v>79</v>
      </c>
      <c r="C1758" t="s">
        <v>28</v>
      </c>
      <c r="D1758" t="s">
        <v>29</v>
      </c>
      <c r="E1758" s="13" t="str">
        <f>"29"</f>
        <v>29</v>
      </c>
      <c r="F1758" t="s">
        <v>220</v>
      </c>
      <c r="G1758" s="14" t="str">
        <f>"251"</f>
        <v>251</v>
      </c>
      <c r="H1758" t="s">
        <v>1530</v>
      </c>
    </row>
    <row r="1759" spans="1:8" x14ac:dyDescent="0.25">
      <c r="A1759" t="s">
        <v>2158</v>
      </c>
      <c r="B1759" s="12">
        <v>79</v>
      </c>
      <c r="C1759" t="s">
        <v>28</v>
      </c>
      <c r="D1759" t="s">
        <v>29</v>
      </c>
      <c r="E1759" s="13" t="str">
        <f>"32"</f>
        <v>32</v>
      </c>
      <c r="F1759" t="s">
        <v>61</v>
      </c>
      <c r="G1759" s="14" t="str">
        <f>"136"</f>
        <v>136</v>
      </c>
      <c r="H1759" t="s">
        <v>819</v>
      </c>
    </row>
    <row r="1760" spans="1:8" x14ac:dyDescent="0.25">
      <c r="A1760" t="s">
        <v>2158</v>
      </c>
      <c r="B1760" s="12">
        <v>79</v>
      </c>
      <c r="C1760" t="s">
        <v>28</v>
      </c>
      <c r="D1760" t="s">
        <v>29</v>
      </c>
      <c r="E1760" s="13" t="str">
        <f>"32"</f>
        <v>32</v>
      </c>
      <c r="F1760" t="s">
        <v>61</v>
      </c>
      <c r="G1760" s="14" t="str">
        <f>"246"</f>
        <v>246</v>
      </c>
      <c r="H1760" t="s">
        <v>62</v>
      </c>
    </row>
    <row r="1761" spans="1:8" x14ac:dyDescent="0.25">
      <c r="A1761" t="s">
        <v>2158</v>
      </c>
      <c r="B1761" s="12">
        <v>79</v>
      </c>
      <c r="C1761" t="s">
        <v>28</v>
      </c>
      <c r="D1761" t="s">
        <v>29</v>
      </c>
      <c r="E1761" s="13" t="str">
        <f>"62"</f>
        <v>62</v>
      </c>
      <c r="F1761" t="s">
        <v>409</v>
      </c>
      <c r="G1761" s="14" t="str">
        <f>"036"</f>
        <v>036</v>
      </c>
      <c r="H1761" t="s">
        <v>2161</v>
      </c>
    </row>
    <row r="1762" spans="1:8" x14ac:dyDescent="0.25">
      <c r="A1762" t="s">
        <v>2158</v>
      </c>
      <c r="B1762" s="12">
        <v>79</v>
      </c>
      <c r="C1762" t="s">
        <v>28</v>
      </c>
      <c r="D1762" t="s">
        <v>29</v>
      </c>
      <c r="E1762" s="13" t="str">
        <f>"62"</f>
        <v>62</v>
      </c>
      <c r="F1762" t="s">
        <v>409</v>
      </c>
      <c r="G1762" s="14" t="str">
        <f>"038"</f>
        <v>038</v>
      </c>
      <c r="H1762" t="s">
        <v>2162</v>
      </c>
    </row>
    <row r="1763" spans="1:8" x14ac:dyDescent="0.25">
      <c r="A1763" t="s">
        <v>2158</v>
      </c>
      <c r="B1763" s="12">
        <v>79</v>
      </c>
      <c r="C1763" t="s">
        <v>28</v>
      </c>
      <c r="D1763" t="s">
        <v>29</v>
      </c>
      <c r="E1763" s="13" t="str">
        <f>"62"</f>
        <v>62</v>
      </c>
      <c r="F1763" t="s">
        <v>409</v>
      </c>
      <c r="G1763" s="14" t="str">
        <f>"236"</f>
        <v>236</v>
      </c>
      <c r="H1763" t="s">
        <v>2163</v>
      </c>
    </row>
    <row r="1764" spans="1:8" x14ac:dyDescent="0.25">
      <c r="A1764" t="s">
        <v>2164</v>
      </c>
      <c r="B1764" s="12">
        <v>79</v>
      </c>
      <c r="C1764" t="s">
        <v>28</v>
      </c>
      <c r="D1764" t="s">
        <v>29</v>
      </c>
      <c r="E1764" s="13" t="str">
        <f>"61"</f>
        <v>61</v>
      </c>
      <c r="F1764" t="s">
        <v>186</v>
      </c>
      <c r="G1764" s="14" t="str">
        <f>"008"</f>
        <v>008</v>
      </c>
      <c r="H1764" t="s">
        <v>2085</v>
      </c>
    </row>
    <row r="1765" spans="1:8" x14ac:dyDescent="0.25">
      <c r="A1765" t="s">
        <v>2164</v>
      </c>
      <c r="B1765" s="12">
        <v>79</v>
      </c>
      <c r="C1765" t="s">
        <v>28</v>
      </c>
      <c r="D1765" t="s">
        <v>29</v>
      </c>
      <c r="E1765" s="13" t="str">
        <f>"61"</f>
        <v>61</v>
      </c>
      <c r="F1765" t="s">
        <v>186</v>
      </c>
      <c r="G1765" s="14" t="str">
        <f>"016"</f>
        <v>016</v>
      </c>
      <c r="H1765" t="s">
        <v>546</v>
      </c>
    </row>
    <row r="1766" spans="1:8" x14ac:dyDescent="0.25">
      <c r="A1766" t="s">
        <v>2165</v>
      </c>
      <c r="B1766" s="12">
        <v>76</v>
      </c>
      <c r="C1766" t="s">
        <v>2</v>
      </c>
      <c r="D1766" t="s">
        <v>3</v>
      </c>
      <c r="E1766" s="13" t="str">
        <f>"56"</f>
        <v>56</v>
      </c>
      <c r="F1766" t="s">
        <v>321</v>
      </c>
      <c r="G1766" s="14" t="str">
        <f>"276"</f>
        <v>276</v>
      </c>
      <c r="H1766" t="s">
        <v>322</v>
      </c>
    </row>
    <row r="1767" spans="1:8" x14ac:dyDescent="0.25">
      <c r="A1767" t="s">
        <v>2165</v>
      </c>
      <c r="B1767" s="12">
        <v>79</v>
      </c>
      <c r="C1767" t="s">
        <v>28</v>
      </c>
      <c r="D1767" t="s">
        <v>29</v>
      </c>
      <c r="E1767" s="13" t="str">
        <f>"41"</f>
        <v>41</v>
      </c>
      <c r="F1767" t="s">
        <v>345</v>
      </c>
      <c r="G1767" s="14" t="str">
        <f>"286"</f>
        <v>286</v>
      </c>
      <c r="H1767" t="s">
        <v>505</v>
      </c>
    </row>
    <row r="1768" spans="1:8" x14ac:dyDescent="0.25">
      <c r="A1768" t="s">
        <v>2166</v>
      </c>
      <c r="B1768" s="12">
        <v>79</v>
      </c>
      <c r="C1768" t="s">
        <v>28</v>
      </c>
      <c r="D1768" t="s">
        <v>29</v>
      </c>
      <c r="E1768" s="13" t="str">
        <f>"41"</f>
        <v>41</v>
      </c>
      <c r="F1768" t="s">
        <v>345</v>
      </c>
      <c r="G1768" s="14" t="str">
        <f>"004"</f>
        <v>004</v>
      </c>
      <c r="H1768" t="s">
        <v>2167</v>
      </c>
    </row>
    <row r="1769" spans="1:8" x14ac:dyDescent="0.25">
      <c r="A1769" t="s">
        <v>2168</v>
      </c>
      <c r="B1769" s="12">
        <v>76</v>
      </c>
      <c r="C1769" t="s">
        <v>2</v>
      </c>
      <c r="D1769" t="s">
        <v>3</v>
      </c>
      <c r="E1769" s="13" t="str">
        <f>"56"</f>
        <v>56</v>
      </c>
      <c r="F1769" t="s">
        <v>321</v>
      </c>
      <c r="G1769" s="14" t="str">
        <f>"191"</f>
        <v>191</v>
      </c>
      <c r="H1769" t="s">
        <v>2169</v>
      </c>
    </row>
    <row r="1770" spans="1:8" x14ac:dyDescent="0.25">
      <c r="A1770" t="s">
        <v>2170</v>
      </c>
      <c r="B1770" s="12">
        <v>81</v>
      </c>
      <c r="C1770" t="s">
        <v>7</v>
      </c>
      <c r="D1770" t="s">
        <v>8</v>
      </c>
      <c r="E1770" s="13" t="str">
        <f>"38"</f>
        <v>38</v>
      </c>
      <c r="F1770" t="s">
        <v>121</v>
      </c>
      <c r="G1770" s="14" t="str">
        <f>"032"</f>
        <v>032</v>
      </c>
      <c r="H1770" t="s">
        <v>2171</v>
      </c>
    </row>
    <row r="1771" spans="1:8" x14ac:dyDescent="0.25">
      <c r="A1771" t="s">
        <v>2172</v>
      </c>
      <c r="B1771" s="12">
        <v>77</v>
      </c>
      <c r="C1771" t="s">
        <v>17</v>
      </c>
      <c r="D1771" t="s">
        <v>18</v>
      </c>
      <c r="E1771" s="13" t="str">
        <f>"40"</f>
        <v>40</v>
      </c>
      <c r="F1771" t="s">
        <v>19</v>
      </c>
      <c r="G1771" s="14" t="str">
        <f>"265"</f>
        <v>265</v>
      </c>
      <c r="H1771" t="s">
        <v>78</v>
      </c>
    </row>
    <row r="1772" spans="1:8" x14ac:dyDescent="0.25">
      <c r="A1772" t="s">
        <v>2173</v>
      </c>
      <c r="B1772" s="12">
        <v>79</v>
      </c>
      <c r="C1772" t="s">
        <v>28</v>
      </c>
      <c r="D1772" t="s">
        <v>29</v>
      </c>
      <c r="E1772" s="13" t="str">
        <f>"62"</f>
        <v>62</v>
      </c>
      <c r="F1772" t="s">
        <v>409</v>
      </c>
      <c r="G1772" s="14" t="str">
        <f>"111"</f>
        <v>111</v>
      </c>
      <c r="H1772" t="s">
        <v>2174</v>
      </c>
    </row>
    <row r="1773" spans="1:8" x14ac:dyDescent="0.25">
      <c r="A1773" t="s">
        <v>2175</v>
      </c>
      <c r="B1773" s="12">
        <v>81</v>
      </c>
      <c r="C1773" t="s">
        <v>7</v>
      </c>
      <c r="D1773" t="s">
        <v>8</v>
      </c>
      <c r="E1773" s="13" t="str">
        <f>"68"</f>
        <v>68</v>
      </c>
      <c r="F1773" t="s">
        <v>75</v>
      </c>
      <c r="G1773" s="14" t="str">
        <f>"026"</f>
        <v>026</v>
      </c>
      <c r="H1773" t="s">
        <v>190</v>
      </c>
    </row>
    <row r="1774" spans="1:8" x14ac:dyDescent="0.25">
      <c r="A1774" t="s">
        <v>2176</v>
      </c>
      <c r="B1774" s="12">
        <v>76</v>
      </c>
      <c r="C1774" t="s">
        <v>2</v>
      </c>
      <c r="D1774" t="s">
        <v>3</v>
      </c>
      <c r="E1774" s="13" t="str">
        <f>"28"</f>
        <v>28</v>
      </c>
      <c r="F1774" t="s">
        <v>89</v>
      </c>
      <c r="G1774" s="14" t="str">
        <f>"012"</f>
        <v>012</v>
      </c>
      <c r="H1774" t="s">
        <v>1483</v>
      </c>
    </row>
    <row r="1775" spans="1:8" x14ac:dyDescent="0.25">
      <c r="A1775" t="s">
        <v>2177</v>
      </c>
      <c r="B1775" s="12">
        <v>77</v>
      </c>
      <c r="C1775" t="s">
        <v>17</v>
      </c>
      <c r="D1775" t="s">
        <v>18</v>
      </c>
      <c r="E1775" s="13" t="str">
        <f>"67"</f>
        <v>67</v>
      </c>
      <c r="F1775" t="s">
        <v>44</v>
      </c>
      <c r="G1775" s="14" t="str">
        <f>"261"</f>
        <v>261</v>
      </c>
      <c r="H1775" t="s">
        <v>70</v>
      </c>
    </row>
    <row r="1776" spans="1:8" x14ac:dyDescent="0.25">
      <c r="A1776" t="s">
        <v>2178</v>
      </c>
      <c r="B1776" s="12">
        <v>77</v>
      </c>
      <c r="C1776" t="s">
        <v>17</v>
      </c>
      <c r="D1776" t="s">
        <v>18</v>
      </c>
      <c r="E1776" s="13" t="str">
        <f>"30"</f>
        <v>30</v>
      </c>
      <c r="F1776" t="s">
        <v>210</v>
      </c>
      <c r="G1776" s="14" t="str">
        <f>"174"</f>
        <v>174</v>
      </c>
      <c r="H1776" t="s">
        <v>216</v>
      </c>
    </row>
    <row r="1777" spans="1:8" x14ac:dyDescent="0.25">
      <c r="A1777" t="s">
        <v>2179</v>
      </c>
      <c r="B1777" s="12">
        <v>79</v>
      </c>
      <c r="C1777" t="s">
        <v>28</v>
      </c>
      <c r="D1777" t="s">
        <v>29</v>
      </c>
      <c r="E1777" s="13" t="str">
        <f>"32"</f>
        <v>32</v>
      </c>
      <c r="F1777" t="s">
        <v>61</v>
      </c>
      <c r="G1777" s="14" t="str">
        <f>"246"</f>
        <v>246</v>
      </c>
      <c r="H1777" t="s">
        <v>62</v>
      </c>
    </row>
    <row r="1778" spans="1:8" x14ac:dyDescent="0.25">
      <c r="A1778" t="s">
        <v>2180</v>
      </c>
      <c r="B1778" s="12">
        <v>81</v>
      </c>
      <c r="C1778" t="s">
        <v>7</v>
      </c>
      <c r="D1778" t="s">
        <v>8</v>
      </c>
      <c r="E1778" s="13" t="str">
        <f>"70"</f>
        <v>70</v>
      </c>
      <c r="F1778" t="s">
        <v>50</v>
      </c>
      <c r="G1778" s="14" t="str">
        <f>"266"</f>
        <v>266</v>
      </c>
      <c r="H1778" t="s">
        <v>51</v>
      </c>
    </row>
    <row r="1779" spans="1:8" x14ac:dyDescent="0.25">
      <c r="A1779" t="s">
        <v>2181</v>
      </c>
      <c r="B1779" s="12">
        <v>77</v>
      </c>
      <c r="C1779" t="s">
        <v>17</v>
      </c>
      <c r="D1779" t="s">
        <v>18</v>
      </c>
      <c r="E1779" s="13" t="str">
        <f>"40"</f>
        <v>40</v>
      </c>
      <c r="F1779" t="s">
        <v>19</v>
      </c>
      <c r="G1779" s="14" t="str">
        <f>"251"</f>
        <v>251</v>
      </c>
      <c r="H1779" t="s">
        <v>20</v>
      </c>
    </row>
    <row r="1780" spans="1:8" x14ac:dyDescent="0.25">
      <c r="A1780" t="s">
        <v>2182</v>
      </c>
      <c r="B1780" s="12">
        <v>76</v>
      </c>
      <c r="C1780" t="s">
        <v>2</v>
      </c>
      <c r="D1780" t="s">
        <v>3</v>
      </c>
      <c r="E1780" s="13" t="str">
        <f>"13"</f>
        <v>13</v>
      </c>
      <c r="F1780" t="s">
        <v>14</v>
      </c>
      <c r="G1780" s="14" t="str">
        <f>"282"</f>
        <v>282</v>
      </c>
      <c r="H1780" t="s">
        <v>15</v>
      </c>
    </row>
    <row r="1781" spans="1:8" x14ac:dyDescent="0.25">
      <c r="A1781" t="s">
        <v>2183</v>
      </c>
      <c r="B1781" s="12">
        <v>76</v>
      </c>
      <c r="C1781" t="s">
        <v>2</v>
      </c>
      <c r="D1781" t="s">
        <v>3</v>
      </c>
      <c r="E1781" s="13" t="str">
        <f>"67"</f>
        <v>67</v>
      </c>
      <c r="F1781" t="s">
        <v>44</v>
      </c>
      <c r="G1781" s="14" t="str">
        <f>"291"</f>
        <v>291</v>
      </c>
      <c r="H1781" t="s">
        <v>253</v>
      </c>
    </row>
    <row r="1782" spans="1:8" x14ac:dyDescent="0.25">
      <c r="A1782" t="s">
        <v>2184</v>
      </c>
      <c r="B1782" s="12">
        <v>79</v>
      </c>
      <c r="C1782" t="s">
        <v>28</v>
      </c>
      <c r="D1782" t="s">
        <v>29</v>
      </c>
      <c r="E1782" s="13" t="str">
        <f>"03"</f>
        <v>03</v>
      </c>
      <c r="F1782" t="s">
        <v>30</v>
      </c>
      <c r="G1782" s="14" t="str">
        <f>"022"</f>
        <v>022</v>
      </c>
      <c r="H1782" t="s">
        <v>2185</v>
      </c>
    </row>
    <row r="1783" spans="1:8" x14ac:dyDescent="0.25">
      <c r="A1783" t="s">
        <v>2186</v>
      </c>
      <c r="B1783" s="12">
        <v>81</v>
      </c>
      <c r="C1783" t="s">
        <v>7</v>
      </c>
      <c r="D1783" t="s">
        <v>8</v>
      </c>
      <c r="E1783" s="13" t="str">
        <f>"70"</f>
        <v>70</v>
      </c>
      <c r="F1783" t="s">
        <v>50</v>
      </c>
      <c r="G1783" s="14" t="str">
        <f>"261"</f>
        <v>261</v>
      </c>
      <c r="H1783" t="s">
        <v>628</v>
      </c>
    </row>
    <row r="1784" spans="1:8" x14ac:dyDescent="0.25">
      <c r="A1784" t="s">
        <v>2187</v>
      </c>
      <c r="B1784" s="12">
        <v>79</v>
      </c>
      <c r="C1784" t="s">
        <v>28</v>
      </c>
      <c r="D1784" t="s">
        <v>29</v>
      </c>
      <c r="E1784" s="13" t="str">
        <f>"61"</f>
        <v>61</v>
      </c>
      <c r="F1784" t="s">
        <v>186</v>
      </c>
      <c r="G1784" s="14" t="str">
        <f>"265"</f>
        <v>265</v>
      </c>
      <c r="H1784" t="s">
        <v>2020</v>
      </c>
    </row>
    <row r="1785" spans="1:8" x14ac:dyDescent="0.25">
      <c r="A1785" t="s">
        <v>2188</v>
      </c>
      <c r="B1785" s="12">
        <v>76</v>
      </c>
      <c r="C1785" t="s">
        <v>2</v>
      </c>
      <c r="D1785" t="s">
        <v>3</v>
      </c>
      <c r="E1785" s="13" t="str">
        <f>"28"</f>
        <v>28</v>
      </c>
      <c r="F1785" t="s">
        <v>89</v>
      </c>
      <c r="G1785" s="14" t="str">
        <f>"246"</f>
        <v>246</v>
      </c>
      <c r="H1785" t="s">
        <v>416</v>
      </c>
    </row>
    <row r="1786" spans="1:8" x14ac:dyDescent="0.25">
      <c r="A1786" t="s">
        <v>2189</v>
      </c>
      <c r="B1786" s="12">
        <v>79</v>
      </c>
      <c r="C1786" t="s">
        <v>28</v>
      </c>
      <c r="D1786" t="s">
        <v>29</v>
      </c>
      <c r="E1786" s="13" t="str">
        <f>"37"</f>
        <v>37</v>
      </c>
      <c r="F1786" t="s">
        <v>34</v>
      </c>
      <c r="G1786" s="14" t="str">
        <f>"192"</f>
        <v>192</v>
      </c>
      <c r="H1786" t="s">
        <v>318</v>
      </c>
    </row>
    <row r="1787" spans="1:8" x14ac:dyDescent="0.25">
      <c r="A1787" t="s">
        <v>2189</v>
      </c>
      <c r="B1787" s="12">
        <v>79</v>
      </c>
      <c r="C1787" t="s">
        <v>28</v>
      </c>
      <c r="D1787" t="s">
        <v>29</v>
      </c>
      <c r="E1787" s="13" t="str">
        <f>"37"</f>
        <v>37</v>
      </c>
      <c r="F1787" t="s">
        <v>34</v>
      </c>
      <c r="G1787" s="14" t="str">
        <f>"251"</f>
        <v>251</v>
      </c>
      <c r="H1787" t="s">
        <v>184</v>
      </c>
    </row>
    <row r="1788" spans="1:8" x14ac:dyDescent="0.25">
      <c r="A1788" t="s">
        <v>2189</v>
      </c>
      <c r="B1788" s="12">
        <v>79</v>
      </c>
      <c r="C1788" t="s">
        <v>28</v>
      </c>
      <c r="D1788" t="s">
        <v>29</v>
      </c>
      <c r="E1788" s="13" t="str">
        <f>"55"</f>
        <v>55</v>
      </c>
      <c r="F1788" t="s">
        <v>207</v>
      </c>
      <c r="G1788" s="14" t="str">
        <f>"276"</f>
        <v>276</v>
      </c>
      <c r="H1788" t="s">
        <v>455</v>
      </c>
    </row>
    <row r="1789" spans="1:8" x14ac:dyDescent="0.25">
      <c r="A1789" t="s">
        <v>2190</v>
      </c>
      <c r="B1789" s="12">
        <v>81</v>
      </c>
      <c r="C1789" t="s">
        <v>7</v>
      </c>
      <c r="D1789" t="s">
        <v>8</v>
      </c>
      <c r="E1789" s="13" t="str">
        <f>"44"</f>
        <v>44</v>
      </c>
      <c r="F1789" t="s">
        <v>40</v>
      </c>
      <c r="G1789" s="14" t="str">
        <f>"146"</f>
        <v>146</v>
      </c>
      <c r="H1789" t="s">
        <v>203</v>
      </c>
    </row>
    <row r="1790" spans="1:8" x14ac:dyDescent="0.25">
      <c r="A1790" t="s">
        <v>2191</v>
      </c>
      <c r="B1790" s="12">
        <v>81</v>
      </c>
      <c r="C1790" t="s">
        <v>7</v>
      </c>
      <c r="D1790" t="s">
        <v>8</v>
      </c>
      <c r="E1790" s="13" t="str">
        <f>"31"</f>
        <v>31</v>
      </c>
      <c r="F1790" t="s">
        <v>423</v>
      </c>
      <c r="G1790" s="14" t="str">
        <f>"201"</f>
        <v>201</v>
      </c>
      <c r="H1790" t="s">
        <v>499</v>
      </c>
    </row>
    <row r="1791" spans="1:8" x14ac:dyDescent="0.25">
      <c r="A1791" t="s">
        <v>2192</v>
      </c>
      <c r="B1791" s="12">
        <v>81</v>
      </c>
      <c r="C1791" t="s">
        <v>7</v>
      </c>
      <c r="D1791" t="s">
        <v>8</v>
      </c>
      <c r="E1791" s="13" t="str">
        <f>"70"</f>
        <v>70</v>
      </c>
      <c r="F1791" t="s">
        <v>50</v>
      </c>
      <c r="G1791" s="14" t="str">
        <f>"261"</f>
        <v>261</v>
      </c>
      <c r="H1791" t="s">
        <v>628</v>
      </c>
    </row>
    <row r="1792" spans="1:8" x14ac:dyDescent="0.25">
      <c r="A1792" t="s">
        <v>2193</v>
      </c>
      <c r="B1792" s="12">
        <v>81</v>
      </c>
      <c r="C1792" t="s">
        <v>7</v>
      </c>
      <c r="D1792" t="s">
        <v>8</v>
      </c>
      <c r="E1792" s="13" t="str">
        <f>"70"</f>
        <v>70</v>
      </c>
      <c r="F1792" t="s">
        <v>50</v>
      </c>
      <c r="G1792" s="14" t="str">
        <f>"261"</f>
        <v>261</v>
      </c>
      <c r="H1792" t="s">
        <v>628</v>
      </c>
    </row>
    <row r="1793" spans="1:8" x14ac:dyDescent="0.25">
      <c r="A1793" t="s">
        <v>2194</v>
      </c>
      <c r="B1793" s="12">
        <v>79</v>
      </c>
      <c r="C1793" t="s">
        <v>28</v>
      </c>
      <c r="D1793" t="s">
        <v>29</v>
      </c>
      <c r="E1793" s="13" t="str">
        <f>"17"</f>
        <v>17</v>
      </c>
      <c r="F1793" t="s">
        <v>32</v>
      </c>
      <c r="G1793" s="14" t="str">
        <f>"111"</f>
        <v>111</v>
      </c>
      <c r="H1793" t="s">
        <v>781</v>
      </c>
    </row>
    <row r="1794" spans="1:8" x14ac:dyDescent="0.25">
      <c r="A1794" t="s">
        <v>2195</v>
      </c>
      <c r="B1794" s="12">
        <v>77</v>
      </c>
      <c r="C1794" t="s">
        <v>17</v>
      </c>
      <c r="D1794" t="s">
        <v>18</v>
      </c>
      <c r="E1794" s="13" t="str">
        <f>"67"</f>
        <v>67</v>
      </c>
      <c r="F1794" t="s">
        <v>44</v>
      </c>
      <c r="G1794" s="14" t="str">
        <f>"151"</f>
        <v>151</v>
      </c>
      <c r="H1794" t="s">
        <v>200</v>
      </c>
    </row>
    <row r="1795" spans="1:8" x14ac:dyDescent="0.25">
      <c r="A1795" t="s">
        <v>2196</v>
      </c>
      <c r="B1795" s="12">
        <v>79</v>
      </c>
      <c r="C1795" t="s">
        <v>28</v>
      </c>
      <c r="D1795" t="s">
        <v>29</v>
      </c>
      <c r="E1795" s="13" t="str">
        <f>"18"</f>
        <v>18</v>
      </c>
      <c r="F1795" t="s">
        <v>64</v>
      </c>
      <c r="G1795" s="14" t="str">
        <f>"221"</f>
        <v>221</v>
      </c>
      <c r="H1795" t="s">
        <v>65</v>
      </c>
    </row>
    <row r="1796" spans="1:8" x14ac:dyDescent="0.25">
      <c r="A1796" t="s">
        <v>2197</v>
      </c>
      <c r="B1796" s="12">
        <v>77</v>
      </c>
      <c r="C1796" t="s">
        <v>17</v>
      </c>
      <c r="D1796" t="s">
        <v>18</v>
      </c>
      <c r="E1796" s="13" t="str">
        <f>"51"</f>
        <v>51</v>
      </c>
      <c r="F1796" t="s">
        <v>55</v>
      </c>
      <c r="G1796" s="14" t="str">
        <f>"181"</f>
        <v>181</v>
      </c>
      <c r="H1796" t="s">
        <v>698</v>
      </c>
    </row>
    <row r="1797" spans="1:8" x14ac:dyDescent="0.25">
      <c r="A1797" t="s">
        <v>2198</v>
      </c>
      <c r="B1797" s="12">
        <v>79</v>
      </c>
      <c r="C1797" t="s">
        <v>28</v>
      </c>
      <c r="D1797" t="s">
        <v>29</v>
      </c>
      <c r="E1797" s="13" t="str">
        <f>"48"</f>
        <v>48</v>
      </c>
      <c r="F1797" t="s">
        <v>37</v>
      </c>
      <c r="G1797" s="14" t="str">
        <f>"048"</f>
        <v>048</v>
      </c>
      <c r="H1797" t="s">
        <v>2199</v>
      </c>
    </row>
    <row r="1798" spans="1:8" x14ac:dyDescent="0.25">
      <c r="A1798" t="s">
        <v>2200</v>
      </c>
      <c r="B1798" s="12">
        <v>76</v>
      </c>
      <c r="C1798" t="s">
        <v>2</v>
      </c>
      <c r="D1798" t="s">
        <v>3</v>
      </c>
      <c r="E1798" s="13" t="str">
        <f>"13"</f>
        <v>13</v>
      </c>
      <c r="F1798" t="s">
        <v>14</v>
      </c>
      <c r="G1798" s="14" t="str">
        <f>"281"</f>
        <v>281</v>
      </c>
      <c r="H1798" t="s">
        <v>1522</v>
      </c>
    </row>
    <row r="1799" spans="1:8" x14ac:dyDescent="0.25">
      <c r="A1799" t="s">
        <v>2201</v>
      </c>
      <c r="B1799" s="12">
        <v>76</v>
      </c>
      <c r="C1799" t="s">
        <v>2</v>
      </c>
      <c r="D1799" t="s">
        <v>3</v>
      </c>
      <c r="E1799" s="13" t="str">
        <f>"25"</f>
        <v>25</v>
      </c>
      <c r="F1799" t="s">
        <v>434</v>
      </c>
      <c r="G1799" s="14" t="str">
        <f>"251"</f>
        <v>251</v>
      </c>
      <c r="H1799" t="s">
        <v>435</v>
      </c>
    </row>
    <row r="1800" spans="1:8" x14ac:dyDescent="0.25">
      <c r="A1800" t="s">
        <v>2202</v>
      </c>
      <c r="B1800" s="12">
        <v>76</v>
      </c>
      <c r="C1800" t="s">
        <v>2</v>
      </c>
      <c r="D1800" t="s">
        <v>3</v>
      </c>
      <c r="E1800" s="13" t="str">
        <f>"13"</f>
        <v>13</v>
      </c>
      <c r="F1800" t="s">
        <v>14</v>
      </c>
      <c r="G1800" s="14" t="str">
        <f>"281"</f>
        <v>281</v>
      </c>
      <c r="H1800" t="s">
        <v>1522</v>
      </c>
    </row>
    <row r="1801" spans="1:8" x14ac:dyDescent="0.25">
      <c r="A1801" t="s">
        <v>2203</v>
      </c>
      <c r="B1801" s="12">
        <v>79</v>
      </c>
      <c r="C1801" t="s">
        <v>28</v>
      </c>
      <c r="D1801" t="s">
        <v>29</v>
      </c>
      <c r="E1801" s="13" t="str">
        <f>"10"</f>
        <v>10</v>
      </c>
      <c r="F1801" t="s">
        <v>171</v>
      </c>
      <c r="G1801" s="14" t="str">
        <f>"261"</f>
        <v>261</v>
      </c>
      <c r="H1801" t="s">
        <v>1023</v>
      </c>
    </row>
    <row r="1802" spans="1:8" x14ac:dyDescent="0.25">
      <c r="A1802" t="s">
        <v>2204</v>
      </c>
      <c r="B1802" s="12">
        <v>81</v>
      </c>
      <c r="C1802" t="s">
        <v>7</v>
      </c>
      <c r="D1802" t="s">
        <v>8</v>
      </c>
      <c r="E1802" s="13" t="str">
        <f>"59"</f>
        <v>59</v>
      </c>
      <c r="F1802" t="s">
        <v>335</v>
      </c>
      <c r="G1802" s="14" t="str">
        <f>"282"</f>
        <v>282</v>
      </c>
      <c r="H1802" t="s">
        <v>388</v>
      </c>
    </row>
    <row r="1803" spans="1:8" x14ac:dyDescent="0.25">
      <c r="A1803" t="s">
        <v>2205</v>
      </c>
      <c r="B1803" s="12">
        <v>79</v>
      </c>
      <c r="C1803" t="s">
        <v>28</v>
      </c>
      <c r="D1803" t="s">
        <v>29</v>
      </c>
      <c r="E1803" s="13" t="str">
        <f>"18"</f>
        <v>18</v>
      </c>
      <c r="F1803" t="s">
        <v>64</v>
      </c>
      <c r="G1803" s="14" t="str">
        <f>"201"</f>
        <v>201</v>
      </c>
      <c r="H1803" t="s">
        <v>1837</v>
      </c>
    </row>
    <row r="1804" spans="1:8" x14ac:dyDescent="0.25">
      <c r="A1804" t="s">
        <v>2206</v>
      </c>
      <c r="B1804" s="12">
        <v>77</v>
      </c>
      <c r="C1804" t="s">
        <v>17</v>
      </c>
      <c r="D1804" t="s">
        <v>18</v>
      </c>
      <c r="E1804" s="13" t="str">
        <f>"40"</f>
        <v>40</v>
      </c>
      <c r="F1804" t="s">
        <v>19</v>
      </c>
      <c r="G1804" s="14" t="str">
        <f>"251"</f>
        <v>251</v>
      </c>
      <c r="H1804" t="s">
        <v>20</v>
      </c>
    </row>
    <row r="1805" spans="1:8" x14ac:dyDescent="0.25">
      <c r="A1805" t="s">
        <v>2207</v>
      </c>
      <c r="B1805" s="12">
        <v>79</v>
      </c>
      <c r="C1805" t="s">
        <v>28</v>
      </c>
      <c r="D1805" t="s">
        <v>29</v>
      </c>
      <c r="E1805" s="13" t="str">
        <f>"32"</f>
        <v>32</v>
      </c>
      <c r="F1805" t="s">
        <v>61</v>
      </c>
      <c r="G1805" s="14" t="str">
        <f>"246"</f>
        <v>246</v>
      </c>
      <c r="H1805" t="s">
        <v>62</v>
      </c>
    </row>
    <row r="1806" spans="1:8" x14ac:dyDescent="0.25">
      <c r="A1806" t="s">
        <v>2208</v>
      </c>
      <c r="B1806" s="12">
        <v>79</v>
      </c>
      <c r="C1806" t="s">
        <v>28</v>
      </c>
      <c r="D1806" t="s">
        <v>29</v>
      </c>
      <c r="E1806" s="13" t="str">
        <f>"10"</f>
        <v>10</v>
      </c>
      <c r="F1806" t="s">
        <v>171</v>
      </c>
      <c r="G1806" s="14" t="str">
        <f>"111"</f>
        <v>111</v>
      </c>
      <c r="H1806" t="s">
        <v>172</v>
      </c>
    </row>
    <row r="1807" spans="1:8" x14ac:dyDescent="0.25">
      <c r="A1807" t="s">
        <v>2209</v>
      </c>
      <c r="B1807" s="12">
        <v>81</v>
      </c>
      <c r="C1807" t="s">
        <v>7</v>
      </c>
      <c r="D1807" t="s">
        <v>8</v>
      </c>
      <c r="E1807" s="13" t="str">
        <f>"59"</f>
        <v>59</v>
      </c>
      <c r="F1807" t="s">
        <v>335</v>
      </c>
      <c r="G1807" s="14" t="str">
        <f>"024"</f>
        <v>024</v>
      </c>
      <c r="H1807" t="s">
        <v>771</v>
      </c>
    </row>
    <row r="1808" spans="1:8" x14ac:dyDescent="0.25">
      <c r="A1808" t="s">
        <v>2210</v>
      </c>
      <c r="B1808" s="12">
        <v>81</v>
      </c>
      <c r="C1808" t="s">
        <v>7</v>
      </c>
      <c r="D1808" t="s">
        <v>8</v>
      </c>
      <c r="E1808" s="13" t="str">
        <f>"05"</f>
        <v>05</v>
      </c>
      <c r="F1808" t="s">
        <v>9</v>
      </c>
      <c r="G1808" s="14" t="str">
        <f>"136"</f>
        <v>136</v>
      </c>
      <c r="H1808" t="s">
        <v>53</v>
      </c>
    </row>
    <row r="1809" spans="1:8" x14ac:dyDescent="0.25">
      <c r="A1809" t="s">
        <v>2211</v>
      </c>
      <c r="B1809" s="12">
        <v>77</v>
      </c>
      <c r="C1809" t="s">
        <v>17</v>
      </c>
      <c r="D1809" t="s">
        <v>18</v>
      </c>
      <c r="E1809" s="13" t="str">
        <f>"45"</f>
        <v>45</v>
      </c>
      <c r="F1809" t="s">
        <v>168</v>
      </c>
      <c r="G1809" s="14" t="str">
        <f>"181"</f>
        <v>181</v>
      </c>
      <c r="H1809" t="s">
        <v>278</v>
      </c>
    </row>
    <row r="1810" spans="1:8" x14ac:dyDescent="0.25">
      <c r="A1810" t="s">
        <v>2212</v>
      </c>
      <c r="B1810" s="12">
        <v>79</v>
      </c>
      <c r="C1810" t="s">
        <v>28</v>
      </c>
      <c r="D1810" t="s">
        <v>29</v>
      </c>
      <c r="E1810" s="13" t="str">
        <f>"63"</f>
        <v>63</v>
      </c>
      <c r="F1810" t="s">
        <v>1309</v>
      </c>
      <c r="G1810" s="14" t="str">
        <f>"221"</f>
        <v>221</v>
      </c>
      <c r="H1810" t="s">
        <v>1982</v>
      </c>
    </row>
    <row r="1811" spans="1:8" x14ac:dyDescent="0.25">
      <c r="A1811" t="s">
        <v>2213</v>
      </c>
      <c r="B1811" s="12">
        <v>77</v>
      </c>
      <c r="C1811" t="s">
        <v>17</v>
      </c>
      <c r="D1811" t="s">
        <v>18</v>
      </c>
      <c r="E1811" s="13" t="str">
        <f>"67"</f>
        <v>67</v>
      </c>
      <c r="F1811" t="s">
        <v>44</v>
      </c>
      <c r="G1811" s="14" t="str">
        <f>"206"</f>
        <v>206</v>
      </c>
      <c r="H1811" t="s">
        <v>97</v>
      </c>
    </row>
    <row r="1812" spans="1:8" x14ac:dyDescent="0.25">
      <c r="A1812" t="s">
        <v>2214</v>
      </c>
      <c r="B1812" s="12">
        <v>77</v>
      </c>
      <c r="C1812" t="s">
        <v>17</v>
      </c>
      <c r="D1812" t="s">
        <v>18</v>
      </c>
      <c r="E1812" s="13" t="str">
        <f>"66"</f>
        <v>66</v>
      </c>
      <c r="F1812" t="s">
        <v>22</v>
      </c>
      <c r="G1812" s="14" t="str">
        <f>"181"</f>
        <v>181</v>
      </c>
      <c r="H1812" t="s">
        <v>194</v>
      </c>
    </row>
    <row r="1813" spans="1:8" x14ac:dyDescent="0.25">
      <c r="A1813" t="s">
        <v>2215</v>
      </c>
      <c r="B1813" s="12">
        <v>77</v>
      </c>
      <c r="C1813" t="s">
        <v>17</v>
      </c>
      <c r="D1813" t="s">
        <v>18</v>
      </c>
      <c r="E1813" s="13" t="str">
        <f>"66"</f>
        <v>66</v>
      </c>
      <c r="F1813" t="s">
        <v>22</v>
      </c>
      <c r="G1813" s="14" t="str">
        <f>"018"</f>
        <v>018</v>
      </c>
      <c r="H1813" t="s">
        <v>2063</v>
      </c>
    </row>
    <row r="1814" spans="1:8" x14ac:dyDescent="0.25">
      <c r="A1814" t="s">
        <v>2216</v>
      </c>
      <c r="B1814" s="12">
        <v>77</v>
      </c>
      <c r="C1814" t="s">
        <v>17</v>
      </c>
      <c r="D1814" t="s">
        <v>18</v>
      </c>
      <c r="E1814" s="13" t="str">
        <f>"66"</f>
        <v>66</v>
      </c>
      <c r="F1814" t="s">
        <v>22</v>
      </c>
      <c r="G1814" s="14" t="str">
        <f>"291"</f>
        <v>291</v>
      </c>
      <c r="H1814" t="s">
        <v>361</v>
      </c>
    </row>
    <row r="1815" spans="1:8" x14ac:dyDescent="0.25">
      <c r="A1815" t="s">
        <v>2217</v>
      </c>
      <c r="B1815" s="12">
        <v>81</v>
      </c>
      <c r="C1815" t="s">
        <v>7</v>
      </c>
      <c r="D1815" t="s">
        <v>8</v>
      </c>
      <c r="E1815" s="13" t="str">
        <f>"58"</f>
        <v>58</v>
      </c>
      <c r="F1815" t="s">
        <v>128</v>
      </c>
      <c r="G1815" s="14" t="str">
        <f>"252"</f>
        <v>252</v>
      </c>
      <c r="H1815" t="s">
        <v>2218</v>
      </c>
    </row>
    <row r="1816" spans="1:8" x14ac:dyDescent="0.25">
      <c r="A1816" t="s">
        <v>2219</v>
      </c>
      <c r="B1816" s="12">
        <v>79</v>
      </c>
      <c r="C1816" t="s">
        <v>28</v>
      </c>
      <c r="D1816" t="s">
        <v>29</v>
      </c>
      <c r="E1816" s="13" t="str">
        <f>"71"</f>
        <v>71</v>
      </c>
      <c r="F1816" t="s">
        <v>729</v>
      </c>
      <c r="G1816" s="14" t="str">
        <f>"251"</f>
        <v>251</v>
      </c>
      <c r="H1816" t="s">
        <v>970</v>
      </c>
    </row>
    <row r="1817" spans="1:8" x14ac:dyDescent="0.25">
      <c r="A1817" t="s">
        <v>2220</v>
      </c>
      <c r="B1817" s="12">
        <v>81</v>
      </c>
      <c r="C1817" t="s">
        <v>7</v>
      </c>
      <c r="D1817" t="s">
        <v>8</v>
      </c>
      <c r="E1817" s="13" t="str">
        <f>"20"</f>
        <v>20</v>
      </c>
      <c r="F1817" t="s">
        <v>111</v>
      </c>
      <c r="G1817" s="14" t="str">
        <f>"226"</f>
        <v>226</v>
      </c>
      <c r="H1817" t="s">
        <v>431</v>
      </c>
    </row>
    <row r="1818" spans="1:8" x14ac:dyDescent="0.25">
      <c r="A1818" t="s">
        <v>2221</v>
      </c>
      <c r="B1818" s="12">
        <v>77</v>
      </c>
      <c r="C1818" t="s">
        <v>17</v>
      </c>
      <c r="D1818" t="s">
        <v>18</v>
      </c>
      <c r="E1818" s="13" t="str">
        <f>"40"</f>
        <v>40</v>
      </c>
      <c r="F1818" t="s">
        <v>19</v>
      </c>
      <c r="G1818" s="14" t="str">
        <f>"226"</f>
        <v>226</v>
      </c>
      <c r="H1818" t="s">
        <v>359</v>
      </c>
    </row>
    <row r="1819" spans="1:8" x14ac:dyDescent="0.25">
      <c r="A1819" t="s">
        <v>2222</v>
      </c>
      <c r="B1819" s="12">
        <v>81</v>
      </c>
      <c r="C1819" t="s">
        <v>7</v>
      </c>
      <c r="D1819" t="s">
        <v>8</v>
      </c>
      <c r="E1819" s="13" t="str">
        <f>"68"</f>
        <v>68</v>
      </c>
      <c r="F1819" t="s">
        <v>75</v>
      </c>
      <c r="G1819" s="14" t="str">
        <f>"042"</f>
        <v>042</v>
      </c>
      <c r="H1819" t="s">
        <v>2223</v>
      </c>
    </row>
    <row r="1820" spans="1:8" x14ac:dyDescent="0.25">
      <c r="A1820" t="s">
        <v>2224</v>
      </c>
      <c r="B1820" s="12">
        <v>79</v>
      </c>
      <c r="C1820" t="s">
        <v>28</v>
      </c>
      <c r="D1820" t="s">
        <v>29</v>
      </c>
      <c r="E1820" s="13" t="str">
        <f>"48"</f>
        <v>48</v>
      </c>
      <c r="F1820" t="s">
        <v>37</v>
      </c>
      <c r="G1820" s="14" t="str">
        <f>"165"</f>
        <v>165</v>
      </c>
      <c r="H1820" t="s">
        <v>650</v>
      </c>
    </row>
    <row r="1821" spans="1:8" x14ac:dyDescent="0.25">
      <c r="A1821" t="s">
        <v>2225</v>
      </c>
      <c r="B1821" s="12">
        <v>81</v>
      </c>
      <c r="C1821" t="s">
        <v>7</v>
      </c>
      <c r="D1821" t="s">
        <v>8</v>
      </c>
      <c r="E1821" s="13" t="str">
        <f>"39"</f>
        <v>39</v>
      </c>
      <c r="F1821" t="s">
        <v>47</v>
      </c>
      <c r="G1821" s="14" t="str">
        <f>"251"</f>
        <v>251</v>
      </c>
      <c r="H1821" t="s">
        <v>873</v>
      </c>
    </row>
    <row r="1822" spans="1:8" x14ac:dyDescent="0.25">
      <c r="A1822" t="s">
        <v>2226</v>
      </c>
      <c r="B1822" s="12">
        <v>79</v>
      </c>
      <c r="C1822" t="s">
        <v>28</v>
      </c>
      <c r="D1822" t="s">
        <v>29</v>
      </c>
      <c r="E1822" s="13" t="str">
        <f>"37"</f>
        <v>37</v>
      </c>
      <c r="F1822" t="s">
        <v>34</v>
      </c>
      <c r="G1822" s="14" t="str">
        <f>"192"</f>
        <v>192</v>
      </c>
      <c r="H1822" t="s">
        <v>318</v>
      </c>
    </row>
    <row r="1823" spans="1:8" x14ac:dyDescent="0.25">
      <c r="A1823" t="s">
        <v>2227</v>
      </c>
      <c r="B1823" s="12">
        <v>79</v>
      </c>
      <c r="C1823" t="s">
        <v>28</v>
      </c>
      <c r="D1823" t="s">
        <v>29</v>
      </c>
      <c r="E1823" s="13" t="str">
        <f>"09"</f>
        <v>09</v>
      </c>
      <c r="F1823" t="s">
        <v>117</v>
      </c>
      <c r="G1823" s="14" t="str">
        <f>"213"</f>
        <v>213</v>
      </c>
      <c r="H1823" t="s">
        <v>1832</v>
      </c>
    </row>
    <row r="1824" spans="1:8" x14ac:dyDescent="0.25">
      <c r="A1824" t="s">
        <v>2228</v>
      </c>
      <c r="B1824" s="12">
        <v>76</v>
      </c>
      <c r="C1824" t="s">
        <v>2</v>
      </c>
      <c r="D1824" t="s">
        <v>3</v>
      </c>
      <c r="E1824" s="13" t="str">
        <f>"53"</f>
        <v>53</v>
      </c>
      <c r="F1824" t="s">
        <v>67</v>
      </c>
      <c r="G1824" s="14" t="str">
        <f>"111"</f>
        <v>111</v>
      </c>
      <c r="H1824" t="s">
        <v>2229</v>
      </c>
    </row>
    <row r="1825" spans="1:8" x14ac:dyDescent="0.25">
      <c r="A1825" t="s">
        <v>2230</v>
      </c>
      <c r="B1825" s="12">
        <v>81</v>
      </c>
      <c r="C1825" t="s">
        <v>7</v>
      </c>
      <c r="D1825" t="s">
        <v>8</v>
      </c>
      <c r="E1825" s="13" t="str">
        <f>"70"</f>
        <v>70</v>
      </c>
      <c r="F1825" t="s">
        <v>50</v>
      </c>
      <c r="G1825" s="14" t="str">
        <f>"261"</f>
        <v>261</v>
      </c>
      <c r="H1825" t="s">
        <v>628</v>
      </c>
    </row>
    <row r="1826" spans="1:8" x14ac:dyDescent="0.25">
      <c r="A1826" t="s">
        <v>2231</v>
      </c>
      <c r="B1826" s="12">
        <v>79</v>
      </c>
      <c r="C1826" t="s">
        <v>28</v>
      </c>
      <c r="D1826" t="s">
        <v>29</v>
      </c>
      <c r="E1826" s="13" t="str">
        <f>"37"</f>
        <v>37</v>
      </c>
      <c r="F1826" t="s">
        <v>34</v>
      </c>
      <c r="G1826" s="14" t="str">
        <f>"151"</f>
        <v>151</v>
      </c>
      <c r="H1826" t="s">
        <v>429</v>
      </c>
    </row>
    <row r="1827" spans="1:8" x14ac:dyDescent="0.25">
      <c r="A1827" t="s">
        <v>2232</v>
      </c>
      <c r="B1827" s="12">
        <v>79</v>
      </c>
      <c r="C1827" t="s">
        <v>28</v>
      </c>
      <c r="D1827" t="s">
        <v>29</v>
      </c>
      <c r="E1827" s="13" t="str">
        <f>"43"</f>
        <v>43</v>
      </c>
      <c r="F1827" t="s">
        <v>354</v>
      </c>
      <c r="G1827" s="14" t="str">
        <f>"036"</f>
        <v>036</v>
      </c>
      <c r="H1827" t="s">
        <v>2233</v>
      </c>
    </row>
    <row r="1828" spans="1:8" x14ac:dyDescent="0.25">
      <c r="A1828" t="s">
        <v>2234</v>
      </c>
      <c r="B1828" s="12">
        <v>81</v>
      </c>
      <c r="C1828" t="s">
        <v>7</v>
      </c>
      <c r="D1828" t="s">
        <v>8</v>
      </c>
      <c r="E1828" s="13" t="str">
        <f>"42"</f>
        <v>42</v>
      </c>
      <c r="F1828" t="s">
        <v>1206</v>
      </c>
      <c r="G1828" s="14" t="str">
        <f>"266"</f>
        <v>266</v>
      </c>
      <c r="H1828" t="s">
        <v>1214</v>
      </c>
    </row>
    <row r="1829" spans="1:8" x14ac:dyDescent="0.25">
      <c r="A1829" t="s">
        <v>2235</v>
      </c>
      <c r="B1829" s="12">
        <v>76</v>
      </c>
      <c r="C1829" t="s">
        <v>2</v>
      </c>
      <c r="D1829" t="s">
        <v>3</v>
      </c>
      <c r="E1829" s="13" t="str">
        <f>"13"</f>
        <v>13</v>
      </c>
      <c r="F1829" t="s">
        <v>14</v>
      </c>
      <c r="G1829" s="14" t="str">
        <f>"028"</f>
        <v>028</v>
      </c>
      <c r="H1829" t="s">
        <v>2236</v>
      </c>
    </row>
    <row r="1830" spans="1:8" x14ac:dyDescent="0.25">
      <c r="A1830" t="s">
        <v>2237</v>
      </c>
      <c r="B1830" s="12">
        <v>79</v>
      </c>
      <c r="C1830" t="s">
        <v>28</v>
      </c>
      <c r="D1830" t="s">
        <v>29</v>
      </c>
      <c r="E1830" s="13" t="str">
        <f>"63"</f>
        <v>63</v>
      </c>
      <c r="F1830" t="s">
        <v>1309</v>
      </c>
      <c r="G1830" s="14" t="str">
        <f>"221"</f>
        <v>221</v>
      </c>
      <c r="H1830" t="s">
        <v>1982</v>
      </c>
    </row>
    <row r="1831" spans="1:8" x14ac:dyDescent="0.25">
      <c r="A1831" t="s">
        <v>2238</v>
      </c>
      <c r="B1831" s="12">
        <v>77</v>
      </c>
      <c r="C1831" t="s">
        <v>17</v>
      </c>
      <c r="D1831" t="s">
        <v>18</v>
      </c>
      <c r="E1831" s="13" t="str">
        <f>"40"</f>
        <v>40</v>
      </c>
      <c r="F1831" t="s">
        <v>19</v>
      </c>
      <c r="G1831" s="14" t="str">
        <f>"292"</f>
        <v>292</v>
      </c>
      <c r="H1831" t="s">
        <v>100</v>
      </c>
    </row>
    <row r="1832" spans="1:8" x14ac:dyDescent="0.25">
      <c r="A1832" t="s">
        <v>2239</v>
      </c>
      <c r="B1832" s="12">
        <v>77</v>
      </c>
      <c r="C1832" t="s">
        <v>17</v>
      </c>
      <c r="D1832" t="s">
        <v>18</v>
      </c>
      <c r="E1832" s="13" t="str">
        <f>"40"</f>
        <v>40</v>
      </c>
      <c r="F1832" t="s">
        <v>19</v>
      </c>
      <c r="G1832" s="14" t="str">
        <f>"226"</f>
        <v>226</v>
      </c>
      <c r="H1832" t="s">
        <v>359</v>
      </c>
    </row>
    <row r="1833" spans="1:8" x14ac:dyDescent="0.25">
      <c r="A1833" t="s">
        <v>2240</v>
      </c>
      <c r="B1833" s="12">
        <v>77</v>
      </c>
      <c r="C1833" t="s">
        <v>17</v>
      </c>
      <c r="D1833" t="s">
        <v>18</v>
      </c>
      <c r="E1833" s="13" t="str">
        <f>"51"</f>
        <v>51</v>
      </c>
      <c r="F1833" t="s">
        <v>55</v>
      </c>
      <c r="G1833" s="14" t="str">
        <f>"168"</f>
        <v>168</v>
      </c>
      <c r="H1833" t="s">
        <v>56</v>
      </c>
    </row>
    <row r="1834" spans="1:8" x14ac:dyDescent="0.25">
      <c r="A1834" t="s">
        <v>2241</v>
      </c>
      <c r="B1834" s="12">
        <v>76</v>
      </c>
      <c r="C1834" t="s">
        <v>2</v>
      </c>
      <c r="D1834" t="s">
        <v>3</v>
      </c>
      <c r="E1834" s="13" t="str">
        <f>"28"</f>
        <v>28</v>
      </c>
      <c r="F1834" t="s">
        <v>89</v>
      </c>
      <c r="G1834" s="14" t="str">
        <f>"290"</f>
        <v>290</v>
      </c>
      <c r="H1834" t="s">
        <v>164</v>
      </c>
    </row>
    <row r="1835" spans="1:8" x14ac:dyDescent="0.25">
      <c r="A1835" t="s">
        <v>2242</v>
      </c>
      <c r="B1835" s="12">
        <v>81</v>
      </c>
      <c r="C1835" t="s">
        <v>7</v>
      </c>
      <c r="D1835" t="s">
        <v>8</v>
      </c>
      <c r="E1835" s="13" t="str">
        <f>"08"</f>
        <v>08</v>
      </c>
      <c r="F1835" t="s">
        <v>154</v>
      </c>
      <c r="G1835" s="14" t="str">
        <f>"002"</f>
        <v>002</v>
      </c>
      <c r="H1835" t="s">
        <v>1316</v>
      </c>
    </row>
    <row r="1836" spans="1:8" x14ac:dyDescent="0.25">
      <c r="A1836" t="s">
        <v>2243</v>
      </c>
      <c r="B1836" s="12">
        <v>77</v>
      </c>
      <c r="C1836" t="s">
        <v>17</v>
      </c>
      <c r="D1836" t="s">
        <v>18</v>
      </c>
      <c r="E1836" s="13" t="str">
        <f>"40"</f>
        <v>40</v>
      </c>
      <c r="F1836" t="s">
        <v>19</v>
      </c>
      <c r="G1836" s="14" t="str">
        <f>"251"</f>
        <v>251</v>
      </c>
      <c r="H1836" t="s">
        <v>20</v>
      </c>
    </row>
    <row r="1837" spans="1:8" x14ac:dyDescent="0.25">
      <c r="A1837" t="s">
        <v>2244</v>
      </c>
      <c r="B1837" s="12">
        <v>77</v>
      </c>
      <c r="C1837" t="s">
        <v>17</v>
      </c>
      <c r="D1837" t="s">
        <v>18</v>
      </c>
      <c r="E1837" s="13" t="str">
        <f>"67"</f>
        <v>67</v>
      </c>
      <c r="F1837" t="s">
        <v>44</v>
      </c>
      <c r="G1837" s="14" t="str">
        <f>"151"</f>
        <v>151</v>
      </c>
      <c r="H1837" t="s">
        <v>200</v>
      </c>
    </row>
    <row r="1838" spans="1:8" x14ac:dyDescent="0.25">
      <c r="A1838" t="s">
        <v>2245</v>
      </c>
      <c r="B1838" s="12">
        <v>76</v>
      </c>
      <c r="C1838" t="s">
        <v>2</v>
      </c>
      <c r="D1838" t="s">
        <v>3</v>
      </c>
      <c r="E1838" s="13" t="str">
        <f>"56"</f>
        <v>56</v>
      </c>
      <c r="F1838" t="s">
        <v>321</v>
      </c>
      <c r="G1838" s="14" t="str">
        <f>"206"</f>
        <v>206</v>
      </c>
      <c r="H1838" t="s">
        <v>1144</v>
      </c>
    </row>
    <row r="1839" spans="1:8" x14ac:dyDescent="0.25">
      <c r="A1839" t="s">
        <v>2246</v>
      </c>
      <c r="B1839" s="12">
        <v>76</v>
      </c>
      <c r="C1839" t="s">
        <v>2</v>
      </c>
      <c r="D1839" t="s">
        <v>3</v>
      </c>
      <c r="E1839" s="13" t="str">
        <f>"53"</f>
        <v>53</v>
      </c>
      <c r="F1839" t="s">
        <v>67</v>
      </c>
      <c r="G1839" s="14" t="str">
        <f>"024"</f>
        <v>024</v>
      </c>
      <c r="H1839" t="s">
        <v>2247</v>
      </c>
    </row>
    <row r="1840" spans="1:8" x14ac:dyDescent="0.25">
      <c r="A1840" t="s">
        <v>2248</v>
      </c>
      <c r="B1840" s="12">
        <v>76</v>
      </c>
      <c r="C1840" t="s">
        <v>2</v>
      </c>
      <c r="D1840" t="s">
        <v>3</v>
      </c>
      <c r="E1840" s="13" t="str">
        <f>"64"</f>
        <v>64</v>
      </c>
      <c r="F1840" t="s">
        <v>58</v>
      </c>
      <c r="G1840" s="14" t="str">
        <f>"221"</f>
        <v>221</v>
      </c>
      <c r="H1840" t="s">
        <v>343</v>
      </c>
    </row>
    <row r="1841" spans="1:8" x14ac:dyDescent="0.25">
      <c r="A1841" t="s">
        <v>2249</v>
      </c>
      <c r="B1841" s="12">
        <v>76</v>
      </c>
      <c r="C1841" t="s">
        <v>2</v>
      </c>
      <c r="D1841" t="s">
        <v>3</v>
      </c>
      <c r="E1841" s="13" t="str">
        <f>"64"</f>
        <v>64</v>
      </c>
      <c r="F1841" t="s">
        <v>58</v>
      </c>
      <c r="G1841" s="14" t="str">
        <f>"246"</f>
        <v>246</v>
      </c>
      <c r="H1841" t="s">
        <v>1524</v>
      </c>
    </row>
    <row r="1842" spans="1:8" x14ac:dyDescent="0.25">
      <c r="A1842" t="s">
        <v>2250</v>
      </c>
      <c r="B1842" s="12">
        <v>76</v>
      </c>
      <c r="C1842" t="s">
        <v>2</v>
      </c>
      <c r="D1842" t="s">
        <v>3</v>
      </c>
      <c r="E1842" s="13" t="str">
        <f>"64"</f>
        <v>64</v>
      </c>
      <c r="F1842" t="s">
        <v>58</v>
      </c>
      <c r="G1842" s="14" t="str">
        <f>"246"</f>
        <v>246</v>
      </c>
      <c r="H1842" t="s">
        <v>1524</v>
      </c>
    </row>
    <row r="1843" spans="1:8" x14ac:dyDescent="0.25">
      <c r="A1843" t="s">
        <v>2251</v>
      </c>
      <c r="B1843" s="12">
        <v>79</v>
      </c>
      <c r="C1843" t="s">
        <v>28</v>
      </c>
      <c r="D1843" t="s">
        <v>29</v>
      </c>
      <c r="E1843" s="13" t="str">
        <f>"37"</f>
        <v>37</v>
      </c>
      <c r="F1843" t="s">
        <v>34</v>
      </c>
      <c r="G1843" s="14" t="str">
        <f>"281"</f>
        <v>281</v>
      </c>
      <c r="H1843" t="s">
        <v>363</v>
      </c>
    </row>
    <row r="1844" spans="1:8" x14ac:dyDescent="0.25">
      <c r="A1844" t="s">
        <v>2252</v>
      </c>
      <c r="B1844" s="12">
        <v>77</v>
      </c>
      <c r="C1844" t="s">
        <v>17</v>
      </c>
      <c r="D1844" t="s">
        <v>18</v>
      </c>
      <c r="E1844" s="13" t="str">
        <f>"45"</f>
        <v>45</v>
      </c>
      <c r="F1844" t="s">
        <v>168</v>
      </c>
      <c r="G1844" s="14" t="str">
        <f>"126"</f>
        <v>126</v>
      </c>
      <c r="H1844" t="s">
        <v>169</v>
      </c>
    </row>
    <row r="1845" spans="1:8" x14ac:dyDescent="0.25">
      <c r="A1845" t="s">
        <v>2253</v>
      </c>
      <c r="B1845" s="12">
        <v>77</v>
      </c>
      <c r="C1845" t="s">
        <v>17</v>
      </c>
      <c r="D1845" t="s">
        <v>18</v>
      </c>
      <c r="E1845" s="13" t="str">
        <f>"66"</f>
        <v>66</v>
      </c>
      <c r="F1845" t="s">
        <v>22</v>
      </c>
      <c r="G1845" s="14" t="str">
        <f>"131"</f>
        <v>131</v>
      </c>
      <c r="H1845" t="s">
        <v>23</v>
      </c>
    </row>
    <row r="1846" spans="1:8" x14ac:dyDescent="0.25">
      <c r="A1846" t="s">
        <v>2254</v>
      </c>
      <c r="B1846" s="12">
        <v>76</v>
      </c>
      <c r="C1846" t="s">
        <v>2</v>
      </c>
      <c r="D1846" t="s">
        <v>3</v>
      </c>
      <c r="E1846" s="13" t="str">
        <f>"14"</f>
        <v>14</v>
      </c>
      <c r="F1846" t="s">
        <v>124</v>
      </c>
      <c r="G1846" s="14" t="str">
        <f>"136"</f>
        <v>136</v>
      </c>
      <c r="H1846" t="s">
        <v>921</v>
      </c>
    </row>
    <row r="1847" spans="1:8" x14ac:dyDescent="0.25">
      <c r="A1847" t="s">
        <v>2255</v>
      </c>
      <c r="B1847" s="12">
        <v>81</v>
      </c>
      <c r="C1847" t="s">
        <v>7</v>
      </c>
      <c r="D1847" t="s">
        <v>8</v>
      </c>
      <c r="E1847" s="13" t="str">
        <f>"20"</f>
        <v>20</v>
      </c>
      <c r="F1847" t="s">
        <v>111</v>
      </c>
      <c r="G1847" s="14" t="str">
        <f>"024"</f>
        <v>024</v>
      </c>
      <c r="H1847" t="s">
        <v>136</v>
      </c>
    </row>
    <row r="1848" spans="1:8" x14ac:dyDescent="0.25">
      <c r="A1848" t="s">
        <v>2256</v>
      </c>
      <c r="B1848" s="12">
        <v>77</v>
      </c>
      <c r="C1848" t="s">
        <v>17</v>
      </c>
      <c r="D1848" t="s">
        <v>18</v>
      </c>
      <c r="E1848" s="13" t="str">
        <f>"67"</f>
        <v>67</v>
      </c>
      <c r="F1848" t="s">
        <v>44</v>
      </c>
      <c r="G1848" s="14" t="str">
        <f>"251"</f>
        <v>251</v>
      </c>
      <c r="H1848" t="s">
        <v>45</v>
      </c>
    </row>
    <row r="1849" spans="1:8" x14ac:dyDescent="0.25">
      <c r="A1849" t="s">
        <v>2257</v>
      </c>
      <c r="B1849" s="12">
        <v>77</v>
      </c>
      <c r="C1849" t="s">
        <v>17</v>
      </c>
      <c r="D1849" t="s">
        <v>18</v>
      </c>
      <c r="E1849" s="13" t="str">
        <f>"45"</f>
        <v>45</v>
      </c>
      <c r="F1849" t="s">
        <v>168</v>
      </c>
      <c r="G1849" s="14" t="str">
        <f>"271"</f>
        <v>271</v>
      </c>
      <c r="H1849" t="s">
        <v>526</v>
      </c>
    </row>
    <row r="1850" spans="1:8" x14ac:dyDescent="0.25">
      <c r="A1850" t="s">
        <v>2258</v>
      </c>
      <c r="B1850" s="12">
        <v>76</v>
      </c>
      <c r="C1850" t="s">
        <v>2</v>
      </c>
      <c r="D1850" t="s">
        <v>3</v>
      </c>
      <c r="E1850" s="13" t="str">
        <f>"67"</f>
        <v>67</v>
      </c>
      <c r="F1850" t="s">
        <v>44</v>
      </c>
      <c r="G1850" s="14" t="str">
        <f>"291"</f>
        <v>291</v>
      </c>
      <c r="H1850" t="s">
        <v>253</v>
      </c>
    </row>
    <row r="1851" spans="1:8" x14ac:dyDescent="0.25">
      <c r="A1851" t="s">
        <v>2259</v>
      </c>
      <c r="B1851" s="12">
        <v>77</v>
      </c>
      <c r="C1851" t="s">
        <v>17</v>
      </c>
      <c r="D1851" t="s">
        <v>18</v>
      </c>
      <c r="E1851" s="13" t="str">
        <f>"40"</f>
        <v>40</v>
      </c>
      <c r="F1851" t="s">
        <v>19</v>
      </c>
      <c r="G1851" s="14" t="str">
        <f>"251"</f>
        <v>251</v>
      </c>
      <c r="H1851" t="s">
        <v>20</v>
      </c>
    </row>
    <row r="1852" spans="1:8" x14ac:dyDescent="0.25">
      <c r="A1852" t="s">
        <v>2260</v>
      </c>
      <c r="B1852" s="12">
        <v>77</v>
      </c>
      <c r="C1852" t="s">
        <v>17</v>
      </c>
      <c r="D1852" t="s">
        <v>18</v>
      </c>
      <c r="E1852" s="13" t="str">
        <f>"40"</f>
        <v>40</v>
      </c>
      <c r="F1852" t="s">
        <v>19</v>
      </c>
      <c r="G1852" s="14" t="str">
        <f>"251"</f>
        <v>251</v>
      </c>
      <c r="H1852" t="s">
        <v>20</v>
      </c>
    </row>
    <row r="1853" spans="1:8" x14ac:dyDescent="0.25">
      <c r="A1853" t="s">
        <v>2261</v>
      </c>
      <c r="B1853" s="12">
        <v>76</v>
      </c>
      <c r="C1853" t="s">
        <v>2</v>
      </c>
      <c r="D1853" t="s">
        <v>3</v>
      </c>
      <c r="E1853" s="13" t="str">
        <f>"13"</f>
        <v>13</v>
      </c>
      <c r="F1853" t="s">
        <v>14</v>
      </c>
      <c r="G1853" s="14" t="str">
        <f>"282"</f>
        <v>282</v>
      </c>
      <c r="H1853" t="s">
        <v>15</v>
      </c>
    </row>
    <row r="1854" spans="1:8" x14ac:dyDescent="0.25">
      <c r="A1854" t="s">
        <v>2262</v>
      </c>
      <c r="B1854" s="12">
        <v>79</v>
      </c>
      <c r="C1854" t="s">
        <v>28</v>
      </c>
      <c r="D1854" t="s">
        <v>29</v>
      </c>
      <c r="E1854" s="13" t="str">
        <f>"16"</f>
        <v>16</v>
      </c>
      <c r="F1854" t="s">
        <v>757</v>
      </c>
      <c r="G1854" s="14" t="str">
        <f>"281"</f>
        <v>281</v>
      </c>
      <c r="H1854" t="s">
        <v>758</v>
      </c>
    </row>
    <row r="1855" spans="1:8" x14ac:dyDescent="0.25">
      <c r="A1855" t="s">
        <v>2263</v>
      </c>
      <c r="B1855" s="12">
        <v>81</v>
      </c>
      <c r="C1855" t="s">
        <v>7</v>
      </c>
      <c r="D1855" t="s">
        <v>8</v>
      </c>
      <c r="E1855" s="13" t="str">
        <f>"70"</f>
        <v>70</v>
      </c>
      <c r="F1855" t="s">
        <v>50</v>
      </c>
      <c r="G1855" s="14" t="str">
        <f>"121"</f>
        <v>121</v>
      </c>
      <c r="H1855" t="s">
        <v>521</v>
      </c>
    </row>
    <row r="1856" spans="1:8" x14ac:dyDescent="0.25">
      <c r="A1856" t="s">
        <v>2264</v>
      </c>
      <c r="B1856" s="12">
        <v>79</v>
      </c>
      <c r="C1856" t="s">
        <v>28</v>
      </c>
      <c r="D1856" t="s">
        <v>29</v>
      </c>
      <c r="E1856" s="13" t="str">
        <f>"37"</f>
        <v>37</v>
      </c>
      <c r="F1856" t="s">
        <v>34</v>
      </c>
      <c r="G1856" s="14" t="str">
        <f>"181"</f>
        <v>181</v>
      </c>
      <c r="H1856" t="s">
        <v>1008</v>
      </c>
    </row>
    <row r="1857" spans="1:8" x14ac:dyDescent="0.25">
      <c r="A1857" t="s">
        <v>2265</v>
      </c>
      <c r="B1857" s="12">
        <v>77</v>
      </c>
      <c r="C1857" t="s">
        <v>17</v>
      </c>
      <c r="D1857" t="s">
        <v>18</v>
      </c>
      <c r="E1857" s="13" t="str">
        <f>"67"</f>
        <v>67</v>
      </c>
      <c r="F1857" t="s">
        <v>44</v>
      </c>
      <c r="G1857" s="14" t="str">
        <f>"151"</f>
        <v>151</v>
      </c>
      <c r="H1857" t="s">
        <v>200</v>
      </c>
    </row>
    <row r="1858" spans="1:8" x14ac:dyDescent="0.25">
      <c r="A1858" t="s">
        <v>2266</v>
      </c>
      <c r="B1858" s="12">
        <v>79</v>
      </c>
      <c r="C1858" t="s">
        <v>28</v>
      </c>
      <c r="D1858" t="s">
        <v>29</v>
      </c>
      <c r="E1858" s="13" t="str">
        <f>"02"</f>
        <v>02</v>
      </c>
      <c r="F1858" t="s">
        <v>913</v>
      </c>
      <c r="G1858" s="14" t="str">
        <f>"201"</f>
        <v>201</v>
      </c>
      <c r="H1858" t="s">
        <v>914</v>
      </c>
    </row>
    <row r="1859" spans="1:8" x14ac:dyDescent="0.25">
      <c r="A1859" t="s">
        <v>2267</v>
      </c>
      <c r="B1859" s="12">
        <v>77</v>
      </c>
      <c r="C1859" t="s">
        <v>17</v>
      </c>
      <c r="D1859" t="s">
        <v>18</v>
      </c>
      <c r="E1859" s="13" t="str">
        <f>"40"</f>
        <v>40</v>
      </c>
      <c r="F1859" t="s">
        <v>19</v>
      </c>
      <c r="G1859" s="14" t="str">
        <f>"251"</f>
        <v>251</v>
      </c>
      <c r="H1859" t="s">
        <v>20</v>
      </c>
    </row>
    <row r="1860" spans="1:8" x14ac:dyDescent="0.25">
      <c r="A1860" t="s">
        <v>2267</v>
      </c>
      <c r="B1860" s="12">
        <v>81</v>
      </c>
      <c r="C1860" t="s">
        <v>7</v>
      </c>
      <c r="D1860" t="s">
        <v>8</v>
      </c>
      <c r="E1860" s="13" t="str">
        <f>"70"</f>
        <v>70</v>
      </c>
      <c r="F1860" t="s">
        <v>50</v>
      </c>
      <c r="G1860" s="14" t="str">
        <f>"261"</f>
        <v>261</v>
      </c>
      <c r="H1860" t="s">
        <v>628</v>
      </c>
    </row>
    <row r="1861" spans="1:8" x14ac:dyDescent="0.25">
      <c r="A1861" t="s">
        <v>2268</v>
      </c>
      <c r="B1861" s="12">
        <v>77</v>
      </c>
      <c r="C1861" t="s">
        <v>17</v>
      </c>
      <c r="D1861" t="s">
        <v>18</v>
      </c>
      <c r="E1861" s="13" t="str">
        <f>"51"</f>
        <v>51</v>
      </c>
      <c r="F1861" t="s">
        <v>55</v>
      </c>
      <c r="G1861" s="14" t="str">
        <f>"151"</f>
        <v>151</v>
      </c>
      <c r="H1861" t="s">
        <v>645</v>
      </c>
    </row>
    <row r="1862" spans="1:8" x14ac:dyDescent="0.25">
      <c r="A1862" t="s">
        <v>2269</v>
      </c>
      <c r="B1862" s="12">
        <v>76</v>
      </c>
      <c r="C1862" t="s">
        <v>2</v>
      </c>
      <c r="D1862" t="s">
        <v>3</v>
      </c>
      <c r="E1862" s="13" t="str">
        <f>"67"</f>
        <v>67</v>
      </c>
      <c r="F1862" t="s">
        <v>44</v>
      </c>
      <c r="G1862" s="14" t="str">
        <f>"161"</f>
        <v>161</v>
      </c>
      <c r="H1862" t="s">
        <v>266</v>
      </c>
    </row>
    <row r="1863" spans="1:8" x14ac:dyDescent="0.25">
      <c r="A1863" t="s">
        <v>2270</v>
      </c>
      <c r="B1863" s="12">
        <v>77</v>
      </c>
      <c r="C1863" t="s">
        <v>17</v>
      </c>
      <c r="D1863" t="s">
        <v>18</v>
      </c>
      <c r="E1863" s="13" t="str">
        <f>"67"</f>
        <v>67</v>
      </c>
      <c r="F1863" t="s">
        <v>44</v>
      </c>
      <c r="G1863" s="14" t="str">
        <f>"147"</f>
        <v>147</v>
      </c>
      <c r="H1863" t="s">
        <v>614</v>
      </c>
    </row>
    <row r="1864" spans="1:8" x14ac:dyDescent="0.25">
      <c r="A1864" t="s">
        <v>2271</v>
      </c>
      <c r="B1864" s="12">
        <v>76</v>
      </c>
      <c r="C1864" t="s">
        <v>2</v>
      </c>
      <c r="D1864" t="s">
        <v>3</v>
      </c>
      <c r="E1864" s="13" t="str">
        <f>"67"</f>
        <v>67</v>
      </c>
      <c r="F1864" t="s">
        <v>44</v>
      </c>
      <c r="G1864" s="14" t="str">
        <f>"265"</f>
        <v>265</v>
      </c>
      <c r="H1864" t="s">
        <v>268</v>
      </c>
    </row>
    <row r="1865" spans="1:8" x14ac:dyDescent="0.25">
      <c r="A1865" t="s">
        <v>2272</v>
      </c>
      <c r="B1865" s="12">
        <v>77</v>
      </c>
      <c r="C1865" t="s">
        <v>17</v>
      </c>
      <c r="D1865" t="s">
        <v>18</v>
      </c>
      <c r="E1865" s="13" t="str">
        <f>"51"</f>
        <v>51</v>
      </c>
      <c r="F1865" t="s">
        <v>55</v>
      </c>
      <c r="G1865" s="14" t="str">
        <f>"276"</f>
        <v>276</v>
      </c>
      <c r="H1865" t="s">
        <v>80</v>
      </c>
    </row>
    <row r="1866" spans="1:8" x14ac:dyDescent="0.25">
      <c r="A1866" t="s">
        <v>2273</v>
      </c>
      <c r="B1866" s="12">
        <v>76</v>
      </c>
      <c r="C1866" t="s">
        <v>2</v>
      </c>
      <c r="D1866" t="s">
        <v>3</v>
      </c>
      <c r="E1866" s="13" t="str">
        <f>"67"</f>
        <v>67</v>
      </c>
      <c r="F1866" t="s">
        <v>44</v>
      </c>
      <c r="G1866" s="14" t="str">
        <f>"161"</f>
        <v>161</v>
      </c>
      <c r="H1866" t="s">
        <v>266</v>
      </c>
    </row>
    <row r="1867" spans="1:8" x14ac:dyDescent="0.25">
      <c r="A1867" t="s">
        <v>2274</v>
      </c>
      <c r="B1867" s="12">
        <v>81</v>
      </c>
      <c r="C1867" t="s">
        <v>7</v>
      </c>
      <c r="D1867" t="s">
        <v>8</v>
      </c>
      <c r="E1867" s="13" t="str">
        <f>"20"</f>
        <v>20</v>
      </c>
      <c r="F1867" t="s">
        <v>111</v>
      </c>
      <c r="G1867" s="14" t="str">
        <f>"121"</f>
        <v>121</v>
      </c>
      <c r="H1867" t="s">
        <v>1618</v>
      </c>
    </row>
    <row r="1868" spans="1:8" x14ac:dyDescent="0.25">
      <c r="A1868" t="s">
        <v>2275</v>
      </c>
      <c r="B1868" s="12">
        <v>76</v>
      </c>
      <c r="C1868" t="s">
        <v>2</v>
      </c>
      <c r="D1868" t="s">
        <v>3</v>
      </c>
      <c r="E1868" s="13" t="str">
        <f>"67"</f>
        <v>67</v>
      </c>
      <c r="F1868" t="s">
        <v>44</v>
      </c>
      <c r="G1868" s="14" t="str">
        <f>"265"</f>
        <v>265</v>
      </c>
      <c r="H1868" t="s">
        <v>268</v>
      </c>
    </row>
    <row r="1869" spans="1:8" x14ac:dyDescent="0.25">
      <c r="A1869" t="s">
        <v>2276</v>
      </c>
      <c r="B1869" s="12">
        <v>76</v>
      </c>
      <c r="C1869" t="s">
        <v>2</v>
      </c>
      <c r="D1869" t="s">
        <v>3</v>
      </c>
      <c r="E1869" s="13" t="str">
        <f>"53"</f>
        <v>53</v>
      </c>
      <c r="F1869" t="s">
        <v>67</v>
      </c>
      <c r="G1869" s="14" t="str">
        <f>"241"</f>
        <v>241</v>
      </c>
      <c r="H1869" t="s">
        <v>68</v>
      </c>
    </row>
    <row r="1870" spans="1:8" x14ac:dyDescent="0.25">
      <c r="A1870" t="s">
        <v>2277</v>
      </c>
      <c r="B1870" s="12">
        <v>76</v>
      </c>
      <c r="C1870" t="s">
        <v>2</v>
      </c>
      <c r="D1870" t="s">
        <v>3</v>
      </c>
      <c r="E1870" s="13" t="str">
        <f>"13"</f>
        <v>13</v>
      </c>
      <c r="F1870" t="s">
        <v>14</v>
      </c>
      <c r="G1870" s="14" t="str">
        <f>"106"</f>
        <v>106</v>
      </c>
      <c r="H1870" t="s">
        <v>743</v>
      </c>
    </row>
    <row r="1871" spans="1:8" x14ac:dyDescent="0.25">
      <c r="A1871" t="s">
        <v>2278</v>
      </c>
      <c r="B1871" s="12">
        <v>76</v>
      </c>
      <c r="C1871" t="s">
        <v>2</v>
      </c>
      <c r="D1871" t="s">
        <v>3</v>
      </c>
      <c r="E1871" s="13" t="str">
        <f>"13"</f>
        <v>13</v>
      </c>
      <c r="F1871" t="s">
        <v>14</v>
      </c>
      <c r="G1871" s="14" t="str">
        <f>"225"</f>
        <v>225</v>
      </c>
      <c r="H1871" t="s">
        <v>452</v>
      </c>
    </row>
    <row r="1872" spans="1:8" x14ac:dyDescent="0.25">
      <c r="A1872" t="s">
        <v>2279</v>
      </c>
      <c r="B1872" s="12">
        <v>81</v>
      </c>
      <c r="C1872" t="s">
        <v>7</v>
      </c>
      <c r="D1872" t="s">
        <v>8</v>
      </c>
      <c r="E1872" s="13" t="str">
        <f>"38"</f>
        <v>38</v>
      </c>
      <c r="F1872" t="s">
        <v>121</v>
      </c>
      <c r="G1872" s="14" t="str">
        <f>"251"</f>
        <v>251</v>
      </c>
      <c r="H1872" t="s">
        <v>812</v>
      </c>
    </row>
    <row r="1873" spans="1:8" x14ac:dyDescent="0.25">
      <c r="A1873" t="s">
        <v>2280</v>
      </c>
      <c r="B1873" s="12">
        <v>76</v>
      </c>
      <c r="C1873" t="s">
        <v>2</v>
      </c>
      <c r="D1873" t="s">
        <v>3</v>
      </c>
      <c r="E1873" s="13" t="str">
        <f>"13"</f>
        <v>13</v>
      </c>
      <c r="F1873" t="s">
        <v>14</v>
      </c>
      <c r="G1873" s="14" t="str">
        <f>"251"</f>
        <v>251</v>
      </c>
      <c r="H1873" t="s">
        <v>255</v>
      </c>
    </row>
    <row r="1874" spans="1:8" x14ac:dyDescent="0.25">
      <c r="A1874" t="s">
        <v>2280</v>
      </c>
      <c r="B1874" s="12">
        <v>79</v>
      </c>
      <c r="C1874" t="s">
        <v>28</v>
      </c>
      <c r="D1874" t="s">
        <v>29</v>
      </c>
      <c r="E1874" s="13" t="str">
        <f>"63"</f>
        <v>63</v>
      </c>
      <c r="F1874" t="s">
        <v>1309</v>
      </c>
      <c r="G1874" s="14" t="str">
        <f>"018"</f>
        <v>018</v>
      </c>
      <c r="H1874" t="s">
        <v>1310</v>
      </c>
    </row>
    <row r="1875" spans="1:8" x14ac:dyDescent="0.25">
      <c r="A1875" t="s">
        <v>2281</v>
      </c>
      <c r="B1875" s="12">
        <v>79</v>
      </c>
      <c r="C1875" t="s">
        <v>28</v>
      </c>
      <c r="D1875" t="s">
        <v>29</v>
      </c>
      <c r="E1875" s="13" t="str">
        <f>"27"</f>
        <v>27</v>
      </c>
      <c r="F1875" t="s">
        <v>739</v>
      </c>
      <c r="G1875" s="14" t="str">
        <f>"206"</f>
        <v>206</v>
      </c>
      <c r="H1875" t="s">
        <v>1376</v>
      </c>
    </row>
    <row r="1876" spans="1:8" x14ac:dyDescent="0.25">
      <c r="A1876" t="s">
        <v>2282</v>
      </c>
      <c r="B1876" s="12">
        <v>77</v>
      </c>
      <c r="C1876" t="s">
        <v>17</v>
      </c>
      <c r="D1876" t="s">
        <v>18</v>
      </c>
      <c r="E1876" s="13" t="str">
        <f>"45"</f>
        <v>45</v>
      </c>
      <c r="F1876" t="s">
        <v>168</v>
      </c>
      <c r="G1876" s="14" t="str">
        <f>"255"</f>
        <v>255</v>
      </c>
      <c r="H1876" t="s">
        <v>394</v>
      </c>
    </row>
    <row r="1877" spans="1:8" x14ac:dyDescent="0.25">
      <c r="A1877" t="s">
        <v>2283</v>
      </c>
      <c r="B1877" s="12">
        <v>77</v>
      </c>
      <c r="C1877" t="s">
        <v>17</v>
      </c>
      <c r="D1877" t="s">
        <v>18</v>
      </c>
      <c r="E1877" s="13" t="str">
        <f>"45"</f>
        <v>45</v>
      </c>
      <c r="F1877" t="s">
        <v>168</v>
      </c>
      <c r="G1877" s="14" t="str">
        <f>"271"</f>
        <v>271</v>
      </c>
      <c r="H1877" t="s">
        <v>526</v>
      </c>
    </row>
    <row r="1878" spans="1:8" x14ac:dyDescent="0.25">
      <c r="A1878" t="s">
        <v>2284</v>
      </c>
      <c r="B1878" s="12">
        <v>77</v>
      </c>
      <c r="C1878" t="s">
        <v>17</v>
      </c>
      <c r="D1878" t="s">
        <v>18</v>
      </c>
      <c r="E1878" s="13" t="str">
        <f>"40"</f>
        <v>40</v>
      </c>
      <c r="F1878" t="s">
        <v>19</v>
      </c>
      <c r="G1878" s="14" t="str">
        <f>"251"</f>
        <v>251</v>
      </c>
      <c r="H1878" t="s">
        <v>20</v>
      </c>
    </row>
    <row r="1879" spans="1:8" x14ac:dyDescent="0.25">
      <c r="A1879" t="s">
        <v>2285</v>
      </c>
      <c r="B1879" s="12">
        <v>81</v>
      </c>
      <c r="C1879" t="s">
        <v>7</v>
      </c>
      <c r="D1879" t="s">
        <v>8</v>
      </c>
      <c r="E1879" s="13" t="str">
        <f>"49"</f>
        <v>49</v>
      </c>
      <c r="F1879" t="s">
        <v>340</v>
      </c>
      <c r="G1879" s="14" t="str">
        <f>"281"</f>
        <v>281</v>
      </c>
      <c r="H1879" t="s">
        <v>1335</v>
      </c>
    </row>
    <row r="1880" spans="1:8" x14ac:dyDescent="0.25">
      <c r="A1880" t="s">
        <v>2286</v>
      </c>
      <c r="B1880" s="12">
        <v>77</v>
      </c>
      <c r="C1880" t="s">
        <v>17</v>
      </c>
      <c r="D1880" t="s">
        <v>18</v>
      </c>
      <c r="E1880" s="13" t="str">
        <f>"66"</f>
        <v>66</v>
      </c>
      <c r="F1880" t="s">
        <v>22</v>
      </c>
      <c r="G1880" s="14" t="str">
        <f>"131"</f>
        <v>131</v>
      </c>
      <c r="H1880" t="s">
        <v>23</v>
      </c>
    </row>
    <row r="1881" spans="1:8" x14ac:dyDescent="0.25">
      <c r="A1881" t="s">
        <v>2287</v>
      </c>
      <c r="B1881" s="12">
        <v>79</v>
      </c>
      <c r="C1881" t="s">
        <v>28</v>
      </c>
      <c r="D1881" t="s">
        <v>29</v>
      </c>
      <c r="E1881" s="13" t="str">
        <f>"65"</f>
        <v>65</v>
      </c>
      <c r="F1881" t="s">
        <v>572</v>
      </c>
      <c r="G1881" s="14" t="str">
        <f>"282"</f>
        <v>282</v>
      </c>
      <c r="H1881" t="s">
        <v>1226</v>
      </c>
    </row>
    <row r="1882" spans="1:8" x14ac:dyDescent="0.25">
      <c r="A1882" t="s">
        <v>2288</v>
      </c>
      <c r="B1882" s="12">
        <v>81</v>
      </c>
      <c r="C1882" t="s">
        <v>7</v>
      </c>
      <c r="D1882" t="s">
        <v>8</v>
      </c>
      <c r="E1882" s="13" t="str">
        <f>"59"</f>
        <v>59</v>
      </c>
      <c r="F1882" t="s">
        <v>335</v>
      </c>
      <c r="G1882" s="14" t="str">
        <f>"004"</f>
        <v>004</v>
      </c>
      <c r="H1882" t="s">
        <v>1994</v>
      </c>
    </row>
    <row r="1883" spans="1:8" x14ac:dyDescent="0.25">
      <c r="A1883" t="s">
        <v>2289</v>
      </c>
      <c r="B1883" s="12">
        <v>81</v>
      </c>
      <c r="C1883" t="s">
        <v>7</v>
      </c>
      <c r="D1883" t="s">
        <v>8</v>
      </c>
      <c r="E1883" s="13" t="str">
        <f>"44"</f>
        <v>44</v>
      </c>
      <c r="F1883" t="s">
        <v>40</v>
      </c>
      <c r="G1883" s="14" t="str">
        <f>"020"</f>
        <v>020</v>
      </c>
      <c r="H1883" t="s">
        <v>144</v>
      </c>
    </row>
    <row r="1884" spans="1:8" x14ac:dyDescent="0.25">
      <c r="A1884" t="s">
        <v>2290</v>
      </c>
      <c r="B1884" s="12">
        <v>81</v>
      </c>
      <c r="C1884" t="s">
        <v>7</v>
      </c>
      <c r="D1884" t="s">
        <v>8</v>
      </c>
      <c r="E1884" s="13" t="str">
        <f>"31"</f>
        <v>31</v>
      </c>
      <c r="F1884" t="s">
        <v>423</v>
      </c>
      <c r="G1884" s="14" t="str">
        <f>"146"</f>
        <v>146</v>
      </c>
      <c r="H1884" t="s">
        <v>2291</v>
      </c>
    </row>
    <row r="1885" spans="1:8" x14ac:dyDescent="0.25">
      <c r="A1885" t="s">
        <v>2292</v>
      </c>
      <c r="B1885" s="12">
        <v>79</v>
      </c>
      <c r="C1885" t="s">
        <v>28</v>
      </c>
      <c r="D1885" t="s">
        <v>29</v>
      </c>
      <c r="E1885" s="13" t="str">
        <f>"32"</f>
        <v>32</v>
      </c>
      <c r="F1885" t="s">
        <v>61</v>
      </c>
      <c r="G1885" s="14" t="str">
        <f>"136"</f>
        <v>136</v>
      </c>
      <c r="H1885" t="s">
        <v>819</v>
      </c>
    </row>
    <row r="1886" spans="1:8" x14ac:dyDescent="0.25">
      <c r="A1886" t="s">
        <v>2293</v>
      </c>
      <c r="B1886" s="12">
        <v>81</v>
      </c>
      <c r="C1886" t="s">
        <v>7</v>
      </c>
      <c r="D1886" t="s">
        <v>8</v>
      </c>
      <c r="E1886" s="13" t="str">
        <f>"05"</f>
        <v>05</v>
      </c>
      <c r="F1886" t="s">
        <v>9</v>
      </c>
      <c r="G1886" s="14" t="str">
        <f>"216"</f>
        <v>216</v>
      </c>
      <c r="H1886" t="s">
        <v>443</v>
      </c>
    </row>
    <row r="1887" spans="1:8" x14ac:dyDescent="0.25">
      <c r="A1887" t="s">
        <v>2294</v>
      </c>
      <c r="B1887" s="12">
        <v>77</v>
      </c>
      <c r="C1887" t="s">
        <v>17</v>
      </c>
      <c r="D1887" t="s">
        <v>18</v>
      </c>
      <c r="E1887" s="13" t="str">
        <f>"66"</f>
        <v>66</v>
      </c>
      <c r="F1887" t="s">
        <v>22</v>
      </c>
      <c r="G1887" s="14" t="str">
        <f>"142"</f>
        <v>142</v>
      </c>
      <c r="H1887" t="s">
        <v>2295</v>
      </c>
    </row>
    <row r="1888" spans="1:8" x14ac:dyDescent="0.25">
      <c r="A1888" t="s">
        <v>2296</v>
      </c>
      <c r="B1888" s="12">
        <v>79</v>
      </c>
      <c r="C1888" t="s">
        <v>28</v>
      </c>
      <c r="D1888" t="s">
        <v>29</v>
      </c>
      <c r="E1888" s="13" t="str">
        <f>"35"</f>
        <v>35</v>
      </c>
      <c r="F1888" t="s">
        <v>418</v>
      </c>
      <c r="G1888" s="14" t="str">
        <f>"286"</f>
        <v>286</v>
      </c>
      <c r="H1888" t="s">
        <v>2097</v>
      </c>
    </row>
    <row r="1889" spans="1:8" x14ac:dyDescent="0.25">
      <c r="A1889" t="s">
        <v>2297</v>
      </c>
      <c r="B1889" s="12">
        <v>79</v>
      </c>
      <c r="C1889" t="s">
        <v>28</v>
      </c>
      <c r="D1889" t="s">
        <v>29</v>
      </c>
      <c r="E1889" s="13" t="str">
        <f>"10"</f>
        <v>10</v>
      </c>
      <c r="F1889" t="s">
        <v>171</v>
      </c>
      <c r="G1889" s="14" t="str">
        <f>"014"</f>
        <v>014</v>
      </c>
      <c r="H1889" t="s">
        <v>2071</v>
      </c>
    </row>
    <row r="1890" spans="1:8" x14ac:dyDescent="0.25">
      <c r="A1890" t="s">
        <v>2297</v>
      </c>
      <c r="B1890" s="12">
        <v>79</v>
      </c>
      <c r="C1890" t="s">
        <v>28</v>
      </c>
      <c r="D1890" t="s">
        <v>29</v>
      </c>
      <c r="E1890" s="13" t="str">
        <f>"54"</f>
        <v>54</v>
      </c>
      <c r="F1890" t="s">
        <v>301</v>
      </c>
      <c r="G1890" s="14" t="str">
        <f>"106"</f>
        <v>106</v>
      </c>
      <c r="H1890" t="s">
        <v>2298</v>
      </c>
    </row>
    <row r="1891" spans="1:8" x14ac:dyDescent="0.25">
      <c r="A1891" t="s">
        <v>2299</v>
      </c>
      <c r="B1891" s="12">
        <v>76</v>
      </c>
      <c r="C1891" t="s">
        <v>2</v>
      </c>
      <c r="D1891" t="s">
        <v>3</v>
      </c>
      <c r="E1891" s="13" t="str">
        <f>"13"</f>
        <v>13</v>
      </c>
      <c r="F1891" t="s">
        <v>14</v>
      </c>
      <c r="G1891" s="14" t="str">
        <f>"108"</f>
        <v>108</v>
      </c>
      <c r="H1891" t="s">
        <v>2300</v>
      </c>
    </row>
    <row r="1892" spans="1:8" x14ac:dyDescent="0.25">
      <c r="A1892" t="s">
        <v>2301</v>
      </c>
      <c r="B1892" s="12">
        <v>81</v>
      </c>
      <c r="C1892" t="s">
        <v>7</v>
      </c>
      <c r="D1892" t="s">
        <v>8</v>
      </c>
      <c r="E1892" s="13" t="str">
        <f>"38"</f>
        <v>38</v>
      </c>
      <c r="F1892" t="s">
        <v>121</v>
      </c>
      <c r="G1892" s="14" t="str">
        <f>"171"</f>
        <v>171</v>
      </c>
      <c r="H1892" t="s">
        <v>2302</v>
      </c>
    </row>
    <row r="1893" spans="1:8" x14ac:dyDescent="0.25">
      <c r="A1893" t="s">
        <v>2303</v>
      </c>
      <c r="B1893" s="12">
        <v>79</v>
      </c>
      <c r="C1893" t="s">
        <v>28</v>
      </c>
      <c r="D1893" t="s">
        <v>29</v>
      </c>
      <c r="E1893" s="13" t="str">
        <f>"10"</f>
        <v>10</v>
      </c>
      <c r="F1893" t="s">
        <v>171</v>
      </c>
      <c r="G1893" s="14" t="str">
        <f>"046"</f>
        <v>046</v>
      </c>
      <c r="H1893" t="s">
        <v>2304</v>
      </c>
    </row>
    <row r="1894" spans="1:8" x14ac:dyDescent="0.25">
      <c r="A1894" t="s">
        <v>2305</v>
      </c>
      <c r="B1894" s="12">
        <v>79</v>
      </c>
      <c r="C1894" t="s">
        <v>28</v>
      </c>
      <c r="D1894" t="s">
        <v>29</v>
      </c>
      <c r="E1894" s="13" t="str">
        <f>"10"</f>
        <v>10</v>
      </c>
      <c r="F1894" t="s">
        <v>171</v>
      </c>
      <c r="G1894" s="14" t="str">
        <f>"030"</f>
        <v>030</v>
      </c>
      <c r="H1894" t="s">
        <v>2306</v>
      </c>
    </row>
    <row r="1895" spans="1:8" x14ac:dyDescent="0.25">
      <c r="A1895" t="s">
        <v>2307</v>
      </c>
      <c r="B1895" s="12">
        <v>77</v>
      </c>
      <c r="C1895" t="s">
        <v>17</v>
      </c>
      <c r="D1895" t="s">
        <v>18</v>
      </c>
      <c r="E1895" s="13" t="str">
        <f>"40"</f>
        <v>40</v>
      </c>
      <c r="F1895" t="s">
        <v>19</v>
      </c>
      <c r="G1895" s="14" t="str">
        <f>"251"</f>
        <v>251</v>
      </c>
      <c r="H1895" t="s">
        <v>20</v>
      </c>
    </row>
    <row r="1896" spans="1:8" x14ac:dyDescent="0.25">
      <c r="A1896" t="s">
        <v>2308</v>
      </c>
      <c r="B1896" s="12">
        <v>76</v>
      </c>
      <c r="C1896" t="s">
        <v>2</v>
      </c>
      <c r="D1896" t="s">
        <v>3</v>
      </c>
      <c r="E1896" s="13" t="str">
        <f>"67"</f>
        <v>67</v>
      </c>
      <c r="F1896" t="s">
        <v>44</v>
      </c>
      <c r="G1896" s="14" t="str">
        <f>"291"</f>
        <v>291</v>
      </c>
      <c r="H1896" t="s">
        <v>253</v>
      </c>
    </row>
    <row r="1897" spans="1:8" x14ac:dyDescent="0.25">
      <c r="A1897" t="s">
        <v>2309</v>
      </c>
      <c r="B1897" s="12">
        <v>76</v>
      </c>
      <c r="C1897" t="s">
        <v>2</v>
      </c>
      <c r="D1897" t="s">
        <v>3</v>
      </c>
      <c r="E1897" s="13" t="str">
        <f>"64"</f>
        <v>64</v>
      </c>
      <c r="F1897" t="s">
        <v>58</v>
      </c>
      <c r="G1897" s="14" t="str">
        <f>"191"</f>
        <v>191</v>
      </c>
      <c r="H1897" t="s">
        <v>810</v>
      </c>
    </row>
    <row r="1898" spans="1:8" x14ac:dyDescent="0.25">
      <c r="A1898" t="s">
        <v>2310</v>
      </c>
      <c r="B1898" s="12">
        <v>81</v>
      </c>
      <c r="C1898" t="s">
        <v>7</v>
      </c>
      <c r="D1898" t="s">
        <v>8</v>
      </c>
      <c r="E1898" s="13" t="str">
        <f>"36"</f>
        <v>36</v>
      </c>
      <c r="F1898" t="s">
        <v>84</v>
      </c>
      <c r="G1898" s="14" t="str">
        <f>"016"</f>
        <v>016</v>
      </c>
      <c r="H1898" t="s">
        <v>2311</v>
      </c>
    </row>
    <row r="1899" spans="1:8" x14ac:dyDescent="0.25">
      <c r="A1899" t="s">
        <v>2312</v>
      </c>
      <c r="B1899" s="12">
        <v>81</v>
      </c>
      <c r="C1899" t="s">
        <v>7</v>
      </c>
      <c r="D1899" t="s">
        <v>8</v>
      </c>
      <c r="E1899" s="13" t="str">
        <f>"44"</f>
        <v>44</v>
      </c>
      <c r="F1899" t="s">
        <v>40</v>
      </c>
      <c r="G1899" s="14" t="str">
        <f>"201"</f>
        <v>201</v>
      </c>
      <c r="H1899" t="s">
        <v>138</v>
      </c>
    </row>
    <row r="1900" spans="1:8" x14ac:dyDescent="0.25">
      <c r="A1900" t="s">
        <v>2313</v>
      </c>
      <c r="B1900" s="12">
        <v>76</v>
      </c>
      <c r="C1900" t="s">
        <v>2</v>
      </c>
      <c r="D1900" t="s">
        <v>3</v>
      </c>
      <c r="E1900" s="13" t="str">
        <f>"53"</f>
        <v>53</v>
      </c>
      <c r="F1900" t="s">
        <v>67</v>
      </c>
      <c r="G1900" s="14" t="str">
        <f>"241"</f>
        <v>241</v>
      </c>
      <c r="H1900" t="s">
        <v>68</v>
      </c>
    </row>
    <row r="1901" spans="1:8" x14ac:dyDescent="0.25">
      <c r="A1901" t="s">
        <v>2314</v>
      </c>
      <c r="B1901" s="12">
        <v>76</v>
      </c>
      <c r="C1901" t="s">
        <v>2</v>
      </c>
      <c r="D1901" t="s">
        <v>3</v>
      </c>
      <c r="E1901" s="13" t="str">
        <f>"14"</f>
        <v>14</v>
      </c>
      <c r="F1901" t="s">
        <v>124</v>
      </c>
      <c r="G1901" s="14" t="str">
        <f>"146"</f>
        <v>146</v>
      </c>
      <c r="H1901" t="s">
        <v>2315</v>
      </c>
    </row>
    <row r="1902" spans="1:8" x14ac:dyDescent="0.25">
      <c r="A1902" t="s">
        <v>2316</v>
      </c>
      <c r="B1902" s="12">
        <v>77</v>
      </c>
      <c r="C1902" t="s">
        <v>17</v>
      </c>
      <c r="D1902" t="s">
        <v>18</v>
      </c>
      <c r="E1902" s="13" t="str">
        <f>"40"</f>
        <v>40</v>
      </c>
      <c r="F1902" t="s">
        <v>19</v>
      </c>
      <c r="G1902" s="14" t="str">
        <f>"292"</f>
        <v>292</v>
      </c>
      <c r="H1902" t="s">
        <v>100</v>
      </c>
    </row>
    <row r="1903" spans="1:8" x14ac:dyDescent="0.25">
      <c r="A1903" t="s">
        <v>2317</v>
      </c>
      <c r="B1903" s="12">
        <v>76</v>
      </c>
      <c r="C1903" t="s">
        <v>2</v>
      </c>
      <c r="D1903" t="s">
        <v>3</v>
      </c>
      <c r="E1903" s="13" t="str">
        <f>"13"</f>
        <v>13</v>
      </c>
      <c r="F1903" t="s">
        <v>14</v>
      </c>
      <c r="G1903" s="14" t="str">
        <f>"111"</f>
        <v>111</v>
      </c>
      <c r="H1903" t="s">
        <v>357</v>
      </c>
    </row>
    <row r="1904" spans="1:8" x14ac:dyDescent="0.25">
      <c r="A1904" t="s">
        <v>2318</v>
      </c>
      <c r="B1904" s="12">
        <v>76</v>
      </c>
      <c r="C1904" t="s">
        <v>2</v>
      </c>
      <c r="D1904" t="s">
        <v>3</v>
      </c>
      <c r="E1904" s="13" t="str">
        <f>"13"</f>
        <v>13</v>
      </c>
      <c r="F1904" t="s">
        <v>14</v>
      </c>
      <c r="G1904" s="14" t="str">
        <f>"191"</f>
        <v>191</v>
      </c>
      <c r="H1904" t="s">
        <v>227</v>
      </c>
    </row>
    <row r="1905" spans="1:8" x14ac:dyDescent="0.25">
      <c r="A1905" t="s">
        <v>2319</v>
      </c>
      <c r="B1905" s="12">
        <v>77</v>
      </c>
      <c r="C1905" t="s">
        <v>17</v>
      </c>
      <c r="D1905" t="s">
        <v>18</v>
      </c>
      <c r="E1905" s="13" t="str">
        <f>"40"</f>
        <v>40</v>
      </c>
      <c r="F1905" t="s">
        <v>19</v>
      </c>
      <c r="G1905" s="14" t="str">
        <f>"251"</f>
        <v>251</v>
      </c>
      <c r="H1905" t="s">
        <v>20</v>
      </c>
    </row>
    <row r="1906" spans="1:8" x14ac:dyDescent="0.25">
      <c r="A1906" t="s">
        <v>2320</v>
      </c>
      <c r="B1906" s="12">
        <v>81</v>
      </c>
      <c r="C1906" t="s">
        <v>7</v>
      </c>
      <c r="D1906" t="s">
        <v>8</v>
      </c>
      <c r="E1906" s="13" t="str">
        <f>"70"</f>
        <v>70</v>
      </c>
      <c r="F1906" t="s">
        <v>50</v>
      </c>
      <c r="G1906" s="14" t="str">
        <f>"121"</f>
        <v>121</v>
      </c>
      <c r="H1906" t="s">
        <v>521</v>
      </c>
    </row>
    <row r="1907" spans="1:8" x14ac:dyDescent="0.25">
      <c r="A1907" t="s">
        <v>2321</v>
      </c>
      <c r="B1907" s="12">
        <v>76</v>
      </c>
      <c r="C1907" t="s">
        <v>2</v>
      </c>
      <c r="D1907" t="s">
        <v>3</v>
      </c>
      <c r="E1907" s="13" t="str">
        <f>"13"</f>
        <v>13</v>
      </c>
      <c r="F1907" t="s">
        <v>14</v>
      </c>
      <c r="G1907" s="14" t="str">
        <f>"251"</f>
        <v>251</v>
      </c>
      <c r="H1907" t="s">
        <v>255</v>
      </c>
    </row>
    <row r="1908" spans="1:8" x14ac:dyDescent="0.25">
      <c r="A1908" t="s">
        <v>2322</v>
      </c>
      <c r="B1908" s="12">
        <v>81</v>
      </c>
      <c r="C1908" t="s">
        <v>7</v>
      </c>
      <c r="D1908" t="s">
        <v>8</v>
      </c>
      <c r="E1908" s="13" t="str">
        <f>"15"</f>
        <v>15</v>
      </c>
      <c r="F1908" t="s">
        <v>1122</v>
      </c>
      <c r="G1908" s="14" t="str">
        <f>"281"</f>
        <v>281</v>
      </c>
      <c r="H1908" t="s">
        <v>1608</v>
      </c>
    </row>
    <row r="1909" spans="1:8" x14ac:dyDescent="0.25">
      <c r="A1909" t="s">
        <v>2323</v>
      </c>
      <c r="B1909" s="12">
        <v>81</v>
      </c>
      <c r="C1909" t="s">
        <v>7</v>
      </c>
      <c r="D1909" t="s">
        <v>8</v>
      </c>
      <c r="E1909" s="13" t="str">
        <f>"44"</f>
        <v>44</v>
      </c>
      <c r="F1909" t="s">
        <v>40</v>
      </c>
      <c r="G1909" s="14" t="str">
        <f>"006"</f>
        <v>006</v>
      </c>
      <c r="H1909" t="s">
        <v>1182</v>
      </c>
    </row>
    <row r="1910" spans="1:8" x14ac:dyDescent="0.25">
      <c r="A1910" t="s">
        <v>2324</v>
      </c>
      <c r="B1910" s="12">
        <v>81</v>
      </c>
      <c r="C1910" t="s">
        <v>7</v>
      </c>
      <c r="D1910" t="s">
        <v>8</v>
      </c>
      <c r="E1910" s="13" t="str">
        <f>"38"</f>
        <v>38</v>
      </c>
      <c r="F1910" t="s">
        <v>121</v>
      </c>
      <c r="G1910" s="14" t="str">
        <f>"004"</f>
        <v>004</v>
      </c>
      <c r="H1910" t="s">
        <v>2325</v>
      </c>
    </row>
    <row r="1911" spans="1:8" x14ac:dyDescent="0.25">
      <c r="A1911" t="s">
        <v>2326</v>
      </c>
      <c r="B1911" s="12">
        <v>79</v>
      </c>
      <c r="C1911" t="s">
        <v>28</v>
      </c>
      <c r="D1911" t="s">
        <v>29</v>
      </c>
      <c r="E1911" s="13" t="str">
        <f>"09"</f>
        <v>09</v>
      </c>
      <c r="F1911" t="s">
        <v>117</v>
      </c>
      <c r="G1911" s="14" t="str">
        <f>"211"</f>
        <v>211</v>
      </c>
      <c r="H1911" t="s">
        <v>372</v>
      </c>
    </row>
    <row r="1912" spans="1:8" x14ac:dyDescent="0.25">
      <c r="A1912" t="s">
        <v>2327</v>
      </c>
      <c r="B1912" s="12">
        <v>81</v>
      </c>
      <c r="C1912" t="s">
        <v>7</v>
      </c>
      <c r="D1912" t="s">
        <v>8</v>
      </c>
      <c r="E1912" s="13" t="str">
        <f>"24"</f>
        <v>24</v>
      </c>
      <c r="F1912" t="s">
        <v>108</v>
      </c>
      <c r="G1912" s="14" t="str">
        <f>"002"</f>
        <v>002</v>
      </c>
      <c r="H1912" t="s">
        <v>2328</v>
      </c>
    </row>
    <row r="1913" spans="1:8" x14ac:dyDescent="0.25">
      <c r="A1913" t="s">
        <v>2329</v>
      </c>
      <c r="B1913" s="12">
        <v>76</v>
      </c>
      <c r="C1913" t="s">
        <v>2</v>
      </c>
      <c r="D1913" t="s">
        <v>3</v>
      </c>
      <c r="E1913" s="13" t="str">
        <f>"33"</f>
        <v>33</v>
      </c>
      <c r="F1913" t="s">
        <v>587</v>
      </c>
      <c r="G1913" s="14" t="str">
        <f>"010"</f>
        <v>010</v>
      </c>
      <c r="H1913" t="s">
        <v>1150</v>
      </c>
    </row>
    <row r="1914" spans="1:8" x14ac:dyDescent="0.25">
      <c r="A1914" t="s">
        <v>2330</v>
      </c>
      <c r="B1914" s="12">
        <v>76</v>
      </c>
      <c r="C1914" t="s">
        <v>2</v>
      </c>
      <c r="D1914" t="s">
        <v>3</v>
      </c>
      <c r="E1914" s="13" t="str">
        <f>"13"</f>
        <v>13</v>
      </c>
      <c r="F1914" t="s">
        <v>14</v>
      </c>
      <c r="G1914" s="14" t="str">
        <f>"251"</f>
        <v>251</v>
      </c>
      <c r="H1914" t="s">
        <v>255</v>
      </c>
    </row>
    <row r="1915" spans="1:8" x14ac:dyDescent="0.25">
      <c r="A1915" t="s">
        <v>2331</v>
      </c>
      <c r="B1915" s="12">
        <v>81</v>
      </c>
      <c r="C1915" t="s">
        <v>7</v>
      </c>
      <c r="D1915" t="s">
        <v>8</v>
      </c>
      <c r="E1915" s="13" t="str">
        <f>"49"</f>
        <v>49</v>
      </c>
      <c r="F1915" t="s">
        <v>340</v>
      </c>
      <c r="G1915" s="14" t="str">
        <f>"173"</f>
        <v>173</v>
      </c>
      <c r="H1915" t="s">
        <v>341</v>
      </c>
    </row>
    <row r="1916" spans="1:8" x14ac:dyDescent="0.25">
      <c r="A1916" t="s">
        <v>2332</v>
      </c>
      <c r="B1916" s="12">
        <v>81</v>
      </c>
      <c r="C1916" t="s">
        <v>7</v>
      </c>
      <c r="D1916" t="s">
        <v>8</v>
      </c>
      <c r="E1916" s="13" t="str">
        <f>"42"</f>
        <v>42</v>
      </c>
      <c r="F1916" t="s">
        <v>1206</v>
      </c>
      <c r="G1916" s="14" t="str">
        <f>"265"</f>
        <v>265</v>
      </c>
      <c r="H1916" t="s">
        <v>2333</v>
      </c>
    </row>
    <row r="1917" spans="1:8" x14ac:dyDescent="0.25">
      <c r="A1917" t="s">
        <v>2334</v>
      </c>
      <c r="B1917" s="12">
        <v>77</v>
      </c>
      <c r="C1917" t="s">
        <v>17</v>
      </c>
      <c r="D1917" t="s">
        <v>18</v>
      </c>
      <c r="E1917" s="13" t="str">
        <f>"51"</f>
        <v>51</v>
      </c>
      <c r="F1917" t="s">
        <v>55</v>
      </c>
      <c r="G1917" s="14" t="str">
        <f>"151"</f>
        <v>151</v>
      </c>
      <c r="H1917" t="s">
        <v>645</v>
      </c>
    </row>
    <row r="1918" spans="1:8" x14ac:dyDescent="0.25">
      <c r="A1918" t="s">
        <v>2335</v>
      </c>
      <c r="B1918" s="12">
        <v>79</v>
      </c>
      <c r="C1918" t="s">
        <v>28</v>
      </c>
      <c r="D1918" t="s">
        <v>29</v>
      </c>
      <c r="E1918" s="13" t="str">
        <f>"27"</f>
        <v>27</v>
      </c>
      <c r="F1918" t="s">
        <v>739</v>
      </c>
      <c r="G1918" s="14" t="str">
        <f>"018"</f>
        <v>018</v>
      </c>
      <c r="H1918" t="s">
        <v>410</v>
      </c>
    </row>
    <row r="1919" spans="1:8" x14ac:dyDescent="0.25">
      <c r="A1919" t="s">
        <v>2336</v>
      </c>
      <c r="B1919" s="12">
        <v>81</v>
      </c>
      <c r="C1919" t="s">
        <v>7</v>
      </c>
      <c r="D1919" t="s">
        <v>8</v>
      </c>
      <c r="E1919" s="13" t="str">
        <f>"42"</f>
        <v>42</v>
      </c>
      <c r="F1919" t="s">
        <v>1206</v>
      </c>
      <c r="G1919" s="14" t="str">
        <f>"032"</f>
        <v>032</v>
      </c>
      <c r="H1919" t="s">
        <v>2337</v>
      </c>
    </row>
    <row r="1920" spans="1:8" x14ac:dyDescent="0.25">
      <c r="A1920" t="s">
        <v>2338</v>
      </c>
      <c r="B1920" s="12">
        <v>81</v>
      </c>
      <c r="C1920" t="s">
        <v>7</v>
      </c>
      <c r="D1920" t="s">
        <v>8</v>
      </c>
      <c r="E1920" s="13" t="str">
        <f>"20"</f>
        <v>20</v>
      </c>
      <c r="F1920" t="s">
        <v>111</v>
      </c>
      <c r="G1920" s="14" t="str">
        <f>"106"</f>
        <v>106</v>
      </c>
      <c r="H1920" t="s">
        <v>2339</v>
      </c>
    </row>
    <row r="1921" spans="1:8" x14ac:dyDescent="0.25">
      <c r="A1921" t="s">
        <v>2340</v>
      </c>
      <c r="B1921" s="12">
        <v>76</v>
      </c>
      <c r="C1921" t="s">
        <v>2</v>
      </c>
      <c r="D1921" t="s">
        <v>3</v>
      </c>
      <c r="E1921" s="13" t="str">
        <f>"67"</f>
        <v>67</v>
      </c>
      <c r="F1921" t="s">
        <v>44</v>
      </c>
      <c r="G1921" s="14" t="str">
        <f>"181"</f>
        <v>181</v>
      </c>
      <c r="H1921" t="s">
        <v>564</v>
      </c>
    </row>
    <row r="1922" spans="1:8" x14ac:dyDescent="0.25">
      <c r="A1922" t="s">
        <v>2341</v>
      </c>
      <c r="B1922" s="12">
        <v>76</v>
      </c>
      <c r="C1922" t="s">
        <v>2</v>
      </c>
      <c r="D1922" t="s">
        <v>3</v>
      </c>
      <c r="E1922" s="13" t="str">
        <f>"13"</f>
        <v>13</v>
      </c>
      <c r="F1922" t="s">
        <v>14</v>
      </c>
      <c r="G1922" s="14" t="str">
        <f>"024"</f>
        <v>024</v>
      </c>
      <c r="H1922" t="s">
        <v>2342</v>
      </c>
    </row>
    <row r="1923" spans="1:8" x14ac:dyDescent="0.25">
      <c r="A1923" t="s">
        <v>2343</v>
      </c>
      <c r="B1923" s="12">
        <v>76</v>
      </c>
      <c r="C1923" t="s">
        <v>2</v>
      </c>
      <c r="D1923" t="s">
        <v>3</v>
      </c>
      <c r="E1923" s="13" t="str">
        <f>"13"</f>
        <v>13</v>
      </c>
      <c r="F1923" t="s">
        <v>14</v>
      </c>
      <c r="G1923" s="14" t="str">
        <f>"251"</f>
        <v>251</v>
      </c>
      <c r="H1923" t="s">
        <v>255</v>
      </c>
    </row>
    <row r="1924" spans="1:8" x14ac:dyDescent="0.25">
      <c r="A1924" t="s">
        <v>2344</v>
      </c>
      <c r="B1924" s="12">
        <v>79</v>
      </c>
      <c r="C1924" t="s">
        <v>28</v>
      </c>
      <c r="D1924" t="s">
        <v>29</v>
      </c>
      <c r="E1924" s="13" t="str">
        <f>"32"</f>
        <v>32</v>
      </c>
      <c r="F1924" t="s">
        <v>61</v>
      </c>
      <c r="G1924" s="14" t="str">
        <f>"020"</f>
        <v>020</v>
      </c>
      <c r="H1924" t="s">
        <v>850</v>
      </c>
    </row>
    <row r="1925" spans="1:8" x14ac:dyDescent="0.25">
      <c r="A1925" t="s">
        <v>2345</v>
      </c>
      <c r="B1925" s="12">
        <v>76</v>
      </c>
      <c r="C1925" t="s">
        <v>2</v>
      </c>
      <c r="D1925" t="s">
        <v>3</v>
      </c>
      <c r="E1925" s="13" t="str">
        <f>"13"</f>
        <v>13</v>
      </c>
      <c r="F1925" t="s">
        <v>14</v>
      </c>
      <c r="G1925" s="14" t="str">
        <f>"118"</f>
        <v>118</v>
      </c>
      <c r="H1925" t="s">
        <v>370</v>
      </c>
    </row>
    <row r="1926" spans="1:8" x14ac:dyDescent="0.25">
      <c r="A1926" t="s">
        <v>2346</v>
      </c>
      <c r="B1926" s="12">
        <v>79</v>
      </c>
      <c r="C1926" t="s">
        <v>28</v>
      </c>
      <c r="D1926" t="s">
        <v>29</v>
      </c>
      <c r="E1926" s="13" t="str">
        <f>"35"</f>
        <v>35</v>
      </c>
      <c r="F1926" t="s">
        <v>418</v>
      </c>
      <c r="G1926" s="14" t="str">
        <f>"251"</f>
        <v>251</v>
      </c>
      <c r="H1926" t="s">
        <v>419</v>
      </c>
    </row>
    <row r="1927" spans="1:8" x14ac:dyDescent="0.25">
      <c r="A1927" t="s">
        <v>2347</v>
      </c>
      <c r="B1927" s="12">
        <v>81</v>
      </c>
      <c r="C1927" t="s">
        <v>7</v>
      </c>
      <c r="D1927" t="s">
        <v>8</v>
      </c>
      <c r="E1927" s="13" t="str">
        <f>"05"</f>
        <v>05</v>
      </c>
      <c r="F1927" t="s">
        <v>9</v>
      </c>
      <c r="G1927" s="14" t="str">
        <f>"178"</f>
        <v>178</v>
      </c>
      <c r="H1927" t="s">
        <v>446</v>
      </c>
    </row>
    <row r="1928" spans="1:8" x14ac:dyDescent="0.25">
      <c r="A1928" t="s">
        <v>2348</v>
      </c>
      <c r="B1928" s="12">
        <v>79</v>
      </c>
      <c r="C1928" t="s">
        <v>28</v>
      </c>
      <c r="D1928" t="s">
        <v>29</v>
      </c>
      <c r="E1928" s="13" t="str">
        <f>"37"</f>
        <v>37</v>
      </c>
      <c r="F1928" t="s">
        <v>34</v>
      </c>
      <c r="G1928" s="14" t="str">
        <f>"058"</f>
        <v>058</v>
      </c>
      <c r="H1928" t="s">
        <v>2349</v>
      </c>
    </row>
    <row r="1929" spans="1:8" x14ac:dyDescent="0.25">
      <c r="A1929" t="s">
        <v>2350</v>
      </c>
      <c r="B1929" s="12">
        <v>76</v>
      </c>
      <c r="C1929" t="s">
        <v>2</v>
      </c>
      <c r="D1929" t="s">
        <v>3</v>
      </c>
      <c r="E1929" s="13" t="str">
        <f>"13"</f>
        <v>13</v>
      </c>
      <c r="F1929" t="s">
        <v>14</v>
      </c>
      <c r="G1929" s="14" t="str">
        <f>"282"</f>
        <v>282</v>
      </c>
      <c r="H1929" t="s">
        <v>15</v>
      </c>
    </row>
    <row r="1930" spans="1:8" x14ac:dyDescent="0.25">
      <c r="A1930" t="s">
        <v>2351</v>
      </c>
      <c r="B1930" s="12">
        <v>81</v>
      </c>
      <c r="C1930" t="s">
        <v>7</v>
      </c>
      <c r="D1930" t="s">
        <v>8</v>
      </c>
      <c r="E1930" s="13" t="str">
        <f>"05"</f>
        <v>05</v>
      </c>
      <c r="F1930" t="s">
        <v>9</v>
      </c>
      <c r="G1930" s="14" t="str">
        <f>"216"</f>
        <v>216</v>
      </c>
      <c r="H1930" t="s">
        <v>443</v>
      </c>
    </row>
    <row r="1931" spans="1:8" x14ac:dyDescent="0.25">
      <c r="A1931" t="s">
        <v>2352</v>
      </c>
      <c r="B1931" s="12">
        <v>76</v>
      </c>
      <c r="C1931" t="s">
        <v>2</v>
      </c>
      <c r="D1931" t="s">
        <v>3</v>
      </c>
      <c r="E1931" s="13" t="str">
        <f>"53"</f>
        <v>53</v>
      </c>
      <c r="F1931" t="s">
        <v>67</v>
      </c>
      <c r="G1931" s="14" t="str">
        <f>"020"</f>
        <v>020</v>
      </c>
      <c r="H1931" t="s">
        <v>2353</v>
      </c>
    </row>
    <row r="1932" spans="1:8" x14ac:dyDescent="0.25">
      <c r="A1932" t="s">
        <v>2354</v>
      </c>
      <c r="B1932" s="12">
        <v>76</v>
      </c>
      <c r="C1932" t="s">
        <v>2</v>
      </c>
      <c r="D1932" t="s">
        <v>3</v>
      </c>
      <c r="E1932" s="13" t="str">
        <f>"28"</f>
        <v>28</v>
      </c>
      <c r="F1932" t="s">
        <v>89</v>
      </c>
      <c r="G1932" s="14" t="str">
        <f>"246"</f>
        <v>246</v>
      </c>
      <c r="H1932" t="s">
        <v>416</v>
      </c>
    </row>
    <row r="1933" spans="1:8" x14ac:dyDescent="0.25">
      <c r="A1933" t="s">
        <v>2355</v>
      </c>
      <c r="B1933" s="12">
        <v>81</v>
      </c>
      <c r="C1933" t="s">
        <v>7</v>
      </c>
      <c r="D1933" t="s">
        <v>8</v>
      </c>
      <c r="E1933" s="13" t="str">
        <f>"49"</f>
        <v>49</v>
      </c>
      <c r="F1933" t="s">
        <v>340</v>
      </c>
      <c r="G1933" s="14" t="str">
        <f>"281"</f>
        <v>281</v>
      </c>
      <c r="H1933" t="s">
        <v>1335</v>
      </c>
    </row>
    <row r="1934" spans="1:8" x14ac:dyDescent="0.25">
      <c r="A1934" t="s">
        <v>2356</v>
      </c>
      <c r="B1934" s="12">
        <v>77</v>
      </c>
      <c r="C1934" t="s">
        <v>17</v>
      </c>
      <c r="D1934" t="s">
        <v>18</v>
      </c>
      <c r="E1934" s="13" t="str">
        <f>"40"</f>
        <v>40</v>
      </c>
      <c r="F1934" t="s">
        <v>19</v>
      </c>
      <c r="G1934" s="14" t="str">
        <f>"265"</f>
        <v>265</v>
      </c>
      <c r="H1934" t="s">
        <v>78</v>
      </c>
    </row>
    <row r="1935" spans="1:8" x14ac:dyDescent="0.25">
      <c r="A1935" t="s">
        <v>2357</v>
      </c>
      <c r="B1935" s="12">
        <v>81</v>
      </c>
      <c r="C1935" t="s">
        <v>7</v>
      </c>
      <c r="D1935" t="s">
        <v>8</v>
      </c>
      <c r="E1935" s="13" t="str">
        <f>"58"</f>
        <v>58</v>
      </c>
      <c r="F1935" t="s">
        <v>128</v>
      </c>
      <c r="G1935" s="14" t="str">
        <f>"281"</f>
        <v>281</v>
      </c>
      <c r="H1935" t="s">
        <v>158</v>
      </c>
    </row>
    <row r="1936" spans="1:8" x14ac:dyDescent="0.25">
      <c r="A1936" t="s">
        <v>2358</v>
      </c>
      <c r="B1936" s="12">
        <v>79</v>
      </c>
      <c r="C1936" t="s">
        <v>28</v>
      </c>
      <c r="D1936" t="s">
        <v>29</v>
      </c>
      <c r="E1936" s="13" t="str">
        <f>"03"</f>
        <v>03</v>
      </c>
      <c r="F1936" t="s">
        <v>30</v>
      </c>
      <c r="G1936" s="14" t="str">
        <f>"212"</f>
        <v>212</v>
      </c>
      <c r="H1936" t="s">
        <v>31</v>
      </c>
    </row>
    <row r="1937" spans="1:8" x14ac:dyDescent="0.25">
      <c r="A1937" t="s">
        <v>2359</v>
      </c>
      <c r="B1937" s="12">
        <v>76</v>
      </c>
      <c r="C1937" t="s">
        <v>2</v>
      </c>
      <c r="D1937" t="s">
        <v>3</v>
      </c>
      <c r="E1937" s="13" t="str">
        <f>"23"</f>
        <v>23</v>
      </c>
      <c r="F1937" t="s">
        <v>280</v>
      </c>
      <c r="G1937" s="14" t="str">
        <f>"012"</f>
        <v>012</v>
      </c>
      <c r="H1937" t="s">
        <v>590</v>
      </c>
    </row>
    <row r="1938" spans="1:8" x14ac:dyDescent="0.25">
      <c r="A1938" t="s">
        <v>2360</v>
      </c>
      <c r="B1938" s="12">
        <v>79</v>
      </c>
      <c r="C1938" t="s">
        <v>28</v>
      </c>
      <c r="D1938" t="s">
        <v>29</v>
      </c>
      <c r="E1938" s="13" t="str">
        <f>"09"</f>
        <v>09</v>
      </c>
      <c r="F1938" t="s">
        <v>117</v>
      </c>
      <c r="G1938" s="14" t="str">
        <f>"020"</f>
        <v>020</v>
      </c>
      <c r="H1938" t="s">
        <v>537</v>
      </c>
    </row>
    <row r="1939" spans="1:8" x14ac:dyDescent="0.25">
      <c r="A1939" t="s">
        <v>2361</v>
      </c>
      <c r="B1939" s="12">
        <v>76</v>
      </c>
      <c r="C1939" t="s">
        <v>2</v>
      </c>
      <c r="D1939" t="s">
        <v>3</v>
      </c>
      <c r="E1939" s="13" t="str">
        <f>"13"</f>
        <v>13</v>
      </c>
      <c r="F1939" t="s">
        <v>14</v>
      </c>
      <c r="G1939" s="14" t="str">
        <f>"251"</f>
        <v>251</v>
      </c>
      <c r="H1939" t="s">
        <v>255</v>
      </c>
    </row>
    <row r="1940" spans="1:8" x14ac:dyDescent="0.25">
      <c r="A1940" t="s">
        <v>2362</v>
      </c>
      <c r="B1940" s="12">
        <v>81</v>
      </c>
      <c r="C1940" t="s">
        <v>7</v>
      </c>
      <c r="D1940" t="s">
        <v>8</v>
      </c>
      <c r="E1940" s="13" t="str">
        <f>"19"</f>
        <v>19</v>
      </c>
      <c r="F1940" t="s">
        <v>667</v>
      </c>
      <c r="G1940" s="14" t="str">
        <f>"010"</f>
        <v>010</v>
      </c>
      <c r="H1940" t="s">
        <v>668</v>
      </c>
    </row>
    <row r="1941" spans="1:8" x14ac:dyDescent="0.25">
      <c r="A1941" t="s">
        <v>2363</v>
      </c>
      <c r="B1941" s="12">
        <v>81</v>
      </c>
      <c r="C1941" t="s">
        <v>7</v>
      </c>
      <c r="D1941" t="s">
        <v>8</v>
      </c>
      <c r="E1941" s="13" t="str">
        <f>"38"</f>
        <v>38</v>
      </c>
      <c r="F1941" t="s">
        <v>121</v>
      </c>
      <c r="G1941" s="14" t="str">
        <f>"191"</f>
        <v>191</v>
      </c>
      <c r="H1941" t="s">
        <v>1691</v>
      </c>
    </row>
    <row r="1942" spans="1:8" x14ac:dyDescent="0.25">
      <c r="A1942" t="s">
        <v>2364</v>
      </c>
      <c r="B1942" s="12">
        <v>76</v>
      </c>
      <c r="C1942" t="s">
        <v>2</v>
      </c>
      <c r="D1942" t="s">
        <v>3</v>
      </c>
      <c r="E1942" s="13" t="str">
        <f>"67"</f>
        <v>67</v>
      </c>
      <c r="F1942" t="s">
        <v>44</v>
      </c>
      <c r="G1942" s="14" t="str">
        <f>"270"</f>
        <v>270</v>
      </c>
      <c r="H1942" t="s">
        <v>304</v>
      </c>
    </row>
    <row r="1943" spans="1:8" x14ac:dyDescent="0.25">
      <c r="A1943" t="s">
        <v>2365</v>
      </c>
      <c r="B1943" s="12">
        <v>79</v>
      </c>
      <c r="C1943" t="s">
        <v>28</v>
      </c>
      <c r="D1943" t="s">
        <v>29</v>
      </c>
      <c r="E1943" s="13" t="str">
        <f>"50"</f>
        <v>50</v>
      </c>
      <c r="F1943" t="s">
        <v>1072</v>
      </c>
      <c r="G1943" s="14" t="str">
        <f>"006"</f>
        <v>006</v>
      </c>
      <c r="H1943" t="s">
        <v>2366</v>
      </c>
    </row>
    <row r="1944" spans="1:8" x14ac:dyDescent="0.25">
      <c r="A1944" t="s">
        <v>2367</v>
      </c>
      <c r="B1944" s="12">
        <v>76</v>
      </c>
      <c r="C1944" t="s">
        <v>2</v>
      </c>
      <c r="D1944" t="s">
        <v>3</v>
      </c>
      <c r="E1944" s="13" t="str">
        <f>"14"</f>
        <v>14</v>
      </c>
      <c r="F1944" t="s">
        <v>124</v>
      </c>
      <c r="G1944" s="14" t="str">
        <f>"006"</f>
        <v>006</v>
      </c>
      <c r="H1944" t="s">
        <v>2368</v>
      </c>
    </row>
    <row r="1945" spans="1:8" x14ac:dyDescent="0.25">
      <c r="A1945" t="s">
        <v>2369</v>
      </c>
      <c r="B1945" s="12">
        <v>77</v>
      </c>
      <c r="C1945" t="s">
        <v>17</v>
      </c>
      <c r="D1945" t="s">
        <v>18</v>
      </c>
      <c r="E1945" s="13" t="str">
        <f>"45"</f>
        <v>45</v>
      </c>
      <c r="F1945" t="s">
        <v>168</v>
      </c>
      <c r="G1945" s="14" t="str">
        <f>"211"</f>
        <v>211</v>
      </c>
      <c r="H1945" t="s">
        <v>764</v>
      </c>
    </row>
    <row r="1946" spans="1:8" x14ac:dyDescent="0.25">
      <c r="A1946" t="s">
        <v>2370</v>
      </c>
      <c r="B1946" s="12">
        <v>77</v>
      </c>
      <c r="C1946" t="s">
        <v>17</v>
      </c>
      <c r="D1946" t="s">
        <v>18</v>
      </c>
      <c r="E1946" s="13" t="str">
        <f>"30"</f>
        <v>30</v>
      </c>
      <c r="F1946" t="s">
        <v>210</v>
      </c>
      <c r="G1946" s="14" t="str">
        <f>"174"</f>
        <v>174</v>
      </c>
      <c r="H1946" t="s">
        <v>216</v>
      </c>
    </row>
    <row r="1947" spans="1:8" x14ac:dyDescent="0.25">
      <c r="A1947" t="s">
        <v>2370</v>
      </c>
      <c r="B1947" s="12">
        <v>77</v>
      </c>
      <c r="C1947" t="s">
        <v>17</v>
      </c>
      <c r="D1947" t="s">
        <v>18</v>
      </c>
      <c r="E1947" s="13" t="str">
        <f>"30"</f>
        <v>30</v>
      </c>
      <c r="F1947" t="s">
        <v>210</v>
      </c>
      <c r="G1947" s="14" t="str">
        <f>"182"</f>
        <v>182</v>
      </c>
      <c r="H1947" t="s">
        <v>658</v>
      </c>
    </row>
    <row r="1948" spans="1:8" x14ac:dyDescent="0.25">
      <c r="A1948" t="s">
        <v>2370</v>
      </c>
      <c r="B1948" s="12">
        <v>81</v>
      </c>
      <c r="C1948" t="s">
        <v>7</v>
      </c>
      <c r="D1948" t="s">
        <v>8</v>
      </c>
      <c r="E1948" s="13" t="str">
        <f>"34"</f>
        <v>34</v>
      </c>
      <c r="F1948" t="s">
        <v>258</v>
      </c>
      <c r="G1948" s="14" t="str">
        <f>"201"</f>
        <v>201</v>
      </c>
      <c r="H1948" t="s">
        <v>753</v>
      </c>
    </row>
    <row r="1949" spans="1:8" x14ac:dyDescent="0.25">
      <c r="A1949" t="s">
        <v>2371</v>
      </c>
      <c r="B1949" s="12">
        <v>79</v>
      </c>
      <c r="C1949" t="s">
        <v>28</v>
      </c>
      <c r="D1949" t="s">
        <v>29</v>
      </c>
      <c r="E1949" s="13" t="str">
        <f>"55"</f>
        <v>55</v>
      </c>
      <c r="F1949" t="s">
        <v>207</v>
      </c>
      <c r="G1949" s="14" t="str">
        <f>"231"</f>
        <v>231</v>
      </c>
      <c r="H1949" t="s">
        <v>1703</v>
      </c>
    </row>
    <row r="1950" spans="1:8" x14ac:dyDescent="0.25">
      <c r="A1950" t="s">
        <v>2372</v>
      </c>
      <c r="B1950" s="12">
        <v>81</v>
      </c>
      <c r="C1950" t="s">
        <v>7</v>
      </c>
      <c r="D1950" t="s">
        <v>8</v>
      </c>
      <c r="E1950" s="13" t="str">
        <f>"24"</f>
        <v>24</v>
      </c>
      <c r="F1950" t="s">
        <v>108</v>
      </c>
      <c r="G1950" s="14" t="str">
        <f>"010"</f>
        <v>010</v>
      </c>
      <c r="H1950" t="s">
        <v>109</v>
      </c>
    </row>
    <row r="1951" spans="1:8" x14ac:dyDescent="0.25">
      <c r="A1951" t="s">
        <v>2372</v>
      </c>
      <c r="B1951" s="12">
        <v>81</v>
      </c>
      <c r="C1951" t="s">
        <v>7</v>
      </c>
      <c r="D1951" t="s">
        <v>8</v>
      </c>
      <c r="E1951" s="13" t="str">
        <f>"24"</f>
        <v>24</v>
      </c>
      <c r="F1951" t="s">
        <v>108</v>
      </c>
      <c r="G1951" s="14" t="str">
        <f>"251"</f>
        <v>251</v>
      </c>
      <c r="H1951" t="s">
        <v>980</v>
      </c>
    </row>
    <row r="1952" spans="1:8" x14ac:dyDescent="0.25">
      <c r="A1952" t="s">
        <v>2372</v>
      </c>
      <c r="B1952" s="12">
        <v>81</v>
      </c>
      <c r="C1952" t="s">
        <v>7</v>
      </c>
      <c r="D1952" t="s">
        <v>8</v>
      </c>
      <c r="E1952" s="13" t="str">
        <f>"49"</f>
        <v>49</v>
      </c>
      <c r="F1952" t="s">
        <v>340</v>
      </c>
      <c r="G1952" s="14" t="str">
        <f>"173"</f>
        <v>173</v>
      </c>
      <c r="H1952" t="s">
        <v>341</v>
      </c>
    </row>
    <row r="1953" spans="1:8" x14ac:dyDescent="0.25">
      <c r="A1953" t="s">
        <v>2373</v>
      </c>
      <c r="B1953" s="12">
        <v>76</v>
      </c>
      <c r="C1953" t="s">
        <v>2</v>
      </c>
      <c r="D1953" t="s">
        <v>3</v>
      </c>
      <c r="E1953" s="13" t="str">
        <f>"56"</f>
        <v>56</v>
      </c>
      <c r="F1953" t="s">
        <v>321</v>
      </c>
      <c r="G1953" s="14" t="str">
        <f>"206"</f>
        <v>206</v>
      </c>
      <c r="H1953" t="s">
        <v>1144</v>
      </c>
    </row>
    <row r="1954" spans="1:8" x14ac:dyDescent="0.25">
      <c r="A1954" t="s">
        <v>2374</v>
      </c>
      <c r="B1954" s="12">
        <v>81</v>
      </c>
      <c r="C1954" t="s">
        <v>7</v>
      </c>
      <c r="D1954" t="s">
        <v>8</v>
      </c>
      <c r="E1954" s="13" t="str">
        <f>"68"</f>
        <v>68</v>
      </c>
      <c r="F1954" t="s">
        <v>75</v>
      </c>
      <c r="G1954" s="14" t="str">
        <f>"291"</f>
        <v>291</v>
      </c>
      <c r="H1954" t="s">
        <v>575</v>
      </c>
    </row>
    <row r="1955" spans="1:8" x14ac:dyDescent="0.25">
      <c r="A1955" t="s">
        <v>2375</v>
      </c>
      <c r="B1955" s="12">
        <v>76</v>
      </c>
      <c r="C1955" t="s">
        <v>2</v>
      </c>
      <c r="D1955" t="s">
        <v>3</v>
      </c>
      <c r="E1955" s="13" t="str">
        <f>"53"</f>
        <v>53</v>
      </c>
      <c r="F1955" t="s">
        <v>67</v>
      </c>
      <c r="G1955" s="14" t="str">
        <f>"111"</f>
        <v>111</v>
      </c>
      <c r="H1955" t="s">
        <v>2229</v>
      </c>
    </row>
    <row r="1956" spans="1:8" x14ac:dyDescent="0.25">
      <c r="A1956" t="s">
        <v>2375</v>
      </c>
      <c r="B1956" s="12">
        <v>76</v>
      </c>
      <c r="C1956" t="s">
        <v>2</v>
      </c>
      <c r="D1956" t="s">
        <v>3</v>
      </c>
      <c r="E1956" s="13" t="str">
        <f>"53"</f>
        <v>53</v>
      </c>
      <c r="F1956" t="s">
        <v>67</v>
      </c>
      <c r="G1956" s="14" t="str">
        <f>"241"</f>
        <v>241</v>
      </c>
      <c r="H1956" t="s">
        <v>68</v>
      </c>
    </row>
    <row r="1957" spans="1:8" x14ac:dyDescent="0.25">
      <c r="A1957" t="s">
        <v>2376</v>
      </c>
      <c r="B1957" s="12">
        <v>77</v>
      </c>
      <c r="C1957" t="s">
        <v>17</v>
      </c>
      <c r="D1957" t="s">
        <v>18</v>
      </c>
      <c r="E1957" s="13" t="str">
        <f>"40"</f>
        <v>40</v>
      </c>
      <c r="F1957" t="s">
        <v>19</v>
      </c>
      <c r="G1957" s="14" t="str">
        <f>"251"</f>
        <v>251</v>
      </c>
      <c r="H1957" t="s">
        <v>20</v>
      </c>
    </row>
    <row r="1958" spans="1:8" x14ac:dyDescent="0.25">
      <c r="A1958" t="s">
        <v>2377</v>
      </c>
      <c r="B1958" s="12">
        <v>77</v>
      </c>
      <c r="C1958" t="s">
        <v>17</v>
      </c>
      <c r="D1958" t="s">
        <v>18</v>
      </c>
      <c r="E1958" s="13" t="str">
        <f>"51"</f>
        <v>51</v>
      </c>
      <c r="F1958" t="s">
        <v>55</v>
      </c>
      <c r="G1958" s="14" t="str">
        <f>"276"</f>
        <v>276</v>
      </c>
      <c r="H1958" t="s">
        <v>80</v>
      </c>
    </row>
    <row r="1959" spans="1:8" x14ac:dyDescent="0.25">
      <c r="A1959" t="s">
        <v>2378</v>
      </c>
      <c r="B1959" s="12">
        <v>77</v>
      </c>
      <c r="C1959" t="s">
        <v>17</v>
      </c>
      <c r="D1959" t="s">
        <v>18</v>
      </c>
      <c r="E1959" s="13" t="str">
        <f>"66"</f>
        <v>66</v>
      </c>
      <c r="F1959" t="s">
        <v>22</v>
      </c>
      <c r="G1959" s="14" t="str">
        <f>"166"</f>
        <v>166</v>
      </c>
      <c r="H1959" t="s">
        <v>469</v>
      </c>
    </row>
    <row r="1960" spans="1:8" x14ac:dyDescent="0.25">
      <c r="A1960" t="s">
        <v>2379</v>
      </c>
      <c r="B1960" s="12">
        <v>79</v>
      </c>
      <c r="C1960" t="s">
        <v>28</v>
      </c>
      <c r="D1960" t="s">
        <v>29</v>
      </c>
      <c r="E1960" s="13" t="str">
        <f>"02"</f>
        <v>02</v>
      </c>
      <c r="F1960" t="s">
        <v>913</v>
      </c>
      <c r="G1960" s="14" t="str">
        <f>"201"</f>
        <v>201</v>
      </c>
      <c r="H1960" t="s">
        <v>914</v>
      </c>
    </row>
    <row r="1961" spans="1:8" x14ac:dyDescent="0.25">
      <c r="A1961" t="s">
        <v>2380</v>
      </c>
      <c r="B1961" s="12">
        <v>77</v>
      </c>
      <c r="C1961" t="s">
        <v>17</v>
      </c>
      <c r="D1961" t="s">
        <v>18</v>
      </c>
      <c r="E1961" s="13" t="str">
        <f>"40"</f>
        <v>40</v>
      </c>
      <c r="F1961" t="s">
        <v>19</v>
      </c>
      <c r="G1961" s="14" t="str">
        <f>"251"</f>
        <v>251</v>
      </c>
      <c r="H1961" t="s">
        <v>20</v>
      </c>
    </row>
    <row r="1962" spans="1:8" x14ac:dyDescent="0.25">
      <c r="A1962" t="s">
        <v>2381</v>
      </c>
      <c r="B1962" s="12">
        <v>76</v>
      </c>
      <c r="C1962" t="s">
        <v>2</v>
      </c>
      <c r="D1962" t="s">
        <v>3</v>
      </c>
      <c r="E1962" s="13" t="str">
        <f>"67"</f>
        <v>67</v>
      </c>
      <c r="F1962" t="s">
        <v>44</v>
      </c>
      <c r="G1962" s="14" t="str">
        <f>"291"</f>
        <v>291</v>
      </c>
      <c r="H1962" t="s">
        <v>253</v>
      </c>
    </row>
    <row r="1963" spans="1:8" x14ac:dyDescent="0.25">
      <c r="A1963" t="s">
        <v>2382</v>
      </c>
      <c r="B1963" s="12">
        <v>77</v>
      </c>
      <c r="C1963" t="s">
        <v>17</v>
      </c>
      <c r="D1963" t="s">
        <v>18</v>
      </c>
      <c r="E1963" s="13" t="str">
        <f>"67"</f>
        <v>67</v>
      </c>
      <c r="F1963" t="s">
        <v>44</v>
      </c>
      <c r="G1963" s="14" t="str">
        <f>"107"</f>
        <v>107</v>
      </c>
      <c r="H1963" t="s">
        <v>250</v>
      </c>
    </row>
    <row r="1964" spans="1:8" x14ac:dyDescent="0.25">
      <c r="A1964" t="s">
        <v>2383</v>
      </c>
      <c r="B1964" s="12">
        <v>76</v>
      </c>
      <c r="C1964" t="s">
        <v>2</v>
      </c>
      <c r="D1964" t="s">
        <v>3</v>
      </c>
      <c r="E1964" s="13" t="str">
        <f>"13"</f>
        <v>13</v>
      </c>
      <c r="F1964" t="s">
        <v>14</v>
      </c>
      <c r="G1964" s="14" t="str">
        <f>"118"</f>
        <v>118</v>
      </c>
      <c r="H1964" t="s">
        <v>370</v>
      </c>
    </row>
    <row r="1965" spans="1:8" x14ac:dyDescent="0.25">
      <c r="A1965" t="s">
        <v>2384</v>
      </c>
      <c r="B1965" s="12">
        <v>76</v>
      </c>
      <c r="C1965" t="s">
        <v>2</v>
      </c>
      <c r="D1965" t="s">
        <v>3</v>
      </c>
      <c r="E1965" s="13" t="str">
        <f>"25"</f>
        <v>25</v>
      </c>
      <c r="F1965" t="s">
        <v>434</v>
      </c>
      <c r="G1965" s="14" t="str">
        <f>"216"</f>
        <v>216</v>
      </c>
      <c r="H1965" t="s">
        <v>1149</v>
      </c>
    </row>
    <row r="1966" spans="1:8" x14ac:dyDescent="0.25">
      <c r="A1966" t="s">
        <v>2385</v>
      </c>
      <c r="B1966" s="12">
        <v>77</v>
      </c>
      <c r="C1966" t="s">
        <v>17</v>
      </c>
      <c r="D1966" t="s">
        <v>18</v>
      </c>
      <c r="E1966" s="13" t="str">
        <f>"67"</f>
        <v>67</v>
      </c>
      <c r="F1966" t="s">
        <v>44</v>
      </c>
      <c r="G1966" s="14" t="str">
        <f>"261"</f>
        <v>261</v>
      </c>
      <c r="H1966" t="s">
        <v>70</v>
      </c>
    </row>
    <row r="1967" spans="1:8" x14ac:dyDescent="0.25">
      <c r="A1967" t="s">
        <v>2386</v>
      </c>
      <c r="B1967" s="12">
        <v>77</v>
      </c>
      <c r="C1967" t="s">
        <v>17</v>
      </c>
      <c r="D1967" t="s">
        <v>18</v>
      </c>
      <c r="E1967" s="13" t="str">
        <f>"67"</f>
        <v>67</v>
      </c>
      <c r="F1967" t="s">
        <v>44</v>
      </c>
      <c r="G1967" s="14" t="str">
        <f>"261"</f>
        <v>261</v>
      </c>
      <c r="H1967" t="s">
        <v>70</v>
      </c>
    </row>
    <row r="1968" spans="1:8" x14ac:dyDescent="0.25">
      <c r="A1968" t="s">
        <v>2387</v>
      </c>
      <c r="B1968" s="12">
        <v>79</v>
      </c>
      <c r="C1968" t="s">
        <v>28</v>
      </c>
      <c r="D1968" t="s">
        <v>29</v>
      </c>
      <c r="E1968" s="13" t="str">
        <f>"60"</f>
        <v>60</v>
      </c>
      <c r="F1968" t="s">
        <v>600</v>
      </c>
      <c r="G1968" s="14" t="str">
        <f>"028"</f>
        <v>028</v>
      </c>
      <c r="H1968" t="s">
        <v>2388</v>
      </c>
    </row>
    <row r="1969" spans="1:8" x14ac:dyDescent="0.25">
      <c r="A1969" t="s">
        <v>2389</v>
      </c>
      <c r="B1969" s="12">
        <v>81</v>
      </c>
      <c r="C1969" t="s">
        <v>7</v>
      </c>
      <c r="D1969" t="s">
        <v>8</v>
      </c>
      <c r="E1969" s="13" t="str">
        <f>"05"</f>
        <v>05</v>
      </c>
      <c r="F1969" t="s">
        <v>9</v>
      </c>
      <c r="G1969" s="14" t="str">
        <f>"216"</f>
        <v>216</v>
      </c>
      <c r="H1969" t="s">
        <v>443</v>
      </c>
    </row>
    <row r="1970" spans="1:8" x14ac:dyDescent="0.25">
      <c r="A1970" t="s">
        <v>2390</v>
      </c>
      <c r="B1970" s="12">
        <v>81</v>
      </c>
      <c r="C1970" t="s">
        <v>7</v>
      </c>
      <c r="D1970" t="s">
        <v>8</v>
      </c>
      <c r="E1970" s="13" t="str">
        <f>"44"</f>
        <v>44</v>
      </c>
      <c r="F1970" t="s">
        <v>40</v>
      </c>
      <c r="G1970" s="14" t="str">
        <f>"201"</f>
        <v>201</v>
      </c>
      <c r="H1970" t="s">
        <v>138</v>
      </c>
    </row>
    <row r="1971" spans="1:8" x14ac:dyDescent="0.25">
      <c r="A1971" t="s">
        <v>2391</v>
      </c>
      <c r="B1971" s="12">
        <v>81</v>
      </c>
      <c r="C1971" t="s">
        <v>7</v>
      </c>
      <c r="D1971" t="s">
        <v>8</v>
      </c>
      <c r="E1971" s="13" t="str">
        <f>"70"</f>
        <v>70</v>
      </c>
      <c r="F1971" t="s">
        <v>50</v>
      </c>
      <c r="G1971" s="14" t="str">
        <f>"261"</f>
        <v>261</v>
      </c>
      <c r="H1971" t="s">
        <v>628</v>
      </c>
    </row>
    <row r="1972" spans="1:8" x14ac:dyDescent="0.25">
      <c r="A1972" t="s">
        <v>2392</v>
      </c>
      <c r="B1972" s="12">
        <v>79</v>
      </c>
      <c r="C1972" t="s">
        <v>28</v>
      </c>
      <c r="D1972" t="s">
        <v>29</v>
      </c>
      <c r="E1972" s="13" t="str">
        <f>"03"</f>
        <v>03</v>
      </c>
      <c r="F1972" t="s">
        <v>30</v>
      </c>
      <c r="G1972" s="14" t="str">
        <f>"004"</f>
        <v>004</v>
      </c>
      <c r="H1972" t="s">
        <v>2393</v>
      </c>
    </row>
    <row r="1973" spans="1:8" x14ac:dyDescent="0.25">
      <c r="A1973" t="s">
        <v>2394</v>
      </c>
      <c r="B1973" s="12">
        <v>81</v>
      </c>
      <c r="C1973" t="s">
        <v>7</v>
      </c>
      <c r="D1973" t="s">
        <v>8</v>
      </c>
      <c r="E1973" s="13" t="str">
        <f>"59"</f>
        <v>59</v>
      </c>
      <c r="F1973" t="s">
        <v>335</v>
      </c>
      <c r="G1973" s="14" t="str">
        <f>"282"</f>
        <v>282</v>
      </c>
      <c r="H1973" t="s">
        <v>388</v>
      </c>
    </row>
    <row r="1974" spans="1:8" x14ac:dyDescent="0.25">
      <c r="A1974" t="s">
        <v>2395</v>
      </c>
      <c r="B1974" s="12">
        <v>77</v>
      </c>
      <c r="C1974" t="s">
        <v>17</v>
      </c>
      <c r="D1974" t="s">
        <v>18</v>
      </c>
      <c r="E1974" s="13" t="str">
        <f>"67"</f>
        <v>67</v>
      </c>
      <c r="F1974" t="s">
        <v>44</v>
      </c>
      <c r="G1974" s="14" t="str">
        <f>"261"</f>
        <v>261</v>
      </c>
      <c r="H1974" t="s">
        <v>70</v>
      </c>
    </row>
    <row r="1975" spans="1:8" x14ac:dyDescent="0.25">
      <c r="A1975" t="s">
        <v>2396</v>
      </c>
      <c r="B1975" s="12">
        <v>77</v>
      </c>
      <c r="C1975" t="s">
        <v>17</v>
      </c>
      <c r="D1975" t="s">
        <v>18</v>
      </c>
      <c r="E1975" s="13" t="str">
        <f>"66"</f>
        <v>66</v>
      </c>
      <c r="F1975" t="s">
        <v>22</v>
      </c>
      <c r="G1975" s="14" t="str">
        <f>"131"</f>
        <v>131</v>
      </c>
      <c r="H1975" t="s">
        <v>23</v>
      </c>
    </row>
    <row r="1976" spans="1:8" x14ac:dyDescent="0.25">
      <c r="A1976" t="s">
        <v>2397</v>
      </c>
      <c r="B1976" s="12">
        <v>76</v>
      </c>
      <c r="C1976" t="s">
        <v>2</v>
      </c>
      <c r="D1976" t="s">
        <v>3</v>
      </c>
      <c r="E1976" s="13" t="str">
        <f>"11"</f>
        <v>11</v>
      </c>
      <c r="F1976" t="s">
        <v>501</v>
      </c>
      <c r="G1976" s="14" t="str">
        <f>"271"</f>
        <v>271</v>
      </c>
      <c r="H1976" t="s">
        <v>745</v>
      </c>
    </row>
    <row r="1977" spans="1:8" x14ac:dyDescent="0.25">
      <c r="A1977" t="s">
        <v>2398</v>
      </c>
      <c r="B1977" s="12">
        <v>76</v>
      </c>
      <c r="C1977" t="s">
        <v>2</v>
      </c>
      <c r="D1977" t="s">
        <v>3</v>
      </c>
      <c r="E1977" s="13" t="str">
        <f>"12"</f>
        <v>12</v>
      </c>
      <c r="F1977" t="s">
        <v>25</v>
      </c>
      <c r="G1977" s="14" t="str">
        <f>"271"</f>
        <v>271</v>
      </c>
      <c r="H1977" t="s">
        <v>27</v>
      </c>
    </row>
    <row r="1978" spans="1:8" x14ac:dyDescent="0.25">
      <c r="A1978" t="s">
        <v>2399</v>
      </c>
      <c r="B1978" s="12">
        <v>77</v>
      </c>
      <c r="C1978" t="s">
        <v>17</v>
      </c>
      <c r="D1978" t="s">
        <v>18</v>
      </c>
      <c r="E1978" s="13" t="str">
        <f>"40"</f>
        <v>40</v>
      </c>
      <c r="F1978" t="s">
        <v>19</v>
      </c>
      <c r="G1978" s="14" t="str">
        <f>"251"</f>
        <v>251</v>
      </c>
      <c r="H1978" t="s">
        <v>20</v>
      </c>
    </row>
    <row r="1979" spans="1:8" x14ac:dyDescent="0.25">
      <c r="A1979" t="s">
        <v>2400</v>
      </c>
      <c r="B1979" s="12">
        <v>79</v>
      </c>
      <c r="C1979" t="s">
        <v>28</v>
      </c>
      <c r="D1979" t="s">
        <v>29</v>
      </c>
      <c r="E1979" s="13" t="str">
        <f>"10"</f>
        <v>10</v>
      </c>
      <c r="F1979" t="s">
        <v>171</v>
      </c>
      <c r="G1979" s="14" t="str">
        <f>"211"</f>
        <v>211</v>
      </c>
      <c r="H1979" t="s">
        <v>1925</v>
      </c>
    </row>
    <row r="1980" spans="1:8" x14ac:dyDescent="0.25">
      <c r="A1980" t="s">
        <v>2401</v>
      </c>
      <c r="B1980" s="12">
        <v>79</v>
      </c>
      <c r="C1980" t="s">
        <v>28</v>
      </c>
      <c r="D1980" t="s">
        <v>29</v>
      </c>
      <c r="E1980" s="13" t="str">
        <f>"55"</f>
        <v>55</v>
      </c>
      <c r="F1980" t="s">
        <v>207</v>
      </c>
      <c r="G1980" s="14" t="str">
        <f>"276"</f>
        <v>276</v>
      </c>
      <c r="H1980" t="s">
        <v>455</v>
      </c>
    </row>
    <row r="1981" spans="1:8" x14ac:dyDescent="0.25">
      <c r="A1981" t="s">
        <v>2402</v>
      </c>
      <c r="B1981" s="12">
        <v>77</v>
      </c>
      <c r="C1981" t="s">
        <v>17</v>
      </c>
      <c r="D1981" t="s">
        <v>18</v>
      </c>
      <c r="E1981" s="13" t="str">
        <f>"40"</f>
        <v>40</v>
      </c>
      <c r="F1981" t="s">
        <v>19</v>
      </c>
      <c r="G1981" s="14" t="str">
        <f>"251"</f>
        <v>251</v>
      </c>
      <c r="H1981" t="s">
        <v>20</v>
      </c>
    </row>
    <row r="1982" spans="1:8" x14ac:dyDescent="0.25">
      <c r="A1982" t="s">
        <v>2403</v>
      </c>
      <c r="B1982" s="12">
        <v>81</v>
      </c>
      <c r="C1982" t="s">
        <v>7</v>
      </c>
      <c r="D1982" t="s">
        <v>8</v>
      </c>
      <c r="E1982" s="13" t="str">
        <f>"59"</f>
        <v>59</v>
      </c>
      <c r="F1982" t="s">
        <v>335</v>
      </c>
      <c r="G1982" s="14" t="str">
        <f>"281"</f>
        <v>281</v>
      </c>
      <c r="H1982" t="s">
        <v>481</v>
      </c>
    </row>
    <row r="1983" spans="1:8" x14ac:dyDescent="0.25">
      <c r="A1983" t="s">
        <v>2404</v>
      </c>
      <c r="B1983" s="12">
        <v>79</v>
      </c>
      <c r="C1983" t="s">
        <v>28</v>
      </c>
      <c r="D1983" t="s">
        <v>29</v>
      </c>
      <c r="E1983" s="13" t="str">
        <f>"32"</f>
        <v>32</v>
      </c>
      <c r="F1983" t="s">
        <v>61</v>
      </c>
      <c r="G1983" s="14" t="str">
        <f>"246"</f>
        <v>246</v>
      </c>
      <c r="H1983" t="s">
        <v>62</v>
      </c>
    </row>
    <row r="1984" spans="1:8" x14ac:dyDescent="0.25">
      <c r="A1984" t="s">
        <v>2405</v>
      </c>
      <c r="B1984" s="12">
        <v>79</v>
      </c>
      <c r="C1984" t="s">
        <v>28</v>
      </c>
      <c r="D1984" t="s">
        <v>29</v>
      </c>
      <c r="E1984" s="13" t="str">
        <f>"37"</f>
        <v>37</v>
      </c>
      <c r="F1984" t="s">
        <v>34</v>
      </c>
      <c r="G1984" s="14" t="str">
        <f>"211"</f>
        <v>211</v>
      </c>
      <c r="H1984" t="s">
        <v>1925</v>
      </c>
    </row>
    <row r="1985" spans="1:8" x14ac:dyDescent="0.25">
      <c r="A1985" t="s">
        <v>2406</v>
      </c>
      <c r="B1985" s="12">
        <v>76</v>
      </c>
      <c r="C1985" t="s">
        <v>2</v>
      </c>
      <c r="D1985" t="s">
        <v>3</v>
      </c>
      <c r="E1985" s="13" t="str">
        <f>"67"</f>
        <v>67</v>
      </c>
      <c r="F1985" t="s">
        <v>44</v>
      </c>
      <c r="G1985" s="14" t="str">
        <f>"270"</f>
        <v>270</v>
      </c>
      <c r="H1985" t="s">
        <v>304</v>
      </c>
    </row>
    <row r="1986" spans="1:8" x14ac:dyDescent="0.25">
      <c r="A1986" t="s">
        <v>2407</v>
      </c>
      <c r="B1986" s="12">
        <v>76</v>
      </c>
      <c r="C1986" t="s">
        <v>2</v>
      </c>
      <c r="D1986" t="s">
        <v>3</v>
      </c>
      <c r="E1986" s="13" t="str">
        <f>"13"</f>
        <v>13</v>
      </c>
      <c r="F1986" t="s">
        <v>14</v>
      </c>
      <c r="G1986" s="14" t="str">
        <f>"282"</f>
        <v>282</v>
      </c>
      <c r="H1986" t="s">
        <v>15</v>
      </c>
    </row>
    <row r="1987" spans="1:8" x14ac:dyDescent="0.25">
      <c r="A1987" t="s">
        <v>2408</v>
      </c>
      <c r="B1987" s="12">
        <v>76</v>
      </c>
      <c r="C1987" t="s">
        <v>2</v>
      </c>
      <c r="D1987" t="s">
        <v>3</v>
      </c>
      <c r="E1987" s="13" t="str">
        <f>"14"</f>
        <v>14</v>
      </c>
      <c r="F1987" t="s">
        <v>124</v>
      </c>
      <c r="G1987" s="14" t="str">
        <f>"292"</f>
        <v>292</v>
      </c>
      <c r="H1987" t="s">
        <v>2409</v>
      </c>
    </row>
    <row r="1988" spans="1:8" x14ac:dyDescent="0.25">
      <c r="A1988" t="s">
        <v>2410</v>
      </c>
      <c r="B1988" s="12">
        <v>77</v>
      </c>
      <c r="C1988" t="s">
        <v>17</v>
      </c>
      <c r="D1988" t="s">
        <v>18</v>
      </c>
      <c r="E1988" s="13" t="str">
        <f>"40"</f>
        <v>40</v>
      </c>
      <c r="F1988" t="s">
        <v>19</v>
      </c>
      <c r="G1988" s="14" t="str">
        <f>"265"</f>
        <v>265</v>
      </c>
      <c r="H1988" t="s">
        <v>78</v>
      </c>
    </row>
    <row r="1989" spans="1:8" x14ac:dyDescent="0.25">
      <c r="A1989" t="s">
        <v>2411</v>
      </c>
      <c r="B1989" s="12">
        <v>77</v>
      </c>
      <c r="C1989" t="s">
        <v>17</v>
      </c>
      <c r="D1989" t="s">
        <v>18</v>
      </c>
      <c r="E1989" s="13" t="str">
        <f>"66"</f>
        <v>66</v>
      </c>
      <c r="F1989" t="s">
        <v>22</v>
      </c>
      <c r="G1989" s="14" t="str">
        <f>"291"</f>
        <v>291</v>
      </c>
      <c r="H1989" t="s">
        <v>361</v>
      </c>
    </row>
    <row r="1990" spans="1:8" x14ac:dyDescent="0.25">
      <c r="A1990" t="s">
        <v>2412</v>
      </c>
      <c r="B1990" s="12">
        <v>79</v>
      </c>
      <c r="C1990" t="s">
        <v>28</v>
      </c>
      <c r="D1990" t="s">
        <v>29</v>
      </c>
      <c r="E1990" s="13" t="str">
        <f>"37"</f>
        <v>37</v>
      </c>
      <c r="F1990" t="s">
        <v>34</v>
      </c>
      <c r="G1990" s="14" t="str">
        <f>"201"</f>
        <v>201</v>
      </c>
      <c r="H1990" t="s">
        <v>134</v>
      </c>
    </row>
    <row r="1991" spans="1:8" x14ac:dyDescent="0.25">
      <c r="A1991" t="s">
        <v>2413</v>
      </c>
      <c r="B1991" s="12">
        <v>79</v>
      </c>
      <c r="C1991" t="s">
        <v>28</v>
      </c>
      <c r="D1991" t="s">
        <v>29</v>
      </c>
      <c r="E1991" s="13" t="str">
        <f>"32"</f>
        <v>32</v>
      </c>
      <c r="F1991" t="s">
        <v>61</v>
      </c>
      <c r="G1991" s="14" t="str">
        <f>"246"</f>
        <v>246</v>
      </c>
      <c r="H1991" t="s">
        <v>62</v>
      </c>
    </row>
    <row r="1992" spans="1:8" x14ac:dyDescent="0.25">
      <c r="A1992" t="s">
        <v>2414</v>
      </c>
      <c r="B1992" s="12">
        <v>77</v>
      </c>
      <c r="C1992" t="s">
        <v>17</v>
      </c>
      <c r="D1992" t="s">
        <v>18</v>
      </c>
      <c r="E1992" s="13" t="str">
        <f>"67"</f>
        <v>67</v>
      </c>
      <c r="F1992" t="s">
        <v>44</v>
      </c>
      <c r="G1992" s="14" t="str">
        <f>"261"</f>
        <v>261</v>
      </c>
      <c r="H1992" t="s">
        <v>70</v>
      </c>
    </row>
    <row r="1993" spans="1:8" x14ac:dyDescent="0.25">
      <c r="A1993" t="s">
        <v>2415</v>
      </c>
      <c r="B1993" s="12">
        <v>76</v>
      </c>
      <c r="C1993" t="s">
        <v>2</v>
      </c>
      <c r="D1993" t="s">
        <v>3</v>
      </c>
      <c r="E1993" s="13" t="str">
        <f>"53"</f>
        <v>53</v>
      </c>
      <c r="F1993" t="s">
        <v>67</v>
      </c>
      <c r="G1993" s="14" t="str">
        <f>"257"</f>
        <v>257</v>
      </c>
      <c r="H1993" t="s">
        <v>457</v>
      </c>
    </row>
    <row r="1994" spans="1:8" x14ac:dyDescent="0.25">
      <c r="A1994" t="s">
        <v>2416</v>
      </c>
      <c r="B1994" s="12">
        <v>81</v>
      </c>
      <c r="C1994" t="s">
        <v>7</v>
      </c>
      <c r="D1994" t="s">
        <v>8</v>
      </c>
      <c r="E1994" s="13" t="str">
        <f>"49"</f>
        <v>49</v>
      </c>
      <c r="F1994" t="s">
        <v>340</v>
      </c>
      <c r="G1994" s="14" t="str">
        <f>"161"</f>
        <v>161</v>
      </c>
      <c r="H1994" t="s">
        <v>1202</v>
      </c>
    </row>
    <row r="1995" spans="1:8" x14ac:dyDescent="0.25">
      <c r="A1995" t="s">
        <v>2417</v>
      </c>
      <c r="B1995" s="12">
        <v>77</v>
      </c>
      <c r="C1995" t="s">
        <v>17</v>
      </c>
      <c r="D1995" t="s">
        <v>18</v>
      </c>
      <c r="E1995" s="13" t="str">
        <f>"67"</f>
        <v>67</v>
      </c>
      <c r="F1995" t="s">
        <v>44</v>
      </c>
      <c r="G1995" s="14" t="str">
        <f>"261"</f>
        <v>261</v>
      </c>
      <c r="H1995" t="s">
        <v>70</v>
      </c>
    </row>
    <row r="1996" spans="1:8" x14ac:dyDescent="0.25">
      <c r="A1996" t="s">
        <v>2418</v>
      </c>
      <c r="B1996" s="12">
        <v>77</v>
      </c>
      <c r="C1996" t="s">
        <v>17</v>
      </c>
      <c r="D1996" t="s">
        <v>18</v>
      </c>
      <c r="E1996" s="13" t="str">
        <f>"40"</f>
        <v>40</v>
      </c>
      <c r="F1996" t="s">
        <v>19</v>
      </c>
      <c r="G1996" s="14" t="str">
        <f>"251"</f>
        <v>251</v>
      </c>
      <c r="H1996" t="s">
        <v>20</v>
      </c>
    </row>
    <row r="1997" spans="1:8" x14ac:dyDescent="0.25">
      <c r="A1997" t="s">
        <v>2419</v>
      </c>
      <c r="B1997" s="12">
        <v>76</v>
      </c>
      <c r="C1997" t="s">
        <v>2</v>
      </c>
      <c r="D1997" t="s">
        <v>3</v>
      </c>
      <c r="E1997" s="13" t="str">
        <f>"11"</f>
        <v>11</v>
      </c>
      <c r="F1997" t="s">
        <v>501</v>
      </c>
      <c r="G1997" s="14" t="str">
        <f>"010"</f>
        <v>010</v>
      </c>
      <c r="H1997" t="s">
        <v>2420</v>
      </c>
    </row>
    <row r="1998" spans="1:8" x14ac:dyDescent="0.25">
      <c r="A1998" t="s">
        <v>2421</v>
      </c>
      <c r="B1998" s="12">
        <v>77</v>
      </c>
      <c r="C1998" t="s">
        <v>17</v>
      </c>
      <c r="D1998" t="s">
        <v>18</v>
      </c>
      <c r="E1998" s="13" t="str">
        <f>"40"</f>
        <v>40</v>
      </c>
      <c r="F1998" t="s">
        <v>19</v>
      </c>
      <c r="G1998" s="14" t="str">
        <f>"191"</f>
        <v>191</v>
      </c>
      <c r="H1998" t="s">
        <v>327</v>
      </c>
    </row>
    <row r="1999" spans="1:8" x14ac:dyDescent="0.25">
      <c r="A1999" t="s">
        <v>2422</v>
      </c>
      <c r="B1999" s="12">
        <v>77</v>
      </c>
      <c r="C1999" t="s">
        <v>17</v>
      </c>
      <c r="D1999" t="s">
        <v>18</v>
      </c>
      <c r="E1999" s="13" t="str">
        <f>"40"</f>
        <v>40</v>
      </c>
      <c r="F1999" t="s">
        <v>19</v>
      </c>
      <c r="G1999" s="14" t="str">
        <f>"251"</f>
        <v>251</v>
      </c>
      <c r="H1999" t="s">
        <v>20</v>
      </c>
    </row>
    <row r="2000" spans="1:8" x14ac:dyDescent="0.25">
      <c r="A2000" t="s">
        <v>2423</v>
      </c>
      <c r="B2000" s="12">
        <v>77</v>
      </c>
      <c r="C2000" t="s">
        <v>17</v>
      </c>
      <c r="D2000" t="s">
        <v>18</v>
      </c>
      <c r="E2000" s="13" t="str">
        <f>"40"</f>
        <v>40</v>
      </c>
      <c r="F2000" t="s">
        <v>19</v>
      </c>
      <c r="G2000" s="14" t="str">
        <f>"251"</f>
        <v>251</v>
      </c>
      <c r="H2000" t="s">
        <v>20</v>
      </c>
    </row>
    <row r="2001" spans="1:8" x14ac:dyDescent="0.25">
      <c r="A2001" t="s">
        <v>2424</v>
      </c>
      <c r="B2001" s="12">
        <v>76</v>
      </c>
      <c r="C2001" t="s">
        <v>2</v>
      </c>
      <c r="D2001" t="s">
        <v>3</v>
      </c>
      <c r="E2001" s="13" t="str">
        <f>"13"</f>
        <v>13</v>
      </c>
      <c r="F2001" t="s">
        <v>14</v>
      </c>
      <c r="G2001" s="14" t="str">
        <f>"251"</f>
        <v>251</v>
      </c>
      <c r="H2001" t="s">
        <v>255</v>
      </c>
    </row>
    <row r="2002" spans="1:8" x14ac:dyDescent="0.25">
      <c r="A2002" t="s">
        <v>2425</v>
      </c>
      <c r="B2002" s="12">
        <v>77</v>
      </c>
      <c r="C2002" t="s">
        <v>17</v>
      </c>
      <c r="D2002" t="s">
        <v>18</v>
      </c>
      <c r="E2002" s="13" t="str">
        <f>"45"</f>
        <v>45</v>
      </c>
      <c r="F2002" t="s">
        <v>168</v>
      </c>
      <c r="G2002" s="14" t="str">
        <f>"131"</f>
        <v>131</v>
      </c>
      <c r="H2002" t="s">
        <v>907</v>
      </c>
    </row>
    <row r="2003" spans="1:8" x14ac:dyDescent="0.25">
      <c r="A2003" t="s">
        <v>2426</v>
      </c>
      <c r="B2003" s="12">
        <v>76</v>
      </c>
      <c r="C2003" t="s">
        <v>2</v>
      </c>
      <c r="D2003" t="s">
        <v>3</v>
      </c>
      <c r="E2003" s="13" t="str">
        <f>"53"</f>
        <v>53</v>
      </c>
      <c r="F2003" t="s">
        <v>67</v>
      </c>
      <c r="G2003" s="14" t="str">
        <f>"206"</f>
        <v>206</v>
      </c>
      <c r="H2003" t="s">
        <v>274</v>
      </c>
    </row>
    <row r="2004" spans="1:8" x14ac:dyDescent="0.25">
      <c r="A2004" t="s">
        <v>2427</v>
      </c>
      <c r="B2004" s="12">
        <v>76</v>
      </c>
      <c r="C2004" t="s">
        <v>2</v>
      </c>
      <c r="D2004" t="s">
        <v>3</v>
      </c>
      <c r="E2004" s="13" t="str">
        <f>"11"</f>
        <v>11</v>
      </c>
      <c r="F2004" t="s">
        <v>501</v>
      </c>
      <c r="G2004" s="14" t="str">
        <f>"008"</f>
        <v>008</v>
      </c>
      <c r="H2004" t="s">
        <v>2428</v>
      </c>
    </row>
    <row r="2005" spans="1:8" x14ac:dyDescent="0.25">
      <c r="A2005" t="s">
        <v>2427</v>
      </c>
      <c r="B2005" s="12">
        <v>76</v>
      </c>
      <c r="C2005" t="s">
        <v>2</v>
      </c>
      <c r="D2005" t="s">
        <v>3</v>
      </c>
      <c r="E2005" s="13" t="str">
        <f>"11"</f>
        <v>11</v>
      </c>
      <c r="F2005" t="s">
        <v>501</v>
      </c>
      <c r="G2005" s="14" t="str">
        <f>"111"</f>
        <v>111</v>
      </c>
      <c r="H2005" t="s">
        <v>1437</v>
      </c>
    </row>
    <row r="2006" spans="1:8" x14ac:dyDescent="0.25">
      <c r="A2006" t="s">
        <v>2429</v>
      </c>
      <c r="B2006" s="12">
        <v>76</v>
      </c>
      <c r="C2006" t="s">
        <v>2</v>
      </c>
      <c r="D2006" t="s">
        <v>3</v>
      </c>
      <c r="E2006" s="13" t="str">
        <f>"11"</f>
        <v>11</v>
      </c>
      <c r="F2006" t="s">
        <v>501</v>
      </c>
      <c r="G2006" s="14" t="str">
        <f>"111"</f>
        <v>111</v>
      </c>
      <c r="H2006" t="s">
        <v>1437</v>
      </c>
    </row>
    <row r="2007" spans="1:8" x14ac:dyDescent="0.25">
      <c r="A2007" t="s">
        <v>2430</v>
      </c>
      <c r="B2007" s="12">
        <v>76</v>
      </c>
      <c r="C2007" t="s">
        <v>2</v>
      </c>
      <c r="D2007" t="s">
        <v>3</v>
      </c>
      <c r="E2007" s="13" t="str">
        <f>"22"</f>
        <v>22</v>
      </c>
      <c r="F2007" t="s">
        <v>4</v>
      </c>
      <c r="G2007" s="14" t="str">
        <f>"026"</f>
        <v>026</v>
      </c>
      <c r="H2007" t="s">
        <v>2431</v>
      </c>
    </row>
    <row r="2008" spans="1:8" x14ac:dyDescent="0.25">
      <c r="A2008" t="s">
        <v>2432</v>
      </c>
      <c r="B2008" s="12">
        <v>77</v>
      </c>
      <c r="C2008" t="s">
        <v>17</v>
      </c>
      <c r="D2008" t="s">
        <v>18</v>
      </c>
      <c r="E2008" s="13" t="str">
        <f>"66"</f>
        <v>66</v>
      </c>
      <c r="F2008" t="s">
        <v>22</v>
      </c>
      <c r="G2008" s="14" t="str">
        <f>"131"</f>
        <v>131</v>
      </c>
      <c r="H2008" t="s">
        <v>23</v>
      </c>
    </row>
    <row r="2009" spans="1:8" x14ac:dyDescent="0.25">
      <c r="A2009" t="s">
        <v>2433</v>
      </c>
      <c r="B2009" s="12">
        <v>77</v>
      </c>
      <c r="C2009" t="s">
        <v>17</v>
      </c>
      <c r="D2009" t="s">
        <v>18</v>
      </c>
      <c r="E2009" s="13" t="str">
        <f>"40"</f>
        <v>40</v>
      </c>
      <c r="F2009" t="s">
        <v>19</v>
      </c>
      <c r="G2009" s="14" t="str">
        <f>"251"</f>
        <v>251</v>
      </c>
      <c r="H2009" t="s">
        <v>20</v>
      </c>
    </row>
    <row r="2010" spans="1:8" x14ac:dyDescent="0.25">
      <c r="A2010" t="s">
        <v>2434</v>
      </c>
      <c r="B2010" s="12">
        <v>77</v>
      </c>
      <c r="C2010" t="s">
        <v>17</v>
      </c>
      <c r="D2010" t="s">
        <v>18</v>
      </c>
      <c r="E2010" s="13" t="str">
        <f>"40"</f>
        <v>40</v>
      </c>
      <c r="F2010" t="s">
        <v>19</v>
      </c>
      <c r="G2010" s="14" t="str">
        <f>"251"</f>
        <v>251</v>
      </c>
      <c r="H2010" t="s">
        <v>20</v>
      </c>
    </row>
    <row r="2011" spans="1:8" x14ac:dyDescent="0.25">
      <c r="A2011" t="s">
        <v>2435</v>
      </c>
      <c r="B2011" s="12">
        <v>76</v>
      </c>
      <c r="C2011" t="s">
        <v>2</v>
      </c>
      <c r="D2011" t="s">
        <v>3</v>
      </c>
      <c r="E2011" s="13" t="str">
        <f>"13"</f>
        <v>13</v>
      </c>
      <c r="F2011" t="s">
        <v>14</v>
      </c>
      <c r="G2011" s="14" t="str">
        <f>"064"</f>
        <v>064</v>
      </c>
      <c r="H2011" t="s">
        <v>2436</v>
      </c>
    </row>
    <row r="2012" spans="1:8" x14ac:dyDescent="0.25">
      <c r="A2012" t="s">
        <v>2437</v>
      </c>
      <c r="B2012" s="12">
        <v>77</v>
      </c>
      <c r="C2012" t="s">
        <v>17</v>
      </c>
      <c r="D2012" t="s">
        <v>18</v>
      </c>
      <c r="E2012" s="13" t="str">
        <f>"66"</f>
        <v>66</v>
      </c>
      <c r="F2012" t="s">
        <v>22</v>
      </c>
      <c r="G2012" s="14" t="str">
        <f>"131"</f>
        <v>131</v>
      </c>
      <c r="H2012" t="s">
        <v>23</v>
      </c>
    </row>
    <row r="2013" spans="1:8" x14ac:dyDescent="0.25">
      <c r="A2013" t="s">
        <v>2438</v>
      </c>
      <c r="B2013" s="12">
        <v>77</v>
      </c>
      <c r="C2013" t="s">
        <v>17</v>
      </c>
      <c r="D2013" t="s">
        <v>18</v>
      </c>
      <c r="E2013" s="13" t="str">
        <f>"45"</f>
        <v>45</v>
      </c>
      <c r="F2013" t="s">
        <v>168</v>
      </c>
      <c r="G2013" s="14" t="str">
        <f>"004"</f>
        <v>004</v>
      </c>
      <c r="H2013" t="s">
        <v>934</v>
      </c>
    </row>
    <row r="2014" spans="1:8" x14ac:dyDescent="0.25">
      <c r="A2014" t="s">
        <v>2439</v>
      </c>
      <c r="B2014" s="12">
        <v>76</v>
      </c>
      <c r="C2014" t="s">
        <v>2</v>
      </c>
      <c r="D2014" t="s">
        <v>3</v>
      </c>
      <c r="E2014" s="13" t="str">
        <f>"22"</f>
        <v>22</v>
      </c>
      <c r="F2014" t="s">
        <v>4</v>
      </c>
      <c r="G2014" s="14" t="str">
        <f>"026"</f>
        <v>026</v>
      </c>
      <c r="H2014" t="s">
        <v>2431</v>
      </c>
    </row>
    <row r="2015" spans="1:8" x14ac:dyDescent="0.25">
      <c r="A2015" t="s">
        <v>2440</v>
      </c>
      <c r="B2015" s="12">
        <v>76</v>
      </c>
      <c r="C2015" t="s">
        <v>2</v>
      </c>
      <c r="D2015" t="s">
        <v>3</v>
      </c>
      <c r="E2015" s="13" t="str">
        <f>"13"</f>
        <v>13</v>
      </c>
      <c r="F2015" t="s">
        <v>14</v>
      </c>
      <c r="G2015" s="14" t="str">
        <f>"014"</f>
        <v>014</v>
      </c>
      <c r="H2015" t="s">
        <v>1699</v>
      </c>
    </row>
    <row r="2016" spans="1:8" x14ac:dyDescent="0.25">
      <c r="A2016" t="s">
        <v>2441</v>
      </c>
      <c r="B2016" s="12">
        <v>81</v>
      </c>
      <c r="C2016" t="s">
        <v>7</v>
      </c>
      <c r="D2016" t="s">
        <v>8</v>
      </c>
      <c r="E2016" s="13" t="str">
        <f>"05"</f>
        <v>05</v>
      </c>
      <c r="F2016" t="s">
        <v>9</v>
      </c>
      <c r="G2016" s="14" t="str">
        <f>"024"</f>
        <v>024</v>
      </c>
      <c r="H2016" t="s">
        <v>10</v>
      </c>
    </row>
    <row r="2017" spans="1:8" x14ac:dyDescent="0.25">
      <c r="A2017" t="s">
        <v>2442</v>
      </c>
      <c r="B2017" s="12">
        <v>79</v>
      </c>
      <c r="C2017" t="s">
        <v>28</v>
      </c>
      <c r="D2017" t="s">
        <v>29</v>
      </c>
      <c r="E2017" s="13" t="str">
        <f>"37"</f>
        <v>37</v>
      </c>
      <c r="F2017" t="s">
        <v>34</v>
      </c>
      <c r="G2017" s="14" t="str">
        <f>"291"</f>
        <v>291</v>
      </c>
      <c r="H2017" t="s">
        <v>36</v>
      </c>
    </row>
    <row r="2018" spans="1:8" x14ac:dyDescent="0.25">
      <c r="A2018" t="s">
        <v>2443</v>
      </c>
      <c r="B2018" s="12">
        <v>77</v>
      </c>
      <c r="C2018" t="s">
        <v>17</v>
      </c>
      <c r="D2018" t="s">
        <v>18</v>
      </c>
      <c r="E2018" s="13" t="str">
        <f>"40"</f>
        <v>40</v>
      </c>
      <c r="F2018" t="s">
        <v>19</v>
      </c>
      <c r="G2018" s="14" t="str">
        <f>"251"</f>
        <v>251</v>
      </c>
      <c r="H2018" t="s">
        <v>20</v>
      </c>
    </row>
    <row r="2019" spans="1:8" x14ac:dyDescent="0.25">
      <c r="A2019" t="s">
        <v>2443</v>
      </c>
      <c r="B2019" s="12">
        <v>79</v>
      </c>
      <c r="C2019" t="s">
        <v>28</v>
      </c>
      <c r="D2019" t="s">
        <v>29</v>
      </c>
      <c r="E2019" s="13" t="str">
        <f>"18"</f>
        <v>18</v>
      </c>
      <c r="F2019" t="s">
        <v>64</v>
      </c>
      <c r="G2019" s="14" t="str">
        <f>"221"</f>
        <v>221</v>
      </c>
      <c r="H2019" t="s">
        <v>65</v>
      </c>
    </row>
    <row r="2020" spans="1:8" x14ac:dyDescent="0.25">
      <c r="A2020" t="s">
        <v>2443</v>
      </c>
      <c r="B2020" s="12">
        <v>79</v>
      </c>
      <c r="C2020" t="s">
        <v>28</v>
      </c>
      <c r="D2020" t="s">
        <v>29</v>
      </c>
      <c r="E2020" s="13" t="str">
        <f>"32"</f>
        <v>32</v>
      </c>
      <c r="F2020" t="s">
        <v>61</v>
      </c>
      <c r="G2020" s="14" t="str">
        <f>"246"</f>
        <v>246</v>
      </c>
      <c r="H2020" t="s">
        <v>62</v>
      </c>
    </row>
    <row r="2021" spans="1:8" x14ac:dyDescent="0.25">
      <c r="A2021" t="s">
        <v>2443</v>
      </c>
      <c r="B2021" s="12">
        <v>79</v>
      </c>
      <c r="C2021" t="s">
        <v>28</v>
      </c>
      <c r="D2021" t="s">
        <v>29</v>
      </c>
      <c r="E2021" s="13" t="str">
        <f>"37"</f>
        <v>37</v>
      </c>
      <c r="F2021" t="s">
        <v>34</v>
      </c>
      <c r="G2021" s="14" t="str">
        <f>"291"</f>
        <v>291</v>
      </c>
      <c r="H2021" t="s">
        <v>36</v>
      </c>
    </row>
    <row r="2022" spans="1:8" x14ac:dyDescent="0.25">
      <c r="A2022" t="s">
        <v>2443</v>
      </c>
      <c r="B2022" s="12">
        <v>81</v>
      </c>
      <c r="C2022" t="s">
        <v>7</v>
      </c>
      <c r="D2022" t="s">
        <v>8</v>
      </c>
      <c r="E2022" s="13" t="str">
        <f>"05"</f>
        <v>05</v>
      </c>
      <c r="F2022" t="s">
        <v>9</v>
      </c>
      <c r="G2022" s="14" t="str">
        <f>"231"</f>
        <v>231</v>
      </c>
      <c r="H2022" t="s">
        <v>263</v>
      </c>
    </row>
    <row r="2023" spans="1:8" x14ac:dyDescent="0.25">
      <c r="A2023" t="s">
        <v>2443</v>
      </c>
      <c r="B2023" s="12">
        <v>81</v>
      </c>
      <c r="C2023" t="s">
        <v>7</v>
      </c>
      <c r="D2023" t="s">
        <v>8</v>
      </c>
      <c r="E2023" s="13" t="str">
        <f>"49"</f>
        <v>49</v>
      </c>
      <c r="F2023" t="s">
        <v>340</v>
      </c>
      <c r="G2023" s="14" t="str">
        <f>"281"</f>
        <v>281</v>
      </c>
      <c r="H2023" t="s">
        <v>1335</v>
      </c>
    </row>
    <row r="2024" spans="1:8" x14ac:dyDescent="0.25">
      <c r="A2024" t="s">
        <v>2444</v>
      </c>
      <c r="B2024" s="12">
        <v>77</v>
      </c>
      <c r="C2024" t="s">
        <v>17</v>
      </c>
      <c r="D2024" t="s">
        <v>18</v>
      </c>
      <c r="E2024" s="13" t="str">
        <f>"40"</f>
        <v>40</v>
      </c>
      <c r="F2024" t="s">
        <v>19</v>
      </c>
      <c r="G2024" s="14" t="str">
        <f>"251"</f>
        <v>251</v>
      </c>
      <c r="H2024" t="s">
        <v>20</v>
      </c>
    </row>
    <row r="2025" spans="1:8" x14ac:dyDescent="0.25">
      <c r="A2025" t="s">
        <v>2445</v>
      </c>
      <c r="B2025" s="12">
        <v>77</v>
      </c>
      <c r="C2025" t="s">
        <v>17</v>
      </c>
      <c r="D2025" t="s">
        <v>18</v>
      </c>
      <c r="E2025" s="13" t="str">
        <f>"66"</f>
        <v>66</v>
      </c>
      <c r="F2025" t="s">
        <v>22</v>
      </c>
      <c r="G2025" s="14" t="str">
        <f>"166"</f>
        <v>166</v>
      </c>
      <c r="H2025" t="s">
        <v>469</v>
      </c>
    </row>
    <row r="2026" spans="1:8" x14ac:dyDescent="0.25">
      <c r="A2026" t="s">
        <v>2446</v>
      </c>
      <c r="B2026" s="12">
        <v>77</v>
      </c>
      <c r="C2026" t="s">
        <v>17</v>
      </c>
      <c r="D2026" t="s">
        <v>18</v>
      </c>
      <c r="E2026" s="13" t="str">
        <f>"45"</f>
        <v>45</v>
      </c>
      <c r="F2026" t="s">
        <v>168</v>
      </c>
      <c r="G2026" s="14" t="str">
        <f>"131"</f>
        <v>131</v>
      </c>
      <c r="H2026" t="s">
        <v>907</v>
      </c>
    </row>
    <row r="2027" spans="1:8" x14ac:dyDescent="0.25">
      <c r="A2027" t="s">
        <v>2447</v>
      </c>
      <c r="B2027" s="12">
        <v>77</v>
      </c>
      <c r="C2027" t="s">
        <v>17</v>
      </c>
      <c r="D2027" t="s">
        <v>18</v>
      </c>
      <c r="E2027" s="13" t="str">
        <f>"67"</f>
        <v>67</v>
      </c>
      <c r="F2027" t="s">
        <v>44</v>
      </c>
      <c r="G2027" s="14" t="str">
        <f>"261"</f>
        <v>261</v>
      </c>
      <c r="H2027" t="s">
        <v>70</v>
      </c>
    </row>
    <row r="2028" spans="1:8" x14ac:dyDescent="0.25">
      <c r="A2028" t="s">
        <v>2448</v>
      </c>
      <c r="B2028" s="12">
        <v>76</v>
      </c>
      <c r="C2028" t="s">
        <v>2</v>
      </c>
      <c r="D2028" t="s">
        <v>3</v>
      </c>
      <c r="E2028" s="13" t="str">
        <f>"12"</f>
        <v>12</v>
      </c>
      <c r="F2028" t="s">
        <v>25</v>
      </c>
      <c r="G2028" s="14" t="str">
        <f>"271"</f>
        <v>271</v>
      </c>
      <c r="H2028" t="s">
        <v>27</v>
      </c>
    </row>
    <row r="2029" spans="1:8" x14ac:dyDescent="0.25">
      <c r="A2029" t="s">
        <v>2449</v>
      </c>
      <c r="B2029" s="12">
        <v>81</v>
      </c>
      <c r="C2029" t="s">
        <v>7</v>
      </c>
      <c r="D2029" t="s">
        <v>8</v>
      </c>
      <c r="E2029" s="13" t="str">
        <f>"42"</f>
        <v>42</v>
      </c>
      <c r="F2029" t="s">
        <v>1206</v>
      </c>
      <c r="G2029" s="14" t="str">
        <f>"026"</f>
        <v>026</v>
      </c>
      <c r="H2029" t="s">
        <v>2450</v>
      </c>
    </row>
    <row r="2030" spans="1:8" x14ac:dyDescent="0.25">
      <c r="A2030" t="s">
        <v>2451</v>
      </c>
      <c r="B2030" s="12">
        <v>77</v>
      </c>
      <c r="C2030" t="s">
        <v>17</v>
      </c>
      <c r="D2030" t="s">
        <v>18</v>
      </c>
      <c r="E2030" s="13" t="str">
        <f>"66"</f>
        <v>66</v>
      </c>
      <c r="F2030" t="s">
        <v>22</v>
      </c>
      <c r="G2030" s="14" t="str">
        <f>"291"</f>
        <v>291</v>
      </c>
      <c r="H2030" t="s">
        <v>361</v>
      </c>
    </row>
    <row r="2031" spans="1:8" x14ac:dyDescent="0.25">
      <c r="A2031" t="s">
        <v>2452</v>
      </c>
      <c r="B2031" s="12">
        <v>79</v>
      </c>
      <c r="C2031" t="s">
        <v>28</v>
      </c>
      <c r="D2031" t="s">
        <v>29</v>
      </c>
      <c r="E2031" s="13" t="str">
        <f>"18"</f>
        <v>18</v>
      </c>
      <c r="F2031" t="s">
        <v>64</v>
      </c>
      <c r="G2031" s="14" t="str">
        <f>"221"</f>
        <v>221</v>
      </c>
      <c r="H2031" t="s">
        <v>65</v>
      </c>
    </row>
    <row r="2032" spans="1:8" x14ac:dyDescent="0.25">
      <c r="A2032" t="s">
        <v>2453</v>
      </c>
      <c r="B2032" s="12">
        <v>77</v>
      </c>
      <c r="C2032" t="s">
        <v>17</v>
      </c>
      <c r="D2032" t="s">
        <v>18</v>
      </c>
      <c r="E2032" s="13" t="str">
        <f>"40"</f>
        <v>40</v>
      </c>
      <c r="F2032" t="s">
        <v>19</v>
      </c>
      <c r="G2032" s="14" t="str">
        <f>"191"</f>
        <v>191</v>
      </c>
      <c r="H2032" t="s">
        <v>327</v>
      </c>
    </row>
    <row r="2033" spans="1:8" x14ac:dyDescent="0.25">
      <c r="A2033" t="s">
        <v>2454</v>
      </c>
      <c r="B2033" s="12">
        <v>79</v>
      </c>
      <c r="C2033" t="s">
        <v>28</v>
      </c>
      <c r="D2033" t="s">
        <v>29</v>
      </c>
      <c r="E2033" s="13" t="str">
        <f>"16"</f>
        <v>16</v>
      </c>
      <c r="F2033" t="s">
        <v>757</v>
      </c>
      <c r="G2033" s="14" t="str">
        <f>"281"</f>
        <v>281</v>
      </c>
      <c r="H2033" t="s">
        <v>758</v>
      </c>
    </row>
    <row r="2034" spans="1:8" x14ac:dyDescent="0.25">
      <c r="A2034" t="s">
        <v>2455</v>
      </c>
      <c r="B2034" s="12">
        <v>79</v>
      </c>
      <c r="C2034" t="s">
        <v>28</v>
      </c>
      <c r="D2034" t="s">
        <v>29</v>
      </c>
      <c r="E2034" s="13" t="str">
        <f>"03"</f>
        <v>03</v>
      </c>
      <c r="F2034" t="s">
        <v>30</v>
      </c>
      <c r="G2034" s="14" t="str">
        <f>"024"</f>
        <v>024</v>
      </c>
      <c r="H2034" t="s">
        <v>2456</v>
      </c>
    </row>
    <row r="2035" spans="1:8" x14ac:dyDescent="0.25">
      <c r="A2035" t="s">
        <v>2457</v>
      </c>
      <c r="B2035" s="12">
        <v>81</v>
      </c>
      <c r="C2035" t="s">
        <v>7</v>
      </c>
      <c r="D2035" t="s">
        <v>8</v>
      </c>
      <c r="E2035" s="13" t="str">
        <f>"70"</f>
        <v>70</v>
      </c>
      <c r="F2035" t="s">
        <v>50</v>
      </c>
      <c r="G2035" s="14" t="str">
        <f>"266"</f>
        <v>266</v>
      </c>
      <c r="H2035" t="s">
        <v>51</v>
      </c>
    </row>
    <row r="2036" spans="1:8" x14ac:dyDescent="0.25">
      <c r="A2036" t="s">
        <v>2458</v>
      </c>
      <c r="B2036" s="12">
        <v>81</v>
      </c>
      <c r="C2036" t="s">
        <v>7</v>
      </c>
      <c r="D2036" t="s">
        <v>8</v>
      </c>
      <c r="E2036" s="13" t="str">
        <f>"49"</f>
        <v>49</v>
      </c>
      <c r="F2036" t="s">
        <v>340</v>
      </c>
      <c r="G2036" s="14" t="str">
        <f>"173"</f>
        <v>173</v>
      </c>
      <c r="H2036" t="s">
        <v>341</v>
      </c>
    </row>
    <row r="2037" spans="1:8" x14ac:dyDescent="0.25">
      <c r="A2037" t="s">
        <v>2459</v>
      </c>
      <c r="B2037" s="12">
        <v>76</v>
      </c>
      <c r="C2037" t="s">
        <v>2</v>
      </c>
      <c r="D2037" t="s">
        <v>3</v>
      </c>
      <c r="E2037" s="13" t="str">
        <f>"67"</f>
        <v>67</v>
      </c>
      <c r="F2037" t="s">
        <v>44</v>
      </c>
      <c r="G2037" s="14" t="str">
        <f>"010"</f>
        <v>010</v>
      </c>
      <c r="H2037" t="s">
        <v>1540</v>
      </c>
    </row>
    <row r="2038" spans="1:8" x14ac:dyDescent="0.25">
      <c r="A2038" t="s">
        <v>2460</v>
      </c>
      <c r="B2038" s="12">
        <v>77</v>
      </c>
      <c r="C2038" t="s">
        <v>17</v>
      </c>
      <c r="D2038" t="s">
        <v>18</v>
      </c>
      <c r="E2038" s="13" t="str">
        <f>"51"</f>
        <v>51</v>
      </c>
      <c r="F2038" t="s">
        <v>55</v>
      </c>
      <c r="G2038" s="14" t="str">
        <f>"276"</f>
        <v>276</v>
      </c>
      <c r="H2038" t="s">
        <v>80</v>
      </c>
    </row>
    <row r="2039" spans="1:8" x14ac:dyDescent="0.25">
      <c r="A2039" t="s">
        <v>2461</v>
      </c>
      <c r="B2039" s="12">
        <v>77</v>
      </c>
      <c r="C2039" t="s">
        <v>17</v>
      </c>
      <c r="D2039" t="s">
        <v>18</v>
      </c>
      <c r="E2039" s="13" t="str">
        <f>"40"</f>
        <v>40</v>
      </c>
      <c r="F2039" t="s">
        <v>19</v>
      </c>
      <c r="G2039" s="14" t="str">
        <f>"251"</f>
        <v>251</v>
      </c>
      <c r="H2039" t="s">
        <v>20</v>
      </c>
    </row>
    <row r="2040" spans="1:8" x14ac:dyDescent="0.25">
      <c r="A2040" t="s">
        <v>2462</v>
      </c>
      <c r="B2040" s="12">
        <v>81</v>
      </c>
      <c r="C2040" t="s">
        <v>7</v>
      </c>
      <c r="D2040" t="s">
        <v>8</v>
      </c>
      <c r="E2040" s="13" t="str">
        <f>"59"</f>
        <v>59</v>
      </c>
      <c r="F2040" t="s">
        <v>335</v>
      </c>
      <c r="G2040" s="14" t="str">
        <f>"271"</f>
        <v>271</v>
      </c>
      <c r="H2040" t="s">
        <v>471</v>
      </c>
    </row>
    <row r="2041" spans="1:8" x14ac:dyDescent="0.25">
      <c r="A2041" t="s">
        <v>2463</v>
      </c>
      <c r="B2041" s="12">
        <v>76</v>
      </c>
      <c r="C2041" t="s">
        <v>2</v>
      </c>
      <c r="D2041" t="s">
        <v>3</v>
      </c>
      <c r="E2041" s="13" t="str">
        <f>"28"</f>
        <v>28</v>
      </c>
      <c r="F2041" t="s">
        <v>89</v>
      </c>
      <c r="G2041" s="14" t="str">
        <f>"291"</f>
        <v>291</v>
      </c>
      <c r="H2041" t="s">
        <v>309</v>
      </c>
    </row>
    <row r="2042" spans="1:8" x14ac:dyDescent="0.25">
      <c r="A2042" t="s">
        <v>2463</v>
      </c>
      <c r="B2042" s="12">
        <v>79</v>
      </c>
      <c r="C2042" t="s">
        <v>28</v>
      </c>
      <c r="D2042" t="s">
        <v>29</v>
      </c>
      <c r="E2042" s="13" t="str">
        <f>"18"</f>
        <v>18</v>
      </c>
      <c r="F2042" t="s">
        <v>64</v>
      </c>
      <c r="G2042" s="14" t="str">
        <f>"221"</f>
        <v>221</v>
      </c>
      <c r="H2042" t="s">
        <v>65</v>
      </c>
    </row>
    <row r="2043" spans="1:8" x14ac:dyDescent="0.25">
      <c r="A2043" t="s">
        <v>2464</v>
      </c>
      <c r="B2043" s="12">
        <v>76</v>
      </c>
      <c r="C2043" t="s">
        <v>2</v>
      </c>
      <c r="D2043" t="s">
        <v>3</v>
      </c>
      <c r="E2043" s="13" t="str">
        <f>"67"</f>
        <v>67</v>
      </c>
      <c r="F2043" t="s">
        <v>44</v>
      </c>
      <c r="G2043" s="14" t="str">
        <f>"153"</f>
        <v>153</v>
      </c>
      <c r="H2043" t="s">
        <v>324</v>
      </c>
    </row>
    <row r="2044" spans="1:8" x14ac:dyDescent="0.25">
      <c r="A2044" t="s">
        <v>2465</v>
      </c>
      <c r="B2044" s="12">
        <v>79</v>
      </c>
      <c r="C2044" t="s">
        <v>28</v>
      </c>
      <c r="D2044" t="s">
        <v>29</v>
      </c>
      <c r="E2044" s="13" t="str">
        <f>"47"</f>
        <v>47</v>
      </c>
      <c r="F2044" t="s">
        <v>1754</v>
      </c>
      <c r="G2044" s="14" t="str">
        <f>"271"</f>
        <v>271</v>
      </c>
      <c r="H2044" t="s">
        <v>2466</v>
      </c>
    </row>
    <row r="2045" spans="1:8" x14ac:dyDescent="0.25">
      <c r="A2045" t="s">
        <v>2467</v>
      </c>
      <c r="B2045" s="12">
        <v>77</v>
      </c>
      <c r="C2045" t="s">
        <v>17</v>
      </c>
      <c r="D2045" t="s">
        <v>18</v>
      </c>
      <c r="E2045" s="13" t="str">
        <f>"51"</f>
        <v>51</v>
      </c>
      <c r="F2045" t="s">
        <v>55</v>
      </c>
      <c r="G2045" s="14" t="str">
        <f>"276"</f>
        <v>276</v>
      </c>
      <c r="H2045" t="s">
        <v>80</v>
      </c>
    </row>
    <row r="2046" spans="1:8" x14ac:dyDescent="0.25">
      <c r="A2046" t="s">
        <v>2468</v>
      </c>
      <c r="B2046" s="12">
        <v>81</v>
      </c>
      <c r="C2046" t="s">
        <v>7</v>
      </c>
      <c r="D2046" t="s">
        <v>8</v>
      </c>
      <c r="E2046" s="13" t="str">
        <f>"42"</f>
        <v>42</v>
      </c>
      <c r="F2046" t="s">
        <v>1206</v>
      </c>
      <c r="G2046" s="14" t="str">
        <f>"181"</f>
        <v>181</v>
      </c>
      <c r="H2046" t="s">
        <v>2469</v>
      </c>
    </row>
    <row r="2047" spans="1:8" x14ac:dyDescent="0.25">
      <c r="A2047" t="s">
        <v>2470</v>
      </c>
      <c r="B2047" s="12">
        <v>81</v>
      </c>
      <c r="C2047" t="s">
        <v>7</v>
      </c>
      <c r="D2047" t="s">
        <v>8</v>
      </c>
      <c r="E2047" s="13" t="str">
        <f>"44"</f>
        <v>44</v>
      </c>
      <c r="F2047" t="s">
        <v>40</v>
      </c>
      <c r="G2047" s="14" t="str">
        <f>"020"</f>
        <v>020</v>
      </c>
      <c r="H2047" t="s">
        <v>144</v>
      </c>
    </row>
    <row r="2048" spans="1:8" x14ac:dyDescent="0.25">
      <c r="A2048" t="s">
        <v>2470</v>
      </c>
      <c r="B2048" s="12">
        <v>81</v>
      </c>
      <c r="C2048" t="s">
        <v>7</v>
      </c>
      <c r="D2048" t="s">
        <v>8</v>
      </c>
      <c r="E2048" s="13" t="str">
        <f>"70"</f>
        <v>70</v>
      </c>
      <c r="F2048" t="s">
        <v>50</v>
      </c>
      <c r="G2048" s="14" t="str">
        <f>"121"</f>
        <v>121</v>
      </c>
      <c r="H2048" t="s">
        <v>521</v>
      </c>
    </row>
    <row r="2049" spans="1:8" x14ac:dyDescent="0.25">
      <c r="A2049" t="s">
        <v>2471</v>
      </c>
      <c r="B2049" s="12">
        <v>79</v>
      </c>
      <c r="C2049" t="s">
        <v>28</v>
      </c>
      <c r="D2049" t="s">
        <v>29</v>
      </c>
      <c r="E2049" s="13" t="str">
        <f>"09"</f>
        <v>09</v>
      </c>
      <c r="F2049" t="s">
        <v>117</v>
      </c>
      <c r="G2049" s="14" t="str">
        <f>"034"</f>
        <v>034</v>
      </c>
      <c r="H2049" t="s">
        <v>331</v>
      </c>
    </row>
    <row r="2050" spans="1:8" x14ac:dyDescent="0.25">
      <c r="A2050" t="s">
        <v>2472</v>
      </c>
      <c r="B2050" s="12">
        <v>77</v>
      </c>
      <c r="C2050" t="s">
        <v>17</v>
      </c>
      <c r="D2050" t="s">
        <v>18</v>
      </c>
      <c r="E2050" s="13" t="str">
        <f>"66"</f>
        <v>66</v>
      </c>
      <c r="F2050" t="s">
        <v>22</v>
      </c>
      <c r="G2050" s="14" t="str">
        <f>"291"</f>
        <v>291</v>
      </c>
      <c r="H2050" t="s">
        <v>361</v>
      </c>
    </row>
    <row r="2051" spans="1:8" x14ac:dyDescent="0.25">
      <c r="A2051" t="s">
        <v>2473</v>
      </c>
      <c r="B2051" s="12">
        <v>76</v>
      </c>
      <c r="C2051" t="s">
        <v>2</v>
      </c>
      <c r="D2051" t="s">
        <v>3</v>
      </c>
      <c r="E2051" s="13" t="str">
        <f>"28"</f>
        <v>28</v>
      </c>
      <c r="F2051" t="s">
        <v>89</v>
      </c>
      <c r="G2051" s="14" t="str">
        <f>"014"</f>
        <v>014</v>
      </c>
      <c r="H2051" t="s">
        <v>232</v>
      </c>
    </row>
    <row r="2052" spans="1:8" x14ac:dyDescent="0.25">
      <c r="A2052" t="s">
        <v>2474</v>
      </c>
      <c r="B2052" s="12">
        <v>77</v>
      </c>
      <c r="C2052" t="s">
        <v>17</v>
      </c>
      <c r="D2052" t="s">
        <v>18</v>
      </c>
      <c r="E2052" s="13" t="str">
        <f>"66"</f>
        <v>66</v>
      </c>
      <c r="F2052" t="s">
        <v>22</v>
      </c>
      <c r="G2052" s="14" t="str">
        <f>"236"</f>
        <v>236</v>
      </c>
      <c r="H2052" t="s">
        <v>240</v>
      </c>
    </row>
    <row r="2053" spans="1:8" x14ac:dyDescent="0.25">
      <c r="A2053" t="s">
        <v>2475</v>
      </c>
      <c r="B2053" s="12">
        <v>81</v>
      </c>
      <c r="C2053" t="s">
        <v>7</v>
      </c>
      <c r="D2053" t="s">
        <v>8</v>
      </c>
      <c r="E2053" s="13" t="str">
        <f>"44"</f>
        <v>44</v>
      </c>
      <c r="F2053" t="s">
        <v>40</v>
      </c>
      <c r="G2053" s="14" t="str">
        <f>"006"</f>
        <v>006</v>
      </c>
      <c r="H2053" t="s">
        <v>1182</v>
      </c>
    </row>
    <row r="2054" spans="1:8" x14ac:dyDescent="0.25">
      <c r="A2054" t="s">
        <v>2476</v>
      </c>
      <c r="B2054" s="12">
        <v>79</v>
      </c>
      <c r="C2054" t="s">
        <v>28</v>
      </c>
      <c r="D2054" t="s">
        <v>29</v>
      </c>
      <c r="E2054" s="13" t="str">
        <f>"48"</f>
        <v>48</v>
      </c>
      <c r="F2054" t="s">
        <v>37</v>
      </c>
      <c r="G2054" s="14" t="str">
        <f>"281"</f>
        <v>281</v>
      </c>
      <c r="H2054" t="s">
        <v>2477</v>
      </c>
    </row>
    <row r="2055" spans="1:8" x14ac:dyDescent="0.25">
      <c r="A2055" t="s">
        <v>2478</v>
      </c>
      <c r="B2055" s="12">
        <v>79</v>
      </c>
      <c r="C2055" t="s">
        <v>28</v>
      </c>
      <c r="D2055" t="s">
        <v>29</v>
      </c>
      <c r="E2055" s="13" t="str">
        <f>"03"</f>
        <v>03</v>
      </c>
      <c r="F2055" t="s">
        <v>30</v>
      </c>
      <c r="G2055" s="14" t="str">
        <f>"101"</f>
        <v>101</v>
      </c>
      <c r="H2055" t="s">
        <v>2479</v>
      </c>
    </row>
    <row r="2056" spans="1:8" x14ac:dyDescent="0.25">
      <c r="A2056" t="s">
        <v>2480</v>
      </c>
      <c r="B2056" s="12">
        <v>77</v>
      </c>
      <c r="C2056" t="s">
        <v>17</v>
      </c>
      <c r="D2056" t="s">
        <v>18</v>
      </c>
      <c r="E2056" s="13" t="str">
        <f>"66"</f>
        <v>66</v>
      </c>
      <c r="F2056" t="s">
        <v>22</v>
      </c>
      <c r="G2056" s="14" t="str">
        <f>"181"</f>
        <v>181</v>
      </c>
      <c r="H2056" t="s">
        <v>194</v>
      </c>
    </row>
    <row r="2057" spans="1:8" x14ac:dyDescent="0.25">
      <c r="A2057" t="s">
        <v>2481</v>
      </c>
      <c r="B2057" s="12">
        <v>79</v>
      </c>
      <c r="C2057" t="s">
        <v>28</v>
      </c>
      <c r="D2057" t="s">
        <v>29</v>
      </c>
      <c r="E2057" s="13" t="str">
        <f>"32"</f>
        <v>32</v>
      </c>
      <c r="F2057" t="s">
        <v>61</v>
      </c>
      <c r="G2057" s="14" t="str">
        <f>"246"</f>
        <v>246</v>
      </c>
      <c r="H2057" t="s">
        <v>62</v>
      </c>
    </row>
    <row r="2058" spans="1:8" x14ac:dyDescent="0.25">
      <c r="A2058" t="s">
        <v>2482</v>
      </c>
      <c r="B2058" s="12">
        <v>76</v>
      </c>
      <c r="C2058" t="s">
        <v>2</v>
      </c>
      <c r="D2058" t="s">
        <v>3</v>
      </c>
      <c r="E2058" s="13" t="str">
        <f>"33"</f>
        <v>33</v>
      </c>
      <c r="F2058" t="s">
        <v>587</v>
      </c>
      <c r="G2058" s="14" t="str">
        <f>"107"</f>
        <v>107</v>
      </c>
      <c r="H2058" t="s">
        <v>2483</v>
      </c>
    </row>
    <row r="2059" spans="1:8" x14ac:dyDescent="0.25">
      <c r="A2059" t="s">
        <v>2484</v>
      </c>
      <c r="B2059" s="12">
        <v>76</v>
      </c>
      <c r="C2059" t="s">
        <v>2</v>
      </c>
      <c r="D2059" t="s">
        <v>3</v>
      </c>
      <c r="E2059" s="13" t="str">
        <f>"53"</f>
        <v>53</v>
      </c>
      <c r="F2059" t="s">
        <v>67</v>
      </c>
      <c r="G2059" s="14" t="str">
        <f>"004"</f>
        <v>004</v>
      </c>
      <c r="H2059" t="s">
        <v>238</v>
      </c>
    </row>
    <row r="2060" spans="1:8" x14ac:dyDescent="0.25">
      <c r="A2060" t="s">
        <v>2485</v>
      </c>
      <c r="B2060" s="12">
        <v>79</v>
      </c>
      <c r="C2060" t="s">
        <v>28</v>
      </c>
      <c r="D2060" t="s">
        <v>29</v>
      </c>
      <c r="E2060" s="13" t="str">
        <f>"18"</f>
        <v>18</v>
      </c>
      <c r="F2060" t="s">
        <v>64</v>
      </c>
      <c r="G2060" s="14" t="str">
        <f>"221"</f>
        <v>221</v>
      </c>
      <c r="H2060" t="s">
        <v>65</v>
      </c>
    </row>
    <row r="2061" spans="1:8" x14ac:dyDescent="0.25">
      <c r="A2061" t="s">
        <v>2486</v>
      </c>
      <c r="B2061" s="12">
        <v>77</v>
      </c>
      <c r="C2061" t="s">
        <v>17</v>
      </c>
      <c r="D2061" t="s">
        <v>18</v>
      </c>
      <c r="E2061" s="13" t="str">
        <f>"40"</f>
        <v>40</v>
      </c>
      <c r="F2061" t="s">
        <v>19</v>
      </c>
      <c r="G2061" s="14" t="str">
        <f>"251"</f>
        <v>251</v>
      </c>
      <c r="H2061" t="s">
        <v>20</v>
      </c>
    </row>
    <row r="2062" spans="1:8" x14ac:dyDescent="0.25">
      <c r="A2062" t="s">
        <v>2487</v>
      </c>
      <c r="B2062" s="12">
        <v>76</v>
      </c>
      <c r="C2062" t="s">
        <v>2</v>
      </c>
      <c r="D2062" t="s">
        <v>3</v>
      </c>
      <c r="E2062" s="13" t="str">
        <f>"25"</f>
        <v>25</v>
      </c>
      <c r="F2062" t="s">
        <v>434</v>
      </c>
      <c r="G2062" s="14" t="str">
        <f>"216"</f>
        <v>216</v>
      </c>
      <c r="H2062" t="s">
        <v>1149</v>
      </c>
    </row>
    <row r="2063" spans="1:8" x14ac:dyDescent="0.25">
      <c r="A2063" t="s">
        <v>2488</v>
      </c>
      <c r="B2063" s="12">
        <v>76</v>
      </c>
      <c r="C2063" t="s">
        <v>2</v>
      </c>
      <c r="D2063" t="s">
        <v>3</v>
      </c>
      <c r="E2063" s="13" t="str">
        <f>"25"</f>
        <v>25</v>
      </c>
      <c r="F2063" t="s">
        <v>434</v>
      </c>
      <c r="G2063" s="14" t="str">
        <f>"216"</f>
        <v>216</v>
      </c>
      <c r="H2063" t="s">
        <v>1149</v>
      </c>
    </row>
    <row r="2064" spans="1:8" x14ac:dyDescent="0.25">
      <c r="A2064" t="s">
        <v>2489</v>
      </c>
      <c r="B2064" s="12">
        <v>76</v>
      </c>
      <c r="C2064" t="s">
        <v>2</v>
      </c>
      <c r="D2064" t="s">
        <v>3</v>
      </c>
      <c r="E2064" s="13" t="str">
        <f>"25"</f>
        <v>25</v>
      </c>
      <c r="F2064" t="s">
        <v>434</v>
      </c>
      <c r="G2064" s="14" t="str">
        <f>"006"</f>
        <v>006</v>
      </c>
      <c r="H2064" t="s">
        <v>2490</v>
      </c>
    </row>
    <row r="2065" spans="1:8" x14ac:dyDescent="0.25">
      <c r="A2065" t="s">
        <v>2491</v>
      </c>
      <c r="B2065" s="12">
        <v>81</v>
      </c>
      <c r="C2065" t="s">
        <v>7</v>
      </c>
      <c r="D2065" t="s">
        <v>8</v>
      </c>
      <c r="E2065" s="13" t="str">
        <f>"49"</f>
        <v>49</v>
      </c>
      <c r="F2065" t="s">
        <v>340</v>
      </c>
      <c r="G2065" s="14" t="str">
        <f>"171"</f>
        <v>171</v>
      </c>
      <c r="H2065" t="s">
        <v>2492</v>
      </c>
    </row>
    <row r="2066" spans="1:8" x14ac:dyDescent="0.25">
      <c r="A2066" t="s">
        <v>2493</v>
      </c>
      <c r="B2066" s="12">
        <v>77</v>
      </c>
      <c r="C2066" t="s">
        <v>17</v>
      </c>
      <c r="D2066" t="s">
        <v>18</v>
      </c>
      <c r="E2066" s="13" t="str">
        <f>"40"</f>
        <v>40</v>
      </c>
      <c r="F2066" t="s">
        <v>19</v>
      </c>
      <c r="G2066" s="14" t="str">
        <f>"236"</f>
        <v>236</v>
      </c>
      <c r="H2066" t="s">
        <v>106</v>
      </c>
    </row>
    <row r="2067" spans="1:8" x14ac:dyDescent="0.25">
      <c r="A2067" t="s">
        <v>2494</v>
      </c>
      <c r="B2067" s="12">
        <v>81</v>
      </c>
      <c r="C2067" t="s">
        <v>7</v>
      </c>
      <c r="D2067" t="s">
        <v>8</v>
      </c>
      <c r="E2067" s="13" t="str">
        <f>"69"</f>
        <v>69</v>
      </c>
      <c r="F2067" t="s">
        <v>140</v>
      </c>
      <c r="G2067" s="14" t="str">
        <f>"111"</f>
        <v>111</v>
      </c>
      <c r="H2067" t="s">
        <v>2495</v>
      </c>
    </row>
    <row r="2068" spans="1:8" x14ac:dyDescent="0.25">
      <c r="A2068" t="s">
        <v>2496</v>
      </c>
      <c r="B2068" s="12">
        <v>79</v>
      </c>
      <c r="C2068" t="s">
        <v>28</v>
      </c>
      <c r="D2068" t="s">
        <v>29</v>
      </c>
      <c r="E2068" s="13" t="str">
        <f>"71"</f>
        <v>71</v>
      </c>
      <c r="F2068" t="s">
        <v>729</v>
      </c>
      <c r="G2068" s="14" t="str">
        <f>"261"</f>
        <v>261</v>
      </c>
      <c r="H2068" t="s">
        <v>2497</v>
      </c>
    </row>
    <row r="2069" spans="1:8" x14ac:dyDescent="0.25">
      <c r="A2069" t="s">
        <v>2498</v>
      </c>
      <c r="B2069" s="12">
        <v>79</v>
      </c>
      <c r="C2069" t="s">
        <v>28</v>
      </c>
      <c r="D2069" t="s">
        <v>29</v>
      </c>
      <c r="E2069" s="13" t="str">
        <f>"37"</f>
        <v>37</v>
      </c>
      <c r="F2069" t="s">
        <v>34</v>
      </c>
      <c r="G2069" s="14" t="str">
        <f>"176"</f>
        <v>176</v>
      </c>
      <c r="H2069" t="s">
        <v>1442</v>
      </c>
    </row>
    <row r="2070" spans="1:8" x14ac:dyDescent="0.25">
      <c r="A2070" t="s">
        <v>2499</v>
      </c>
      <c r="B2070" s="12">
        <v>76</v>
      </c>
      <c r="C2070" t="s">
        <v>2</v>
      </c>
      <c r="D2070" t="s">
        <v>3</v>
      </c>
      <c r="E2070" s="13" t="str">
        <f>"13"</f>
        <v>13</v>
      </c>
      <c r="F2070" t="s">
        <v>14</v>
      </c>
      <c r="G2070" s="14" t="str">
        <f>"118"</f>
        <v>118</v>
      </c>
      <c r="H2070" t="s">
        <v>370</v>
      </c>
    </row>
    <row r="2071" spans="1:8" x14ac:dyDescent="0.25">
      <c r="A2071" t="s">
        <v>2500</v>
      </c>
      <c r="B2071" s="12">
        <v>81</v>
      </c>
      <c r="C2071" t="s">
        <v>7</v>
      </c>
      <c r="D2071" t="s">
        <v>8</v>
      </c>
      <c r="E2071" s="13" t="str">
        <f>"49"</f>
        <v>49</v>
      </c>
      <c r="F2071" t="s">
        <v>340</v>
      </c>
      <c r="G2071" s="14" t="str">
        <f>"281"</f>
        <v>281</v>
      </c>
      <c r="H2071" t="s">
        <v>1335</v>
      </c>
    </row>
    <row r="2072" spans="1:8" x14ac:dyDescent="0.25">
      <c r="A2072" t="s">
        <v>2501</v>
      </c>
      <c r="B2072" s="12">
        <v>81</v>
      </c>
      <c r="C2072" t="s">
        <v>7</v>
      </c>
      <c r="D2072" t="s">
        <v>8</v>
      </c>
      <c r="E2072" s="13" t="str">
        <f>"15"</f>
        <v>15</v>
      </c>
      <c r="F2072" t="s">
        <v>1122</v>
      </c>
      <c r="G2072" s="14" t="str">
        <f>"008"</f>
        <v>008</v>
      </c>
      <c r="H2072" t="s">
        <v>2502</v>
      </c>
    </row>
    <row r="2073" spans="1:8" x14ac:dyDescent="0.25">
      <c r="A2073" t="s">
        <v>2503</v>
      </c>
      <c r="B2073" s="12">
        <v>81</v>
      </c>
      <c r="C2073" t="s">
        <v>7</v>
      </c>
      <c r="D2073" t="s">
        <v>8</v>
      </c>
      <c r="E2073" s="13" t="str">
        <f>"15"</f>
        <v>15</v>
      </c>
      <c r="F2073" t="s">
        <v>1122</v>
      </c>
      <c r="G2073" s="14" t="str">
        <f>"020"</f>
        <v>020</v>
      </c>
      <c r="H2073" t="s">
        <v>2504</v>
      </c>
    </row>
    <row r="2074" spans="1:8" x14ac:dyDescent="0.25">
      <c r="A2074" t="s">
        <v>2505</v>
      </c>
      <c r="B2074" s="12">
        <v>76</v>
      </c>
      <c r="C2074" t="s">
        <v>2</v>
      </c>
      <c r="D2074" t="s">
        <v>3</v>
      </c>
      <c r="E2074" s="13" t="str">
        <f>"13"</f>
        <v>13</v>
      </c>
      <c r="F2074" t="s">
        <v>14</v>
      </c>
      <c r="G2074" s="14" t="str">
        <f>"251"</f>
        <v>251</v>
      </c>
      <c r="H2074" t="s">
        <v>255</v>
      </c>
    </row>
    <row r="2075" spans="1:8" x14ac:dyDescent="0.25">
      <c r="A2075" t="s">
        <v>2506</v>
      </c>
      <c r="B2075" s="12">
        <v>77</v>
      </c>
      <c r="C2075" t="s">
        <v>17</v>
      </c>
      <c r="D2075" t="s">
        <v>18</v>
      </c>
      <c r="E2075" s="13" t="str">
        <f>"40"</f>
        <v>40</v>
      </c>
      <c r="F2075" t="s">
        <v>19</v>
      </c>
      <c r="G2075" s="14" t="str">
        <f>"251"</f>
        <v>251</v>
      </c>
      <c r="H2075" t="s">
        <v>20</v>
      </c>
    </row>
    <row r="2076" spans="1:8" x14ac:dyDescent="0.25">
      <c r="A2076" t="s">
        <v>2507</v>
      </c>
      <c r="B2076" s="12">
        <v>76</v>
      </c>
      <c r="C2076" t="s">
        <v>2</v>
      </c>
      <c r="D2076" t="s">
        <v>3</v>
      </c>
      <c r="E2076" s="13" t="str">
        <f>"67"</f>
        <v>67</v>
      </c>
      <c r="F2076" t="s">
        <v>44</v>
      </c>
      <c r="G2076" s="14" t="str">
        <f>"136"</f>
        <v>136</v>
      </c>
      <c r="H2076" t="s">
        <v>993</v>
      </c>
    </row>
    <row r="2077" spans="1:8" x14ac:dyDescent="0.25">
      <c r="A2077" t="s">
        <v>2508</v>
      </c>
      <c r="B2077" s="12">
        <v>81</v>
      </c>
      <c r="C2077" t="s">
        <v>7</v>
      </c>
      <c r="D2077" t="s">
        <v>8</v>
      </c>
      <c r="E2077" s="13" t="str">
        <f>"70"</f>
        <v>70</v>
      </c>
      <c r="F2077" t="s">
        <v>50</v>
      </c>
      <c r="G2077" s="14" t="str">
        <f>"261"</f>
        <v>261</v>
      </c>
      <c r="H2077" t="s">
        <v>628</v>
      </c>
    </row>
    <row r="2078" spans="1:8" x14ac:dyDescent="0.25">
      <c r="A2078" t="s">
        <v>2509</v>
      </c>
      <c r="B2078" s="12">
        <v>81</v>
      </c>
      <c r="C2078" t="s">
        <v>7</v>
      </c>
      <c r="D2078" t="s">
        <v>8</v>
      </c>
      <c r="E2078" s="13" t="str">
        <f>"36"</f>
        <v>36</v>
      </c>
      <c r="F2078" t="s">
        <v>84</v>
      </c>
      <c r="G2078" s="14" t="str">
        <f>"251"</f>
        <v>251</v>
      </c>
      <c r="H2078" t="s">
        <v>533</v>
      </c>
    </row>
    <row r="2079" spans="1:8" x14ac:dyDescent="0.25">
      <c r="A2079" t="s">
        <v>2510</v>
      </c>
      <c r="B2079" s="12">
        <v>77</v>
      </c>
      <c r="C2079" t="s">
        <v>17</v>
      </c>
      <c r="D2079" t="s">
        <v>18</v>
      </c>
      <c r="E2079" s="13" t="str">
        <f>"40"</f>
        <v>40</v>
      </c>
      <c r="F2079" t="s">
        <v>19</v>
      </c>
      <c r="G2079" s="14" t="str">
        <f>"251"</f>
        <v>251</v>
      </c>
      <c r="H2079" t="s">
        <v>20</v>
      </c>
    </row>
    <row r="2080" spans="1:8" x14ac:dyDescent="0.25">
      <c r="A2080" t="s">
        <v>2511</v>
      </c>
      <c r="B2080" s="12">
        <v>76</v>
      </c>
      <c r="C2080" t="s">
        <v>2</v>
      </c>
      <c r="D2080" t="s">
        <v>3</v>
      </c>
      <c r="E2080" s="13" t="str">
        <f>"13"</f>
        <v>13</v>
      </c>
      <c r="F2080" t="s">
        <v>14</v>
      </c>
      <c r="G2080" s="14" t="str">
        <f>"112"</f>
        <v>112</v>
      </c>
      <c r="H2080" t="s">
        <v>1288</v>
      </c>
    </row>
    <row r="2081" spans="1:8" x14ac:dyDescent="0.25">
      <c r="A2081" t="s">
        <v>2512</v>
      </c>
      <c r="B2081" s="12">
        <v>76</v>
      </c>
      <c r="C2081" t="s">
        <v>2</v>
      </c>
      <c r="D2081" t="s">
        <v>3</v>
      </c>
      <c r="E2081" s="13" t="str">
        <f>"67"</f>
        <v>67</v>
      </c>
      <c r="F2081" t="s">
        <v>44</v>
      </c>
      <c r="G2081" s="14" t="str">
        <f>"291"</f>
        <v>291</v>
      </c>
      <c r="H2081" t="s">
        <v>253</v>
      </c>
    </row>
    <row r="2082" spans="1:8" x14ac:dyDescent="0.25">
      <c r="A2082" t="s">
        <v>2512</v>
      </c>
      <c r="B2082" s="12">
        <v>77</v>
      </c>
      <c r="C2082" t="s">
        <v>17</v>
      </c>
      <c r="D2082" t="s">
        <v>18</v>
      </c>
      <c r="E2082" s="13" t="str">
        <f>"51"</f>
        <v>51</v>
      </c>
      <c r="F2082" t="s">
        <v>55</v>
      </c>
      <c r="G2082" s="14" t="str">
        <f>"276"</f>
        <v>276</v>
      </c>
      <c r="H2082" t="s">
        <v>80</v>
      </c>
    </row>
    <row r="2083" spans="1:8" x14ac:dyDescent="0.25">
      <c r="A2083" t="s">
        <v>2513</v>
      </c>
      <c r="B2083" s="12">
        <v>81</v>
      </c>
      <c r="C2083" t="s">
        <v>7</v>
      </c>
      <c r="D2083" t="s">
        <v>8</v>
      </c>
      <c r="E2083" s="13" t="str">
        <f>"36"</f>
        <v>36</v>
      </c>
      <c r="F2083" t="s">
        <v>84</v>
      </c>
      <c r="G2083" s="14" t="str">
        <f>"251"</f>
        <v>251</v>
      </c>
      <c r="H2083" t="s">
        <v>533</v>
      </c>
    </row>
    <row r="2084" spans="1:8" x14ac:dyDescent="0.25">
      <c r="A2084" t="s">
        <v>2514</v>
      </c>
      <c r="B2084" s="12">
        <v>81</v>
      </c>
      <c r="C2084" t="s">
        <v>7</v>
      </c>
      <c r="D2084" t="s">
        <v>8</v>
      </c>
      <c r="E2084" s="13" t="str">
        <f>"70"</f>
        <v>70</v>
      </c>
      <c r="F2084" t="s">
        <v>50</v>
      </c>
      <c r="G2084" s="14" t="str">
        <f>"266"</f>
        <v>266</v>
      </c>
      <c r="H2084" t="s">
        <v>51</v>
      </c>
    </row>
    <row r="2085" spans="1:8" x14ac:dyDescent="0.25">
      <c r="A2085" t="s">
        <v>2515</v>
      </c>
      <c r="B2085" s="12">
        <v>79</v>
      </c>
      <c r="C2085" t="s">
        <v>28</v>
      </c>
      <c r="D2085" t="s">
        <v>29</v>
      </c>
      <c r="E2085" s="13" t="str">
        <f>"07"</f>
        <v>07</v>
      </c>
      <c r="F2085" t="s">
        <v>788</v>
      </c>
      <c r="G2085" s="14" t="str">
        <f>"010"</f>
        <v>010</v>
      </c>
      <c r="H2085" t="s">
        <v>789</v>
      </c>
    </row>
    <row r="2086" spans="1:8" x14ac:dyDescent="0.25">
      <c r="A2086" t="s">
        <v>2516</v>
      </c>
      <c r="B2086" s="12">
        <v>76</v>
      </c>
      <c r="C2086" t="s">
        <v>2</v>
      </c>
      <c r="D2086" t="s">
        <v>3</v>
      </c>
      <c r="E2086" s="13" t="str">
        <f>"53"</f>
        <v>53</v>
      </c>
      <c r="F2086" t="s">
        <v>67</v>
      </c>
      <c r="G2086" s="14" t="str">
        <f>"004"</f>
        <v>004</v>
      </c>
      <c r="H2086" t="s">
        <v>238</v>
      </c>
    </row>
    <row r="2087" spans="1:8" x14ac:dyDescent="0.25">
      <c r="A2087" t="s">
        <v>2517</v>
      </c>
      <c r="B2087" s="12">
        <v>81</v>
      </c>
      <c r="C2087" t="s">
        <v>7</v>
      </c>
      <c r="D2087" t="s">
        <v>8</v>
      </c>
      <c r="E2087" s="13" t="str">
        <f>"31"</f>
        <v>31</v>
      </c>
      <c r="F2087" t="s">
        <v>423</v>
      </c>
      <c r="G2087" s="14" t="str">
        <f>"002"</f>
        <v>002</v>
      </c>
      <c r="H2087" t="s">
        <v>1686</v>
      </c>
    </row>
    <row r="2088" spans="1:8" x14ac:dyDescent="0.25">
      <c r="A2088" t="s">
        <v>2517</v>
      </c>
      <c r="B2088" s="12">
        <v>81</v>
      </c>
      <c r="C2088" t="s">
        <v>7</v>
      </c>
      <c r="D2088" t="s">
        <v>8</v>
      </c>
      <c r="E2088" s="13" t="str">
        <f>"36"</f>
        <v>36</v>
      </c>
      <c r="F2088" t="s">
        <v>84</v>
      </c>
      <c r="G2088" s="14" t="str">
        <f>"018"</f>
        <v>018</v>
      </c>
      <c r="H2088" t="s">
        <v>2518</v>
      </c>
    </row>
    <row r="2089" spans="1:8" x14ac:dyDescent="0.25">
      <c r="A2089" t="s">
        <v>2519</v>
      </c>
      <c r="B2089" s="12">
        <v>81</v>
      </c>
      <c r="C2089" t="s">
        <v>7</v>
      </c>
      <c r="D2089" t="s">
        <v>8</v>
      </c>
      <c r="E2089" s="13" t="str">
        <f>"36"</f>
        <v>36</v>
      </c>
      <c r="F2089" t="s">
        <v>84</v>
      </c>
      <c r="G2089" s="14" t="str">
        <f>"251"</f>
        <v>251</v>
      </c>
      <c r="H2089" t="s">
        <v>533</v>
      </c>
    </row>
    <row r="2090" spans="1:8" x14ac:dyDescent="0.25">
      <c r="A2090" t="s">
        <v>2520</v>
      </c>
      <c r="B2090" s="12">
        <v>81</v>
      </c>
      <c r="C2090" t="s">
        <v>7</v>
      </c>
      <c r="D2090" t="s">
        <v>8</v>
      </c>
      <c r="E2090" s="13" t="str">
        <f>"44"</f>
        <v>44</v>
      </c>
      <c r="F2090" t="s">
        <v>40</v>
      </c>
      <c r="G2090" s="14" t="str">
        <f>"201"</f>
        <v>201</v>
      </c>
      <c r="H2090" t="s">
        <v>138</v>
      </c>
    </row>
    <row r="2091" spans="1:8" x14ac:dyDescent="0.25">
      <c r="A2091" t="s">
        <v>2521</v>
      </c>
      <c r="B2091" s="12">
        <v>77</v>
      </c>
      <c r="C2091" t="s">
        <v>17</v>
      </c>
      <c r="D2091" t="s">
        <v>18</v>
      </c>
      <c r="E2091" s="13" t="str">
        <f>"67"</f>
        <v>67</v>
      </c>
      <c r="F2091" t="s">
        <v>44</v>
      </c>
      <c r="G2091" s="14" t="str">
        <f>"261"</f>
        <v>261</v>
      </c>
      <c r="H2091" t="s">
        <v>70</v>
      </c>
    </row>
    <row r="2092" spans="1:8" x14ac:dyDescent="0.25">
      <c r="A2092" t="s">
        <v>2522</v>
      </c>
      <c r="B2092" s="12">
        <v>79</v>
      </c>
      <c r="C2092" t="s">
        <v>28</v>
      </c>
      <c r="D2092" t="s">
        <v>29</v>
      </c>
      <c r="E2092" s="13" t="str">
        <f>"48"</f>
        <v>48</v>
      </c>
      <c r="F2092" t="s">
        <v>37</v>
      </c>
      <c r="G2092" s="14" t="str">
        <f>"116"</f>
        <v>116</v>
      </c>
      <c r="H2092" t="s">
        <v>2523</v>
      </c>
    </row>
    <row r="2093" spans="1:8" x14ac:dyDescent="0.25">
      <c r="A2093" t="s">
        <v>2524</v>
      </c>
      <c r="B2093" s="12">
        <v>77</v>
      </c>
      <c r="C2093" t="s">
        <v>17</v>
      </c>
      <c r="D2093" t="s">
        <v>18</v>
      </c>
      <c r="E2093" s="13" t="str">
        <f>"51"</f>
        <v>51</v>
      </c>
      <c r="F2093" t="s">
        <v>55</v>
      </c>
      <c r="G2093" s="14" t="str">
        <f>"104"</f>
        <v>104</v>
      </c>
      <c r="H2093" t="s">
        <v>1639</v>
      </c>
    </row>
    <row r="2094" spans="1:8" x14ac:dyDescent="0.25">
      <c r="A2094" t="s">
        <v>2525</v>
      </c>
      <c r="B2094" s="12">
        <v>81</v>
      </c>
      <c r="C2094" t="s">
        <v>7</v>
      </c>
      <c r="D2094" t="s">
        <v>8</v>
      </c>
      <c r="E2094" s="13" t="str">
        <f>"49"</f>
        <v>49</v>
      </c>
      <c r="F2094" t="s">
        <v>340</v>
      </c>
      <c r="G2094" s="14" t="str">
        <f>"102"</f>
        <v>102</v>
      </c>
      <c r="H2094" t="s">
        <v>1775</v>
      </c>
    </row>
    <row r="2095" spans="1:8" x14ac:dyDescent="0.25">
      <c r="A2095" t="s">
        <v>2526</v>
      </c>
      <c r="B2095" s="12">
        <v>81</v>
      </c>
      <c r="C2095" t="s">
        <v>7</v>
      </c>
      <c r="D2095" t="s">
        <v>8</v>
      </c>
      <c r="E2095" s="13" t="str">
        <f>"05"</f>
        <v>05</v>
      </c>
      <c r="F2095" t="s">
        <v>9</v>
      </c>
      <c r="G2095" s="14" t="str">
        <f>"191"</f>
        <v>191</v>
      </c>
      <c r="H2095" t="s">
        <v>162</v>
      </c>
    </row>
    <row r="2096" spans="1:8" x14ac:dyDescent="0.25">
      <c r="A2096" t="s">
        <v>2526</v>
      </c>
      <c r="B2096" s="12">
        <v>81</v>
      </c>
      <c r="C2096" t="s">
        <v>7</v>
      </c>
      <c r="D2096" t="s">
        <v>8</v>
      </c>
      <c r="E2096" s="13" t="str">
        <f>"44"</f>
        <v>44</v>
      </c>
      <c r="F2096" t="s">
        <v>40</v>
      </c>
      <c r="G2096" s="14" t="str">
        <f>"146"</f>
        <v>146</v>
      </c>
      <c r="H2096" t="s">
        <v>203</v>
      </c>
    </row>
    <row r="2097" spans="1:8" x14ac:dyDescent="0.25">
      <c r="A2097" t="s">
        <v>2527</v>
      </c>
      <c r="B2097" s="12">
        <v>76</v>
      </c>
      <c r="C2097" t="s">
        <v>2</v>
      </c>
      <c r="D2097" t="s">
        <v>3</v>
      </c>
      <c r="E2097" s="13" t="str">
        <f>"12"</f>
        <v>12</v>
      </c>
      <c r="F2097" t="s">
        <v>25</v>
      </c>
      <c r="G2097" s="14" t="str">
        <f>"181"</f>
        <v>181</v>
      </c>
      <c r="H2097" t="s">
        <v>2528</v>
      </c>
    </row>
    <row r="2098" spans="1:8" x14ac:dyDescent="0.25">
      <c r="A2098" t="s">
        <v>2529</v>
      </c>
      <c r="B2098" s="12">
        <v>76</v>
      </c>
      <c r="C2098" t="s">
        <v>2</v>
      </c>
      <c r="D2098" t="s">
        <v>3</v>
      </c>
      <c r="E2098" s="13" t="str">
        <f>"56"</f>
        <v>56</v>
      </c>
      <c r="F2098" t="s">
        <v>321</v>
      </c>
      <c r="G2098" s="14" t="str">
        <f>"206"</f>
        <v>206</v>
      </c>
      <c r="H2098" t="s">
        <v>1144</v>
      </c>
    </row>
    <row r="2099" spans="1:8" x14ac:dyDescent="0.25">
      <c r="A2099" t="s">
        <v>2530</v>
      </c>
      <c r="B2099" s="12">
        <v>76</v>
      </c>
      <c r="C2099" t="s">
        <v>2</v>
      </c>
      <c r="D2099" t="s">
        <v>3</v>
      </c>
      <c r="E2099" s="13" t="str">
        <f>"56"</f>
        <v>56</v>
      </c>
      <c r="F2099" t="s">
        <v>321</v>
      </c>
      <c r="G2099" s="14" t="str">
        <f>"276"</f>
        <v>276</v>
      </c>
      <c r="H2099" t="s">
        <v>322</v>
      </c>
    </row>
    <row r="2100" spans="1:8" x14ac:dyDescent="0.25">
      <c r="A2100" t="s">
        <v>2531</v>
      </c>
      <c r="B2100" s="12">
        <v>76</v>
      </c>
      <c r="C2100" t="s">
        <v>2</v>
      </c>
      <c r="D2100" t="s">
        <v>3</v>
      </c>
      <c r="E2100" s="13" t="str">
        <f>"56"</f>
        <v>56</v>
      </c>
      <c r="F2100" t="s">
        <v>321</v>
      </c>
      <c r="G2100" s="14" t="str">
        <f>"146"</f>
        <v>146</v>
      </c>
      <c r="H2100" t="s">
        <v>2532</v>
      </c>
    </row>
    <row r="2101" spans="1:8" x14ac:dyDescent="0.25">
      <c r="A2101" t="s">
        <v>2533</v>
      </c>
      <c r="B2101" s="12">
        <v>76</v>
      </c>
      <c r="C2101" t="s">
        <v>2</v>
      </c>
      <c r="D2101" t="s">
        <v>3</v>
      </c>
      <c r="E2101" s="13" t="str">
        <f>"12"</f>
        <v>12</v>
      </c>
      <c r="F2101" t="s">
        <v>25</v>
      </c>
      <c r="G2101" s="14" t="str">
        <f>"131"</f>
        <v>131</v>
      </c>
      <c r="H2101" t="s">
        <v>1554</v>
      </c>
    </row>
    <row r="2102" spans="1:8" x14ac:dyDescent="0.25">
      <c r="A2102" t="s">
        <v>2533</v>
      </c>
      <c r="B2102" s="12">
        <v>76</v>
      </c>
      <c r="C2102" t="s">
        <v>2</v>
      </c>
      <c r="D2102" t="s">
        <v>3</v>
      </c>
      <c r="E2102" s="13" t="str">
        <f>"12"</f>
        <v>12</v>
      </c>
      <c r="F2102" t="s">
        <v>25</v>
      </c>
      <c r="G2102" s="14" t="str">
        <f>"271"</f>
        <v>271</v>
      </c>
      <c r="H2102" t="s">
        <v>27</v>
      </c>
    </row>
    <row r="2103" spans="1:8" x14ac:dyDescent="0.25">
      <c r="A2103" t="s">
        <v>2533</v>
      </c>
      <c r="B2103" s="12">
        <v>76</v>
      </c>
      <c r="C2103" t="s">
        <v>2</v>
      </c>
      <c r="D2103" t="s">
        <v>3</v>
      </c>
      <c r="E2103" s="13" t="str">
        <f>"22"</f>
        <v>22</v>
      </c>
      <c r="F2103" t="s">
        <v>4</v>
      </c>
      <c r="G2103" s="14" t="str">
        <f>"206"</f>
        <v>206</v>
      </c>
      <c r="H2103" t="s">
        <v>276</v>
      </c>
    </row>
    <row r="2104" spans="1:8" x14ac:dyDescent="0.25">
      <c r="A2104" t="s">
        <v>2533</v>
      </c>
      <c r="B2104" s="12">
        <v>76</v>
      </c>
      <c r="C2104" t="s">
        <v>2</v>
      </c>
      <c r="D2104" t="s">
        <v>3</v>
      </c>
      <c r="E2104" s="13" t="str">
        <f>"25"</f>
        <v>25</v>
      </c>
      <c r="F2104" t="s">
        <v>434</v>
      </c>
      <c r="G2104" s="14" t="str">
        <f>"153"</f>
        <v>153</v>
      </c>
      <c r="H2104" t="s">
        <v>93</v>
      </c>
    </row>
    <row r="2105" spans="1:8" x14ac:dyDescent="0.25">
      <c r="A2105" t="s">
        <v>2533</v>
      </c>
      <c r="B2105" s="12">
        <v>76</v>
      </c>
      <c r="C2105" t="s">
        <v>2</v>
      </c>
      <c r="D2105" t="s">
        <v>3</v>
      </c>
      <c r="E2105" s="13" t="str">
        <f>"52"</f>
        <v>52</v>
      </c>
      <c r="F2105" t="s">
        <v>553</v>
      </c>
      <c r="G2105" s="14" t="str">
        <f>"022"</f>
        <v>022</v>
      </c>
      <c r="H2105" t="s">
        <v>2534</v>
      </c>
    </row>
    <row r="2106" spans="1:8" x14ac:dyDescent="0.25">
      <c r="A2106" t="s">
        <v>2535</v>
      </c>
      <c r="B2106" s="12">
        <v>77</v>
      </c>
      <c r="C2106" t="s">
        <v>17</v>
      </c>
      <c r="D2106" t="s">
        <v>18</v>
      </c>
      <c r="E2106" s="13" t="str">
        <f>"67"</f>
        <v>67</v>
      </c>
      <c r="F2106" t="s">
        <v>44</v>
      </c>
      <c r="G2106" s="14" t="str">
        <f>"151"</f>
        <v>151</v>
      </c>
      <c r="H2106" t="s">
        <v>200</v>
      </c>
    </row>
    <row r="2107" spans="1:8" x14ac:dyDescent="0.25">
      <c r="A2107" t="s">
        <v>2536</v>
      </c>
      <c r="B2107" s="12">
        <v>77</v>
      </c>
      <c r="C2107" t="s">
        <v>17</v>
      </c>
      <c r="D2107" t="s">
        <v>18</v>
      </c>
      <c r="E2107" s="13" t="str">
        <f>"40"</f>
        <v>40</v>
      </c>
      <c r="F2107" t="s">
        <v>19</v>
      </c>
      <c r="G2107" s="14" t="str">
        <f>"251"</f>
        <v>251</v>
      </c>
      <c r="H2107" t="s">
        <v>20</v>
      </c>
    </row>
    <row r="2108" spans="1:8" x14ac:dyDescent="0.25">
      <c r="A2108" t="s">
        <v>2537</v>
      </c>
      <c r="B2108" s="12">
        <v>79</v>
      </c>
      <c r="C2108" t="s">
        <v>28</v>
      </c>
      <c r="D2108" t="s">
        <v>29</v>
      </c>
      <c r="E2108" s="13" t="str">
        <f>"09"</f>
        <v>09</v>
      </c>
      <c r="F2108" t="s">
        <v>117</v>
      </c>
      <c r="G2108" s="14" t="str">
        <f>"221"</f>
        <v>221</v>
      </c>
      <c r="H2108" t="s">
        <v>65</v>
      </c>
    </row>
    <row r="2109" spans="1:8" x14ac:dyDescent="0.25">
      <c r="A2109" t="s">
        <v>2538</v>
      </c>
      <c r="B2109" s="12">
        <v>76</v>
      </c>
      <c r="C2109" t="s">
        <v>2</v>
      </c>
      <c r="D2109" t="s">
        <v>3</v>
      </c>
      <c r="E2109" s="13" t="str">
        <f>"67"</f>
        <v>67</v>
      </c>
      <c r="F2109" t="s">
        <v>44</v>
      </c>
      <c r="G2109" s="14" t="str">
        <f>"291"</f>
        <v>291</v>
      </c>
      <c r="H2109" t="s">
        <v>253</v>
      </c>
    </row>
    <row r="2110" spans="1:8" x14ac:dyDescent="0.25">
      <c r="A2110" t="s">
        <v>2539</v>
      </c>
      <c r="B2110" s="12">
        <v>77</v>
      </c>
      <c r="C2110" t="s">
        <v>17</v>
      </c>
      <c r="D2110" t="s">
        <v>18</v>
      </c>
      <c r="E2110" s="13" t="str">
        <f>"66"</f>
        <v>66</v>
      </c>
      <c r="F2110" t="s">
        <v>22</v>
      </c>
      <c r="G2110" s="14" t="str">
        <f>"131"</f>
        <v>131</v>
      </c>
      <c r="H2110" t="s">
        <v>23</v>
      </c>
    </row>
    <row r="2111" spans="1:8" x14ac:dyDescent="0.25">
      <c r="A2111" t="s">
        <v>2540</v>
      </c>
      <c r="B2111" s="12">
        <v>79</v>
      </c>
      <c r="C2111" t="s">
        <v>28</v>
      </c>
      <c r="D2111" t="s">
        <v>29</v>
      </c>
      <c r="E2111" s="13" t="str">
        <f>"61"</f>
        <v>61</v>
      </c>
      <c r="F2111" t="s">
        <v>186</v>
      </c>
      <c r="G2111" s="14" t="str">
        <f>"201"</f>
        <v>201</v>
      </c>
      <c r="H2111" t="s">
        <v>547</v>
      </c>
    </row>
    <row r="2112" spans="1:8" x14ac:dyDescent="0.25">
      <c r="A2112" t="s">
        <v>2541</v>
      </c>
      <c r="B2112" s="12">
        <v>81</v>
      </c>
      <c r="C2112" t="s">
        <v>7</v>
      </c>
      <c r="D2112" t="s">
        <v>8</v>
      </c>
      <c r="E2112" s="13" t="str">
        <f>"44"</f>
        <v>44</v>
      </c>
      <c r="F2112" t="s">
        <v>40</v>
      </c>
      <c r="G2112" s="14" t="str">
        <f>"034"</f>
        <v>034</v>
      </c>
      <c r="H2112" t="s">
        <v>958</v>
      </c>
    </row>
    <row r="2113" spans="1:8" x14ac:dyDescent="0.25">
      <c r="A2113" t="s">
        <v>2542</v>
      </c>
      <c r="B2113" s="12">
        <v>81</v>
      </c>
      <c r="C2113" t="s">
        <v>7</v>
      </c>
      <c r="D2113" t="s">
        <v>8</v>
      </c>
      <c r="E2113" s="13" t="str">
        <f>"08"</f>
        <v>08</v>
      </c>
      <c r="F2113" t="s">
        <v>154</v>
      </c>
      <c r="G2113" s="14" t="str">
        <f>"211"</f>
        <v>211</v>
      </c>
      <c r="H2113" t="s">
        <v>1045</v>
      </c>
    </row>
    <row r="2114" spans="1:8" x14ac:dyDescent="0.25">
      <c r="A2114" t="s">
        <v>2543</v>
      </c>
      <c r="B2114" s="12">
        <v>76</v>
      </c>
      <c r="C2114" t="s">
        <v>2</v>
      </c>
      <c r="D2114" t="s">
        <v>3</v>
      </c>
      <c r="E2114" s="13" t="str">
        <f>"13"</f>
        <v>13</v>
      </c>
      <c r="F2114" t="s">
        <v>14</v>
      </c>
      <c r="G2114" s="14" t="str">
        <f>"281"</f>
        <v>281</v>
      </c>
      <c r="H2114" t="s">
        <v>1522</v>
      </c>
    </row>
    <row r="2115" spans="1:8" x14ac:dyDescent="0.25">
      <c r="A2115" t="s">
        <v>2544</v>
      </c>
      <c r="B2115" s="12">
        <v>81</v>
      </c>
      <c r="C2115" t="s">
        <v>7</v>
      </c>
      <c r="D2115" t="s">
        <v>8</v>
      </c>
      <c r="E2115" s="13" t="str">
        <f>"44"</f>
        <v>44</v>
      </c>
      <c r="F2115" t="s">
        <v>40</v>
      </c>
      <c r="G2115" s="14" t="str">
        <f>"201"</f>
        <v>201</v>
      </c>
      <c r="H2115" t="s">
        <v>138</v>
      </c>
    </row>
    <row r="2116" spans="1:8" x14ac:dyDescent="0.25">
      <c r="A2116" t="s">
        <v>2545</v>
      </c>
      <c r="B2116" s="12">
        <v>76</v>
      </c>
      <c r="C2116" t="s">
        <v>2</v>
      </c>
      <c r="D2116" t="s">
        <v>3</v>
      </c>
      <c r="E2116" s="13" t="str">
        <f>"67"</f>
        <v>67</v>
      </c>
      <c r="F2116" t="s">
        <v>44</v>
      </c>
      <c r="G2116" s="14" t="str">
        <f>"265"</f>
        <v>265</v>
      </c>
      <c r="H2116" t="s">
        <v>268</v>
      </c>
    </row>
    <row r="2117" spans="1:8" x14ac:dyDescent="0.25">
      <c r="A2117" t="s">
        <v>2546</v>
      </c>
      <c r="B2117" s="12">
        <v>81</v>
      </c>
      <c r="C2117" t="s">
        <v>7</v>
      </c>
      <c r="D2117" t="s">
        <v>8</v>
      </c>
      <c r="E2117" s="13" t="str">
        <f>"38"</f>
        <v>38</v>
      </c>
      <c r="F2117" t="s">
        <v>121</v>
      </c>
      <c r="G2117" s="14" t="str">
        <f>"020"</f>
        <v>020</v>
      </c>
      <c r="H2117" t="s">
        <v>2547</v>
      </c>
    </row>
    <row r="2118" spans="1:8" x14ac:dyDescent="0.25">
      <c r="A2118" t="s">
        <v>2548</v>
      </c>
      <c r="B2118" s="12">
        <v>81</v>
      </c>
      <c r="C2118" t="s">
        <v>7</v>
      </c>
      <c r="D2118" t="s">
        <v>8</v>
      </c>
      <c r="E2118" s="13" t="str">
        <f>"05"</f>
        <v>05</v>
      </c>
      <c r="F2118" t="s">
        <v>9</v>
      </c>
      <c r="G2118" s="14" t="str">
        <f>"116"</f>
        <v>116</v>
      </c>
      <c r="H2118" t="s">
        <v>1277</v>
      </c>
    </row>
    <row r="2119" spans="1:8" x14ac:dyDescent="0.25">
      <c r="A2119" t="s">
        <v>2549</v>
      </c>
      <c r="B2119" s="12">
        <v>81</v>
      </c>
      <c r="C2119" t="s">
        <v>7</v>
      </c>
      <c r="D2119" t="s">
        <v>8</v>
      </c>
      <c r="E2119" s="13" t="str">
        <f>"38"</f>
        <v>38</v>
      </c>
      <c r="F2119" t="s">
        <v>121</v>
      </c>
      <c r="G2119" s="14" t="str">
        <f>"271"</f>
        <v>271</v>
      </c>
      <c r="H2119" t="s">
        <v>122</v>
      </c>
    </row>
    <row r="2120" spans="1:8" x14ac:dyDescent="0.25">
      <c r="A2120" t="s">
        <v>2550</v>
      </c>
      <c r="B2120" s="12">
        <v>79</v>
      </c>
      <c r="C2120" t="s">
        <v>28</v>
      </c>
      <c r="D2120" t="s">
        <v>29</v>
      </c>
      <c r="E2120" s="13" t="str">
        <f>"29"</f>
        <v>29</v>
      </c>
      <c r="F2120" t="s">
        <v>220</v>
      </c>
      <c r="G2120" s="14" t="str">
        <f>"251"</f>
        <v>251</v>
      </c>
      <c r="H2120" t="s">
        <v>1530</v>
      </c>
    </row>
    <row r="2121" spans="1:8" x14ac:dyDescent="0.25">
      <c r="A2121" t="s">
        <v>2551</v>
      </c>
      <c r="B2121" s="12">
        <v>79</v>
      </c>
      <c r="C2121" t="s">
        <v>28</v>
      </c>
      <c r="D2121" t="s">
        <v>29</v>
      </c>
      <c r="E2121" s="13" t="str">
        <f>"54"</f>
        <v>54</v>
      </c>
      <c r="F2121" t="s">
        <v>301</v>
      </c>
      <c r="G2121" s="14" t="str">
        <f>"246"</f>
        <v>246</v>
      </c>
      <c r="H2121" t="s">
        <v>329</v>
      </c>
    </row>
    <row r="2122" spans="1:8" x14ac:dyDescent="0.25">
      <c r="A2122" t="s">
        <v>2552</v>
      </c>
      <c r="B2122" s="12">
        <v>81</v>
      </c>
      <c r="C2122" t="s">
        <v>7</v>
      </c>
      <c r="D2122" t="s">
        <v>8</v>
      </c>
      <c r="E2122" s="13" t="str">
        <f>"70"</f>
        <v>70</v>
      </c>
      <c r="F2122" t="s">
        <v>50</v>
      </c>
      <c r="G2122" s="14" t="str">
        <f>"266"</f>
        <v>266</v>
      </c>
      <c r="H2122" t="s">
        <v>51</v>
      </c>
    </row>
    <row r="2123" spans="1:8" x14ac:dyDescent="0.25">
      <c r="A2123" t="s">
        <v>2553</v>
      </c>
      <c r="B2123" s="12">
        <v>81</v>
      </c>
      <c r="C2123" t="s">
        <v>7</v>
      </c>
      <c r="D2123" t="s">
        <v>8</v>
      </c>
      <c r="E2123" s="13" t="str">
        <f>"68"</f>
        <v>68</v>
      </c>
      <c r="F2123" t="s">
        <v>75</v>
      </c>
      <c r="G2123" s="14" t="str">
        <f>"008"</f>
        <v>008</v>
      </c>
      <c r="H2123" t="s">
        <v>2554</v>
      </c>
    </row>
    <row r="2124" spans="1:8" x14ac:dyDescent="0.25">
      <c r="A2124" t="s">
        <v>2555</v>
      </c>
      <c r="B2124" s="12">
        <v>81</v>
      </c>
      <c r="C2124" t="s">
        <v>7</v>
      </c>
      <c r="D2124" t="s">
        <v>8</v>
      </c>
      <c r="E2124" s="13" t="str">
        <f>"59"</f>
        <v>59</v>
      </c>
      <c r="F2124" t="s">
        <v>335</v>
      </c>
      <c r="G2124" s="14" t="str">
        <f>"282"</f>
        <v>282</v>
      </c>
      <c r="H2124" t="s">
        <v>388</v>
      </c>
    </row>
    <row r="2125" spans="1:8" x14ac:dyDescent="0.25">
      <c r="A2125" t="s">
        <v>2556</v>
      </c>
      <c r="B2125" s="12">
        <v>81</v>
      </c>
      <c r="C2125" t="s">
        <v>7</v>
      </c>
      <c r="D2125" t="s">
        <v>8</v>
      </c>
      <c r="E2125" s="13" t="str">
        <f>"70"</f>
        <v>70</v>
      </c>
      <c r="F2125" t="s">
        <v>50</v>
      </c>
      <c r="G2125" s="14" t="str">
        <f>"251"</f>
        <v>251</v>
      </c>
      <c r="H2125" t="s">
        <v>383</v>
      </c>
    </row>
    <row r="2126" spans="1:8" x14ac:dyDescent="0.25">
      <c r="A2126" t="s">
        <v>2557</v>
      </c>
      <c r="B2126" s="12">
        <v>81</v>
      </c>
      <c r="C2126" t="s">
        <v>7</v>
      </c>
      <c r="D2126" t="s">
        <v>8</v>
      </c>
      <c r="E2126" s="13" t="str">
        <f>"59"</f>
        <v>59</v>
      </c>
      <c r="F2126" t="s">
        <v>335</v>
      </c>
      <c r="G2126" s="14" t="str">
        <f>"282"</f>
        <v>282</v>
      </c>
      <c r="H2126" t="s">
        <v>388</v>
      </c>
    </row>
    <row r="2127" spans="1:8" x14ac:dyDescent="0.25">
      <c r="A2127" t="s">
        <v>2558</v>
      </c>
      <c r="B2127" s="12">
        <v>76</v>
      </c>
      <c r="C2127" t="s">
        <v>2</v>
      </c>
      <c r="D2127" t="s">
        <v>3</v>
      </c>
      <c r="E2127" s="13" t="str">
        <f>"13"</f>
        <v>13</v>
      </c>
      <c r="F2127" t="s">
        <v>14</v>
      </c>
      <c r="G2127" s="14" t="str">
        <f>"191"</f>
        <v>191</v>
      </c>
      <c r="H2127" t="s">
        <v>227</v>
      </c>
    </row>
    <row r="2128" spans="1:8" x14ac:dyDescent="0.25">
      <c r="A2128" t="s">
        <v>2559</v>
      </c>
      <c r="B2128" s="12">
        <v>77</v>
      </c>
      <c r="C2128" t="s">
        <v>17</v>
      </c>
      <c r="D2128" t="s">
        <v>18</v>
      </c>
      <c r="E2128" s="13" t="str">
        <f>"40"</f>
        <v>40</v>
      </c>
      <c r="F2128" t="s">
        <v>19</v>
      </c>
      <c r="G2128" s="14" t="str">
        <f>"251"</f>
        <v>251</v>
      </c>
      <c r="H2128" t="s">
        <v>20</v>
      </c>
    </row>
    <row r="2129" spans="1:8" x14ac:dyDescent="0.25">
      <c r="A2129" t="s">
        <v>2560</v>
      </c>
      <c r="B2129" s="12">
        <v>79</v>
      </c>
      <c r="C2129" t="s">
        <v>28</v>
      </c>
      <c r="D2129" t="s">
        <v>29</v>
      </c>
      <c r="E2129" s="13" t="str">
        <f>"32"</f>
        <v>32</v>
      </c>
      <c r="F2129" t="s">
        <v>61</v>
      </c>
      <c r="G2129" s="14" t="str">
        <f>"246"</f>
        <v>246</v>
      </c>
      <c r="H2129" t="s">
        <v>62</v>
      </c>
    </row>
    <row r="2130" spans="1:8" x14ac:dyDescent="0.25">
      <c r="A2130" t="s">
        <v>2561</v>
      </c>
      <c r="B2130" s="12">
        <v>79</v>
      </c>
      <c r="C2130" t="s">
        <v>28</v>
      </c>
      <c r="D2130" t="s">
        <v>29</v>
      </c>
      <c r="E2130" s="13" t="str">
        <f>"48"</f>
        <v>48</v>
      </c>
      <c r="F2130" t="s">
        <v>37</v>
      </c>
      <c r="G2130" s="14" t="str">
        <f>"146"</f>
        <v>146</v>
      </c>
      <c r="H2130" t="s">
        <v>2562</v>
      </c>
    </row>
    <row r="2131" spans="1:8" x14ac:dyDescent="0.25">
      <c r="A2131" t="s">
        <v>2563</v>
      </c>
      <c r="B2131" s="12">
        <v>81</v>
      </c>
      <c r="C2131" t="s">
        <v>7</v>
      </c>
      <c r="D2131" t="s">
        <v>8</v>
      </c>
      <c r="E2131" s="13" t="str">
        <f>"05"</f>
        <v>05</v>
      </c>
      <c r="F2131" t="s">
        <v>9</v>
      </c>
      <c r="G2131" s="14" t="str">
        <f>"216"</f>
        <v>216</v>
      </c>
      <c r="H2131" t="s">
        <v>443</v>
      </c>
    </row>
    <row r="2132" spans="1:8" x14ac:dyDescent="0.25">
      <c r="A2132" t="s">
        <v>2564</v>
      </c>
      <c r="B2132" s="12">
        <v>76</v>
      </c>
      <c r="C2132" t="s">
        <v>2</v>
      </c>
      <c r="D2132" t="s">
        <v>3</v>
      </c>
      <c r="E2132" s="13" t="str">
        <f>"13"</f>
        <v>13</v>
      </c>
      <c r="F2132" t="s">
        <v>14</v>
      </c>
      <c r="G2132" s="14" t="str">
        <f>"281"</f>
        <v>281</v>
      </c>
      <c r="H2132" t="s">
        <v>1522</v>
      </c>
    </row>
    <row r="2133" spans="1:8" x14ac:dyDescent="0.25">
      <c r="A2133" t="s">
        <v>2564</v>
      </c>
      <c r="B2133" s="12">
        <v>76</v>
      </c>
      <c r="C2133" t="s">
        <v>2</v>
      </c>
      <c r="D2133" t="s">
        <v>3</v>
      </c>
      <c r="E2133" s="13" t="str">
        <f>"22"</f>
        <v>22</v>
      </c>
      <c r="F2133" t="s">
        <v>4</v>
      </c>
      <c r="G2133" s="14" t="str">
        <f>"153"</f>
        <v>153</v>
      </c>
      <c r="H2133" t="s">
        <v>93</v>
      </c>
    </row>
    <row r="2134" spans="1:8" x14ac:dyDescent="0.25">
      <c r="A2134" t="s">
        <v>2565</v>
      </c>
      <c r="B2134" s="12">
        <v>81</v>
      </c>
      <c r="C2134" t="s">
        <v>7</v>
      </c>
      <c r="D2134" t="s">
        <v>8</v>
      </c>
      <c r="E2134" s="13" t="str">
        <f>"59"</f>
        <v>59</v>
      </c>
      <c r="F2134" t="s">
        <v>335</v>
      </c>
      <c r="G2134" s="14" t="str">
        <f>"165"</f>
        <v>165</v>
      </c>
      <c r="H2134" t="s">
        <v>1742</v>
      </c>
    </row>
    <row r="2135" spans="1:8" x14ac:dyDescent="0.25">
      <c r="A2135" t="s">
        <v>2566</v>
      </c>
      <c r="B2135" s="12">
        <v>76</v>
      </c>
      <c r="C2135" t="s">
        <v>2</v>
      </c>
      <c r="D2135" t="s">
        <v>3</v>
      </c>
      <c r="E2135" s="13" t="str">
        <f>"64"</f>
        <v>64</v>
      </c>
      <c r="F2135" t="s">
        <v>58</v>
      </c>
      <c r="G2135" s="14" t="str">
        <f>"004"</f>
        <v>004</v>
      </c>
      <c r="H2135" t="s">
        <v>1990</v>
      </c>
    </row>
    <row r="2136" spans="1:8" x14ac:dyDescent="0.25">
      <c r="A2136" t="s">
        <v>2567</v>
      </c>
      <c r="B2136" s="12">
        <v>77</v>
      </c>
      <c r="C2136" t="s">
        <v>17</v>
      </c>
      <c r="D2136" t="s">
        <v>18</v>
      </c>
      <c r="E2136" s="13" t="str">
        <f>"67"</f>
        <v>67</v>
      </c>
      <c r="F2136" t="s">
        <v>44</v>
      </c>
      <c r="G2136" s="14" t="str">
        <f>"151"</f>
        <v>151</v>
      </c>
      <c r="H2136" t="s">
        <v>200</v>
      </c>
    </row>
    <row r="2137" spans="1:8" x14ac:dyDescent="0.25">
      <c r="A2137" t="s">
        <v>2568</v>
      </c>
      <c r="B2137" s="12">
        <v>81</v>
      </c>
      <c r="C2137" t="s">
        <v>7</v>
      </c>
      <c r="D2137" t="s">
        <v>8</v>
      </c>
      <c r="E2137" s="13" t="str">
        <f>"08"</f>
        <v>08</v>
      </c>
      <c r="F2137" t="s">
        <v>154</v>
      </c>
      <c r="G2137" s="14" t="str">
        <f>"211"</f>
        <v>211</v>
      </c>
      <c r="H2137" t="s">
        <v>1045</v>
      </c>
    </row>
    <row r="2138" spans="1:8" x14ac:dyDescent="0.25">
      <c r="A2138" t="s">
        <v>2569</v>
      </c>
      <c r="B2138" s="12">
        <v>79</v>
      </c>
      <c r="C2138" t="s">
        <v>28</v>
      </c>
      <c r="D2138" t="s">
        <v>29</v>
      </c>
      <c r="E2138" s="13" t="str">
        <f>"37"</f>
        <v>37</v>
      </c>
      <c r="F2138" t="s">
        <v>34</v>
      </c>
      <c r="G2138" s="14" t="str">
        <f>"006"</f>
        <v>006</v>
      </c>
      <c r="H2138" t="s">
        <v>1306</v>
      </c>
    </row>
    <row r="2139" spans="1:8" x14ac:dyDescent="0.25">
      <c r="A2139" t="s">
        <v>2570</v>
      </c>
      <c r="B2139" s="12">
        <v>81</v>
      </c>
      <c r="C2139" t="s">
        <v>7</v>
      </c>
      <c r="D2139" t="s">
        <v>8</v>
      </c>
      <c r="E2139" s="13" t="str">
        <f>"59"</f>
        <v>59</v>
      </c>
      <c r="F2139" t="s">
        <v>335</v>
      </c>
      <c r="G2139" s="14" t="str">
        <f>"191"</f>
        <v>191</v>
      </c>
      <c r="H2139" t="s">
        <v>2571</v>
      </c>
    </row>
    <row r="2140" spans="1:8" x14ac:dyDescent="0.25">
      <c r="A2140" t="s">
        <v>2572</v>
      </c>
      <c r="B2140" s="12">
        <v>79</v>
      </c>
      <c r="C2140" t="s">
        <v>28</v>
      </c>
      <c r="D2140" t="s">
        <v>29</v>
      </c>
      <c r="E2140" s="13" t="str">
        <f>"41"</f>
        <v>41</v>
      </c>
      <c r="F2140" t="s">
        <v>345</v>
      </c>
      <c r="G2140" s="14" t="str">
        <f>"281"</f>
        <v>281</v>
      </c>
      <c r="H2140" t="s">
        <v>346</v>
      </c>
    </row>
    <row r="2141" spans="1:8" x14ac:dyDescent="0.25">
      <c r="A2141" t="s">
        <v>2573</v>
      </c>
      <c r="B2141" s="12">
        <v>77</v>
      </c>
      <c r="C2141" t="s">
        <v>17</v>
      </c>
      <c r="D2141" t="s">
        <v>18</v>
      </c>
      <c r="E2141" s="13" t="str">
        <f>"66"</f>
        <v>66</v>
      </c>
      <c r="F2141" t="s">
        <v>22</v>
      </c>
      <c r="G2141" s="14" t="str">
        <f>"131"</f>
        <v>131</v>
      </c>
      <c r="H2141" t="s">
        <v>23</v>
      </c>
    </row>
    <row r="2142" spans="1:8" x14ac:dyDescent="0.25">
      <c r="A2142" t="s">
        <v>2574</v>
      </c>
      <c r="B2142" s="12">
        <v>77</v>
      </c>
      <c r="C2142" t="s">
        <v>17</v>
      </c>
      <c r="D2142" t="s">
        <v>18</v>
      </c>
      <c r="E2142" s="13" t="str">
        <f>"40"</f>
        <v>40</v>
      </c>
      <c r="F2142" t="s">
        <v>19</v>
      </c>
      <c r="G2142" s="14" t="str">
        <f>"251"</f>
        <v>251</v>
      </c>
      <c r="H2142" t="s">
        <v>20</v>
      </c>
    </row>
    <row r="2143" spans="1:8" x14ac:dyDescent="0.25">
      <c r="A2143" t="s">
        <v>2575</v>
      </c>
      <c r="B2143" s="12">
        <v>79</v>
      </c>
      <c r="C2143" t="s">
        <v>28</v>
      </c>
      <c r="D2143" t="s">
        <v>29</v>
      </c>
      <c r="E2143" s="13" t="str">
        <f>"18"</f>
        <v>18</v>
      </c>
      <c r="F2143" t="s">
        <v>64</v>
      </c>
      <c r="G2143" s="14" t="str">
        <f>"221"</f>
        <v>221</v>
      </c>
      <c r="H2143" t="s">
        <v>65</v>
      </c>
    </row>
    <row r="2144" spans="1:8" x14ac:dyDescent="0.25">
      <c r="A2144" t="s">
        <v>2576</v>
      </c>
      <c r="B2144" s="12">
        <v>77</v>
      </c>
      <c r="C2144" t="s">
        <v>17</v>
      </c>
      <c r="D2144" t="s">
        <v>18</v>
      </c>
      <c r="E2144" s="13" t="str">
        <f>"66"</f>
        <v>66</v>
      </c>
      <c r="F2144" t="s">
        <v>22</v>
      </c>
      <c r="G2144" s="14" t="str">
        <f>"002"</f>
        <v>002</v>
      </c>
      <c r="H2144" t="s">
        <v>160</v>
      </c>
    </row>
    <row r="2145" spans="1:8" x14ac:dyDescent="0.25">
      <c r="A2145" t="s">
        <v>2577</v>
      </c>
      <c r="B2145" s="12">
        <v>79</v>
      </c>
      <c r="C2145" t="s">
        <v>28</v>
      </c>
      <c r="D2145" t="s">
        <v>29</v>
      </c>
      <c r="E2145" s="13" t="str">
        <f>"18"</f>
        <v>18</v>
      </c>
      <c r="F2145" t="s">
        <v>64</v>
      </c>
      <c r="G2145" s="14" t="str">
        <f>"221"</f>
        <v>221</v>
      </c>
      <c r="H2145" t="s">
        <v>65</v>
      </c>
    </row>
    <row r="2146" spans="1:8" x14ac:dyDescent="0.25">
      <c r="A2146" t="s">
        <v>2578</v>
      </c>
      <c r="B2146" s="12">
        <v>79</v>
      </c>
      <c r="C2146" t="s">
        <v>28</v>
      </c>
      <c r="D2146" t="s">
        <v>29</v>
      </c>
      <c r="E2146" s="13" t="str">
        <f>"50"</f>
        <v>50</v>
      </c>
      <c r="F2146" t="s">
        <v>1072</v>
      </c>
      <c r="G2146" s="14" t="str">
        <f>"272"</f>
        <v>272</v>
      </c>
      <c r="H2146" t="s">
        <v>1165</v>
      </c>
    </row>
    <row r="2147" spans="1:8" x14ac:dyDescent="0.25">
      <c r="A2147" t="s">
        <v>2579</v>
      </c>
      <c r="B2147" s="12">
        <v>76</v>
      </c>
      <c r="C2147" t="s">
        <v>2</v>
      </c>
      <c r="D2147" t="s">
        <v>3</v>
      </c>
      <c r="E2147" s="13" t="str">
        <f>"67"</f>
        <v>67</v>
      </c>
      <c r="F2147" t="s">
        <v>44</v>
      </c>
      <c r="G2147" s="14" t="str">
        <f>"136"</f>
        <v>136</v>
      </c>
      <c r="H2147" t="s">
        <v>993</v>
      </c>
    </row>
    <row r="2148" spans="1:8" x14ac:dyDescent="0.25">
      <c r="A2148" t="s">
        <v>2580</v>
      </c>
      <c r="B2148" s="12">
        <v>79</v>
      </c>
      <c r="C2148" t="s">
        <v>28</v>
      </c>
      <c r="D2148" t="s">
        <v>29</v>
      </c>
      <c r="E2148" s="13" t="str">
        <f>"32"</f>
        <v>32</v>
      </c>
      <c r="F2148" t="s">
        <v>61</v>
      </c>
      <c r="G2148" s="14" t="str">
        <f>"020"</f>
        <v>020</v>
      </c>
      <c r="H2148" t="s">
        <v>850</v>
      </c>
    </row>
    <row r="2149" spans="1:8" x14ac:dyDescent="0.25">
      <c r="A2149" t="s">
        <v>2581</v>
      </c>
      <c r="B2149" s="12">
        <v>76</v>
      </c>
      <c r="C2149" t="s">
        <v>2</v>
      </c>
      <c r="D2149" t="s">
        <v>3</v>
      </c>
      <c r="E2149" s="13" t="str">
        <f>"67"</f>
        <v>67</v>
      </c>
      <c r="F2149" t="s">
        <v>44</v>
      </c>
      <c r="G2149" s="14" t="str">
        <f>"181"</f>
        <v>181</v>
      </c>
      <c r="H2149" t="s">
        <v>564</v>
      </c>
    </row>
    <row r="2150" spans="1:8" x14ac:dyDescent="0.25">
      <c r="A2150" t="s">
        <v>2582</v>
      </c>
      <c r="B2150" s="12">
        <v>76</v>
      </c>
      <c r="C2150" t="s">
        <v>2</v>
      </c>
      <c r="D2150" t="s">
        <v>3</v>
      </c>
      <c r="E2150" s="13" t="str">
        <f>"67"</f>
        <v>67</v>
      </c>
      <c r="F2150" t="s">
        <v>44</v>
      </c>
      <c r="G2150" s="14" t="str">
        <f>"181"</f>
        <v>181</v>
      </c>
      <c r="H2150" t="s">
        <v>564</v>
      </c>
    </row>
    <row r="2151" spans="1:8" x14ac:dyDescent="0.25">
      <c r="A2151" t="s">
        <v>2583</v>
      </c>
      <c r="B2151" s="12">
        <v>76</v>
      </c>
      <c r="C2151" t="s">
        <v>2</v>
      </c>
      <c r="D2151" t="s">
        <v>3</v>
      </c>
      <c r="E2151" s="13" t="str">
        <f>"56"</f>
        <v>56</v>
      </c>
      <c r="F2151" t="s">
        <v>321</v>
      </c>
      <c r="G2151" s="14" t="str">
        <f>"006"</f>
        <v>006</v>
      </c>
      <c r="H2151" t="s">
        <v>2584</v>
      </c>
    </row>
    <row r="2152" spans="1:8" x14ac:dyDescent="0.25">
      <c r="A2152" t="s">
        <v>2585</v>
      </c>
      <c r="B2152" s="12">
        <v>76</v>
      </c>
      <c r="C2152" t="s">
        <v>2</v>
      </c>
      <c r="D2152" t="s">
        <v>3</v>
      </c>
      <c r="E2152" s="13" t="str">
        <f>"67"</f>
        <v>67</v>
      </c>
      <c r="F2152" t="s">
        <v>44</v>
      </c>
      <c r="G2152" s="14" t="str">
        <f>"195"</f>
        <v>195</v>
      </c>
      <c r="H2152" t="s">
        <v>378</v>
      </c>
    </row>
    <row r="2153" spans="1:8" x14ac:dyDescent="0.25">
      <c r="A2153" t="s">
        <v>2586</v>
      </c>
      <c r="B2153" s="12">
        <v>77</v>
      </c>
      <c r="C2153" t="s">
        <v>17</v>
      </c>
      <c r="D2153" t="s">
        <v>18</v>
      </c>
      <c r="E2153" s="13" t="str">
        <f>"67"</f>
        <v>67</v>
      </c>
      <c r="F2153" t="s">
        <v>44</v>
      </c>
      <c r="G2153" s="14" t="str">
        <f>"151"</f>
        <v>151</v>
      </c>
      <c r="H2153" t="s">
        <v>200</v>
      </c>
    </row>
    <row r="2154" spans="1:8" x14ac:dyDescent="0.25">
      <c r="A2154" t="s">
        <v>2587</v>
      </c>
      <c r="B2154" s="12">
        <v>79</v>
      </c>
      <c r="C2154" t="s">
        <v>28</v>
      </c>
      <c r="D2154" t="s">
        <v>29</v>
      </c>
      <c r="E2154" s="13" t="str">
        <f>"16"</f>
        <v>16</v>
      </c>
      <c r="F2154" t="s">
        <v>757</v>
      </c>
      <c r="G2154" s="14" t="str">
        <f>"165"</f>
        <v>165</v>
      </c>
      <c r="H2154" t="s">
        <v>2588</v>
      </c>
    </row>
    <row r="2155" spans="1:8" x14ac:dyDescent="0.25">
      <c r="A2155" t="s">
        <v>2589</v>
      </c>
      <c r="B2155" s="12">
        <v>77</v>
      </c>
      <c r="C2155" t="s">
        <v>17</v>
      </c>
      <c r="D2155" t="s">
        <v>18</v>
      </c>
      <c r="E2155" s="13" t="str">
        <f>"67"</f>
        <v>67</v>
      </c>
      <c r="F2155" t="s">
        <v>44</v>
      </c>
      <c r="G2155" s="14" t="str">
        <f>"261"</f>
        <v>261</v>
      </c>
      <c r="H2155" t="s">
        <v>70</v>
      </c>
    </row>
    <row r="2156" spans="1:8" x14ac:dyDescent="0.25">
      <c r="A2156" t="s">
        <v>2590</v>
      </c>
      <c r="B2156" s="12">
        <v>79</v>
      </c>
      <c r="C2156" t="s">
        <v>28</v>
      </c>
      <c r="D2156" t="s">
        <v>29</v>
      </c>
      <c r="E2156" s="13" t="str">
        <f>"48"</f>
        <v>48</v>
      </c>
      <c r="F2156" t="s">
        <v>37</v>
      </c>
      <c r="G2156" s="14" t="str">
        <f>"126"</f>
        <v>126</v>
      </c>
      <c r="H2156" t="s">
        <v>961</v>
      </c>
    </row>
    <row r="2157" spans="1:8" x14ac:dyDescent="0.25">
      <c r="A2157" t="s">
        <v>2591</v>
      </c>
      <c r="B2157" s="12">
        <v>76</v>
      </c>
      <c r="C2157" t="s">
        <v>2</v>
      </c>
      <c r="D2157" t="s">
        <v>3</v>
      </c>
      <c r="E2157" s="13" t="str">
        <f>"13"</f>
        <v>13</v>
      </c>
      <c r="F2157" t="s">
        <v>14</v>
      </c>
      <c r="G2157" s="14" t="str">
        <f>"064"</f>
        <v>064</v>
      </c>
      <c r="H2157" t="s">
        <v>2436</v>
      </c>
    </row>
    <row r="2158" spans="1:8" x14ac:dyDescent="0.25">
      <c r="A2158" t="s">
        <v>2592</v>
      </c>
      <c r="B2158" s="12">
        <v>76</v>
      </c>
      <c r="C2158" t="s">
        <v>2</v>
      </c>
      <c r="D2158" t="s">
        <v>3</v>
      </c>
      <c r="E2158" s="13" t="str">
        <f>"67"</f>
        <v>67</v>
      </c>
      <c r="F2158" t="s">
        <v>44</v>
      </c>
      <c r="G2158" s="14" t="str">
        <f>"171"</f>
        <v>171</v>
      </c>
      <c r="H2158" t="s">
        <v>1418</v>
      </c>
    </row>
    <row r="2159" spans="1:8" x14ac:dyDescent="0.25">
      <c r="A2159" t="s">
        <v>2593</v>
      </c>
      <c r="B2159" s="12">
        <v>81</v>
      </c>
      <c r="C2159" t="s">
        <v>7</v>
      </c>
      <c r="D2159" t="s">
        <v>8</v>
      </c>
      <c r="E2159" s="13" t="str">
        <f>"05"</f>
        <v>05</v>
      </c>
      <c r="F2159" t="s">
        <v>9</v>
      </c>
      <c r="G2159" s="14" t="str">
        <f>"104"</f>
        <v>104</v>
      </c>
      <c r="H2159" t="s">
        <v>299</v>
      </c>
    </row>
    <row r="2160" spans="1:8" x14ac:dyDescent="0.25">
      <c r="A2160" t="s">
        <v>2594</v>
      </c>
      <c r="B2160" s="12">
        <v>79</v>
      </c>
      <c r="C2160" t="s">
        <v>28</v>
      </c>
      <c r="D2160" t="s">
        <v>29</v>
      </c>
      <c r="E2160" s="13" t="str">
        <f>"07"</f>
        <v>07</v>
      </c>
      <c r="F2160" t="s">
        <v>788</v>
      </c>
      <c r="G2160" s="14" t="str">
        <f>"131"</f>
        <v>131</v>
      </c>
      <c r="H2160" t="s">
        <v>2595</v>
      </c>
    </row>
    <row r="2161" spans="1:8" x14ac:dyDescent="0.25">
      <c r="A2161" t="s">
        <v>2596</v>
      </c>
      <c r="B2161" s="12">
        <v>77</v>
      </c>
      <c r="C2161" t="s">
        <v>17</v>
      </c>
      <c r="D2161" t="s">
        <v>18</v>
      </c>
      <c r="E2161" s="13" t="str">
        <f>"51"</f>
        <v>51</v>
      </c>
      <c r="F2161" t="s">
        <v>55</v>
      </c>
      <c r="G2161" s="14" t="str">
        <f>"194"</f>
        <v>194</v>
      </c>
      <c r="H2161" t="s">
        <v>568</v>
      </c>
    </row>
    <row r="2162" spans="1:8" x14ac:dyDescent="0.25">
      <c r="A2162" t="s">
        <v>2597</v>
      </c>
      <c r="B2162" s="12">
        <v>76</v>
      </c>
      <c r="C2162" t="s">
        <v>2</v>
      </c>
      <c r="D2162" t="s">
        <v>3</v>
      </c>
      <c r="E2162" s="13" t="str">
        <f>"13"</f>
        <v>13</v>
      </c>
      <c r="F2162" t="s">
        <v>14</v>
      </c>
      <c r="G2162" s="14" t="str">
        <f>"008"</f>
        <v>008</v>
      </c>
      <c r="H2162" t="s">
        <v>2598</v>
      </c>
    </row>
    <row r="2163" spans="1:8" x14ac:dyDescent="0.25">
      <c r="A2163" t="s">
        <v>2599</v>
      </c>
      <c r="B2163" s="12">
        <v>77</v>
      </c>
      <c r="C2163" t="s">
        <v>17</v>
      </c>
      <c r="D2163" t="s">
        <v>18</v>
      </c>
      <c r="E2163" s="13" t="str">
        <f>"67"</f>
        <v>67</v>
      </c>
      <c r="F2163" t="s">
        <v>44</v>
      </c>
      <c r="G2163" s="14" t="str">
        <f>"206"</f>
        <v>206</v>
      </c>
      <c r="H2163" t="s">
        <v>97</v>
      </c>
    </row>
    <row r="2164" spans="1:8" x14ac:dyDescent="0.25">
      <c r="A2164" t="s">
        <v>2600</v>
      </c>
      <c r="B2164" s="12">
        <v>81</v>
      </c>
      <c r="C2164" t="s">
        <v>7</v>
      </c>
      <c r="D2164" t="s">
        <v>8</v>
      </c>
      <c r="E2164" s="13" t="str">
        <f>"44"</f>
        <v>44</v>
      </c>
      <c r="F2164" t="s">
        <v>40</v>
      </c>
      <c r="G2164" s="14" t="str">
        <f>"261"</f>
        <v>261</v>
      </c>
      <c r="H2164" t="s">
        <v>627</v>
      </c>
    </row>
    <row r="2165" spans="1:8" x14ac:dyDescent="0.25">
      <c r="A2165" t="s">
        <v>2601</v>
      </c>
      <c r="B2165" s="12">
        <v>76</v>
      </c>
      <c r="C2165" t="s">
        <v>2</v>
      </c>
      <c r="D2165" t="s">
        <v>3</v>
      </c>
      <c r="E2165" s="13" t="str">
        <f>"11"</f>
        <v>11</v>
      </c>
      <c r="F2165" t="s">
        <v>501</v>
      </c>
      <c r="G2165" s="14" t="str">
        <f>"126"</f>
        <v>126</v>
      </c>
      <c r="H2165" t="s">
        <v>1052</v>
      </c>
    </row>
    <row r="2166" spans="1:8" x14ac:dyDescent="0.25">
      <c r="A2166" t="s">
        <v>2602</v>
      </c>
      <c r="B2166" s="12">
        <v>77</v>
      </c>
      <c r="C2166" t="s">
        <v>17</v>
      </c>
      <c r="D2166" t="s">
        <v>18</v>
      </c>
      <c r="E2166" s="13" t="str">
        <f>"40"</f>
        <v>40</v>
      </c>
      <c r="F2166" t="s">
        <v>19</v>
      </c>
      <c r="G2166" s="14" t="str">
        <f>"226"</f>
        <v>226</v>
      </c>
      <c r="H2166" t="s">
        <v>359</v>
      </c>
    </row>
    <row r="2167" spans="1:8" x14ac:dyDescent="0.25">
      <c r="A2167" t="s">
        <v>2603</v>
      </c>
      <c r="B2167" s="12">
        <v>77</v>
      </c>
      <c r="C2167" t="s">
        <v>17</v>
      </c>
      <c r="D2167" t="s">
        <v>18</v>
      </c>
      <c r="E2167" s="13" t="str">
        <f>"67"</f>
        <v>67</v>
      </c>
      <c r="F2167" t="s">
        <v>44</v>
      </c>
      <c r="G2167" s="14" t="str">
        <f>"151"</f>
        <v>151</v>
      </c>
      <c r="H2167" t="s">
        <v>200</v>
      </c>
    </row>
    <row r="2168" spans="1:8" x14ac:dyDescent="0.25">
      <c r="A2168" t="s">
        <v>2604</v>
      </c>
      <c r="B2168" s="12">
        <v>77</v>
      </c>
      <c r="C2168" t="s">
        <v>17</v>
      </c>
      <c r="D2168" t="s">
        <v>18</v>
      </c>
      <c r="E2168" s="13" t="str">
        <f>"67"</f>
        <v>67</v>
      </c>
      <c r="F2168" t="s">
        <v>44</v>
      </c>
      <c r="G2168" s="14" t="str">
        <f>"151"</f>
        <v>151</v>
      </c>
      <c r="H2168" t="s">
        <v>200</v>
      </c>
    </row>
    <row r="2169" spans="1:8" x14ac:dyDescent="0.25">
      <c r="A2169" t="s">
        <v>2605</v>
      </c>
      <c r="B2169" s="12">
        <v>77</v>
      </c>
      <c r="C2169" t="s">
        <v>17</v>
      </c>
      <c r="D2169" t="s">
        <v>18</v>
      </c>
      <c r="E2169" s="13" t="str">
        <f>"51"</f>
        <v>51</v>
      </c>
      <c r="F2169" t="s">
        <v>55</v>
      </c>
      <c r="G2169" s="14" t="str">
        <f>"191"</f>
        <v>191</v>
      </c>
      <c r="H2169" t="s">
        <v>179</v>
      </c>
    </row>
    <row r="2170" spans="1:8" x14ac:dyDescent="0.25">
      <c r="A2170" t="s">
        <v>2606</v>
      </c>
      <c r="B2170" s="12">
        <v>76</v>
      </c>
      <c r="C2170" t="s">
        <v>2</v>
      </c>
      <c r="D2170" t="s">
        <v>3</v>
      </c>
      <c r="E2170" s="13" t="str">
        <f>"67"</f>
        <v>67</v>
      </c>
      <c r="F2170" t="s">
        <v>44</v>
      </c>
      <c r="G2170" s="14" t="str">
        <f>"291"</f>
        <v>291</v>
      </c>
      <c r="H2170" t="s">
        <v>253</v>
      </c>
    </row>
    <row r="2171" spans="1:8" x14ac:dyDescent="0.25">
      <c r="A2171" t="s">
        <v>2607</v>
      </c>
      <c r="B2171" s="12">
        <v>76</v>
      </c>
      <c r="C2171" t="s">
        <v>2</v>
      </c>
      <c r="D2171" t="s">
        <v>3</v>
      </c>
      <c r="E2171" s="13" t="str">
        <f>"13"</f>
        <v>13</v>
      </c>
      <c r="F2171" t="s">
        <v>14</v>
      </c>
      <c r="G2171" s="14" t="str">
        <f>"251"</f>
        <v>251</v>
      </c>
      <c r="H2171" t="s">
        <v>255</v>
      </c>
    </row>
    <row r="2172" spans="1:8" x14ac:dyDescent="0.25">
      <c r="A2172" t="s">
        <v>2608</v>
      </c>
      <c r="B2172" s="12">
        <v>76</v>
      </c>
      <c r="C2172" t="s">
        <v>2</v>
      </c>
      <c r="D2172" t="s">
        <v>3</v>
      </c>
      <c r="E2172" s="13" t="str">
        <f>"13"</f>
        <v>13</v>
      </c>
      <c r="F2172" t="s">
        <v>14</v>
      </c>
      <c r="G2172" s="14" t="str">
        <f>"251"</f>
        <v>251</v>
      </c>
      <c r="H2172" t="s">
        <v>255</v>
      </c>
    </row>
    <row r="2173" spans="1:8" x14ac:dyDescent="0.25">
      <c r="A2173" t="s">
        <v>2609</v>
      </c>
      <c r="B2173" s="12">
        <v>77</v>
      </c>
      <c r="C2173" t="s">
        <v>17</v>
      </c>
      <c r="D2173" t="s">
        <v>18</v>
      </c>
      <c r="E2173" s="13" t="str">
        <f>"66"</f>
        <v>66</v>
      </c>
      <c r="F2173" t="s">
        <v>22</v>
      </c>
      <c r="G2173" s="14" t="str">
        <f>"236"</f>
        <v>236</v>
      </c>
      <c r="H2173" t="s">
        <v>240</v>
      </c>
    </row>
    <row r="2174" spans="1:8" x14ac:dyDescent="0.25">
      <c r="A2174" t="s">
        <v>2610</v>
      </c>
      <c r="B2174" s="12">
        <v>77</v>
      </c>
      <c r="C2174" t="s">
        <v>17</v>
      </c>
      <c r="D2174" t="s">
        <v>18</v>
      </c>
      <c r="E2174" s="13" t="str">
        <f>"45"</f>
        <v>45</v>
      </c>
      <c r="F2174" t="s">
        <v>168</v>
      </c>
      <c r="G2174" s="14" t="str">
        <f>"181"</f>
        <v>181</v>
      </c>
      <c r="H2174" t="s">
        <v>278</v>
      </c>
    </row>
    <row r="2175" spans="1:8" x14ac:dyDescent="0.25">
      <c r="A2175" t="s">
        <v>2611</v>
      </c>
      <c r="B2175" s="12">
        <v>77</v>
      </c>
      <c r="C2175" t="s">
        <v>17</v>
      </c>
      <c r="D2175" t="s">
        <v>18</v>
      </c>
      <c r="E2175" s="13" t="str">
        <f>"45"</f>
        <v>45</v>
      </c>
      <c r="F2175" t="s">
        <v>168</v>
      </c>
      <c r="G2175" s="14" t="str">
        <f>"211"</f>
        <v>211</v>
      </c>
      <c r="H2175" t="s">
        <v>764</v>
      </c>
    </row>
    <row r="2176" spans="1:8" x14ac:dyDescent="0.25">
      <c r="A2176" t="s">
        <v>2612</v>
      </c>
      <c r="B2176" s="12">
        <v>81</v>
      </c>
      <c r="C2176" t="s">
        <v>7</v>
      </c>
      <c r="D2176" t="s">
        <v>8</v>
      </c>
      <c r="E2176" s="13" t="str">
        <f>"05"</f>
        <v>05</v>
      </c>
      <c r="F2176" t="s">
        <v>9</v>
      </c>
      <c r="G2176" s="14" t="str">
        <f>"104"</f>
        <v>104</v>
      </c>
      <c r="H2176" t="s">
        <v>299</v>
      </c>
    </row>
    <row r="2177" spans="1:8" x14ac:dyDescent="0.25">
      <c r="A2177" t="s">
        <v>2613</v>
      </c>
      <c r="B2177" s="12">
        <v>77</v>
      </c>
      <c r="C2177" t="s">
        <v>17</v>
      </c>
      <c r="D2177" t="s">
        <v>18</v>
      </c>
      <c r="E2177" s="13" t="str">
        <f>"51"</f>
        <v>51</v>
      </c>
      <c r="F2177" t="s">
        <v>55</v>
      </c>
      <c r="G2177" s="14" t="str">
        <f>"010"</f>
        <v>010</v>
      </c>
      <c r="H2177" t="s">
        <v>2614</v>
      </c>
    </row>
    <row r="2178" spans="1:8" x14ac:dyDescent="0.25">
      <c r="A2178" t="s">
        <v>2615</v>
      </c>
      <c r="B2178" s="12">
        <v>79</v>
      </c>
      <c r="C2178" t="s">
        <v>28</v>
      </c>
      <c r="D2178" t="s">
        <v>29</v>
      </c>
      <c r="E2178" s="13" t="str">
        <f>"55"</f>
        <v>55</v>
      </c>
      <c r="F2178" t="s">
        <v>207</v>
      </c>
      <c r="G2178" s="14" t="str">
        <f>"261"</f>
        <v>261</v>
      </c>
      <c r="H2178" t="s">
        <v>208</v>
      </c>
    </row>
    <row r="2179" spans="1:8" x14ac:dyDescent="0.25">
      <c r="A2179" t="s">
        <v>2616</v>
      </c>
      <c r="B2179" s="12">
        <v>81</v>
      </c>
      <c r="C2179" t="s">
        <v>7</v>
      </c>
      <c r="D2179" t="s">
        <v>8</v>
      </c>
      <c r="E2179" s="13" t="str">
        <f>"05"</f>
        <v>05</v>
      </c>
      <c r="F2179" t="s">
        <v>9</v>
      </c>
      <c r="G2179" s="14" t="str">
        <f>"025"</f>
        <v>025</v>
      </c>
      <c r="H2179" t="s">
        <v>1254</v>
      </c>
    </row>
    <row r="2180" spans="1:8" x14ac:dyDescent="0.25">
      <c r="A2180" t="s">
        <v>2617</v>
      </c>
      <c r="B2180" s="12">
        <v>81</v>
      </c>
      <c r="C2180" t="s">
        <v>7</v>
      </c>
      <c r="D2180" t="s">
        <v>8</v>
      </c>
      <c r="E2180" s="13" t="str">
        <f>"20"</f>
        <v>20</v>
      </c>
      <c r="F2180" t="s">
        <v>111</v>
      </c>
      <c r="G2180" s="14" t="str">
        <f>"292"</f>
        <v>292</v>
      </c>
      <c r="H2180" t="s">
        <v>2409</v>
      </c>
    </row>
    <row r="2181" spans="1:8" x14ac:dyDescent="0.25">
      <c r="A2181" t="s">
        <v>2618</v>
      </c>
      <c r="B2181" s="12">
        <v>81</v>
      </c>
      <c r="C2181" t="s">
        <v>7</v>
      </c>
      <c r="D2181" t="s">
        <v>8</v>
      </c>
      <c r="E2181" s="13" t="str">
        <f>"44"</f>
        <v>44</v>
      </c>
      <c r="F2181" t="s">
        <v>40</v>
      </c>
      <c r="G2181" s="14" t="str">
        <f>"241"</f>
        <v>241</v>
      </c>
      <c r="H2181" t="s">
        <v>41</v>
      </c>
    </row>
    <row r="2182" spans="1:8" x14ac:dyDescent="0.25">
      <c r="A2182" t="s">
        <v>2619</v>
      </c>
      <c r="B2182" s="12">
        <v>77</v>
      </c>
      <c r="C2182" t="s">
        <v>17</v>
      </c>
      <c r="D2182" t="s">
        <v>18</v>
      </c>
      <c r="E2182" s="13" t="str">
        <f>"40"</f>
        <v>40</v>
      </c>
      <c r="F2182" t="s">
        <v>19</v>
      </c>
      <c r="G2182" s="14" t="str">
        <f>"251"</f>
        <v>251</v>
      </c>
      <c r="H2182" t="s">
        <v>20</v>
      </c>
    </row>
    <row r="2183" spans="1:8" x14ac:dyDescent="0.25">
      <c r="A2183" t="s">
        <v>2620</v>
      </c>
      <c r="B2183" s="12">
        <v>77</v>
      </c>
      <c r="C2183" t="s">
        <v>17</v>
      </c>
      <c r="D2183" t="s">
        <v>18</v>
      </c>
      <c r="E2183" s="13" t="str">
        <f>"40"</f>
        <v>40</v>
      </c>
      <c r="F2183" t="s">
        <v>19</v>
      </c>
      <c r="G2183" s="14" t="str">
        <f>"251"</f>
        <v>251</v>
      </c>
      <c r="H2183" t="s">
        <v>20</v>
      </c>
    </row>
    <row r="2184" spans="1:8" x14ac:dyDescent="0.25">
      <c r="A2184" t="s">
        <v>2621</v>
      </c>
      <c r="B2184" s="12">
        <v>77</v>
      </c>
      <c r="C2184" t="s">
        <v>17</v>
      </c>
      <c r="D2184" t="s">
        <v>18</v>
      </c>
      <c r="E2184" s="13" t="str">
        <f>"67"</f>
        <v>67</v>
      </c>
      <c r="F2184" t="s">
        <v>44</v>
      </c>
      <c r="G2184" s="14" t="str">
        <f>"261"</f>
        <v>261</v>
      </c>
      <c r="H2184" t="s">
        <v>70</v>
      </c>
    </row>
    <row r="2185" spans="1:8" x14ac:dyDescent="0.25">
      <c r="A2185" t="s">
        <v>2622</v>
      </c>
      <c r="B2185" s="12">
        <v>79</v>
      </c>
      <c r="C2185" t="s">
        <v>28</v>
      </c>
      <c r="D2185" t="s">
        <v>29</v>
      </c>
      <c r="E2185" s="13" t="str">
        <f>"63"</f>
        <v>63</v>
      </c>
      <c r="F2185" t="s">
        <v>1309</v>
      </c>
      <c r="G2185" s="14" t="str">
        <f>"221"</f>
        <v>221</v>
      </c>
      <c r="H2185" t="s">
        <v>1982</v>
      </c>
    </row>
    <row r="2186" spans="1:8" x14ac:dyDescent="0.25">
      <c r="A2186" t="s">
        <v>2623</v>
      </c>
      <c r="B2186" s="12">
        <v>81</v>
      </c>
      <c r="C2186" t="s">
        <v>7</v>
      </c>
      <c r="D2186" t="s">
        <v>8</v>
      </c>
      <c r="E2186" s="13" t="str">
        <f>"44"</f>
        <v>44</v>
      </c>
      <c r="F2186" t="s">
        <v>40</v>
      </c>
      <c r="G2186" s="14" t="str">
        <f>"241"</f>
        <v>241</v>
      </c>
      <c r="H2186" t="s">
        <v>41</v>
      </c>
    </row>
    <row r="2187" spans="1:8" x14ac:dyDescent="0.25">
      <c r="A2187" t="s">
        <v>2624</v>
      </c>
      <c r="B2187" s="12">
        <v>81</v>
      </c>
      <c r="C2187" t="s">
        <v>7</v>
      </c>
      <c r="D2187" t="s">
        <v>8</v>
      </c>
      <c r="E2187" s="13" t="str">
        <f>"44"</f>
        <v>44</v>
      </c>
      <c r="F2187" t="s">
        <v>40</v>
      </c>
      <c r="G2187" s="14" t="str">
        <f>"146"</f>
        <v>146</v>
      </c>
      <c r="H2187" t="s">
        <v>203</v>
      </c>
    </row>
    <row r="2188" spans="1:8" x14ac:dyDescent="0.25">
      <c r="A2188" t="s">
        <v>2625</v>
      </c>
      <c r="B2188" s="12">
        <v>76</v>
      </c>
      <c r="C2188" t="s">
        <v>2</v>
      </c>
      <c r="D2188" t="s">
        <v>3</v>
      </c>
      <c r="E2188" s="13" t="str">
        <f>"11"</f>
        <v>11</v>
      </c>
      <c r="F2188" t="s">
        <v>501</v>
      </c>
      <c r="G2188" s="14" t="str">
        <f>"177"</f>
        <v>177</v>
      </c>
      <c r="H2188" t="s">
        <v>1952</v>
      </c>
    </row>
    <row r="2189" spans="1:8" x14ac:dyDescent="0.25">
      <c r="A2189" t="s">
        <v>2626</v>
      </c>
      <c r="B2189" s="12">
        <v>81</v>
      </c>
      <c r="C2189" t="s">
        <v>7</v>
      </c>
      <c r="D2189" t="s">
        <v>8</v>
      </c>
      <c r="E2189" s="13" t="str">
        <f>"42"</f>
        <v>42</v>
      </c>
      <c r="F2189" t="s">
        <v>1206</v>
      </c>
      <c r="G2189" s="14" t="str">
        <f>"265"</f>
        <v>265</v>
      </c>
      <c r="H2189" t="s">
        <v>2333</v>
      </c>
    </row>
    <row r="2190" spans="1:8" x14ac:dyDescent="0.25">
      <c r="A2190" t="s">
        <v>2627</v>
      </c>
      <c r="B2190" s="12">
        <v>79</v>
      </c>
      <c r="C2190" t="s">
        <v>28</v>
      </c>
      <c r="D2190" t="s">
        <v>29</v>
      </c>
      <c r="E2190" s="13" t="str">
        <f>"18"</f>
        <v>18</v>
      </c>
      <c r="F2190" t="s">
        <v>64</v>
      </c>
      <c r="G2190" s="14" t="str">
        <f>"221"</f>
        <v>221</v>
      </c>
      <c r="H2190" t="s">
        <v>65</v>
      </c>
    </row>
    <row r="2191" spans="1:8" x14ac:dyDescent="0.25">
      <c r="A2191" t="s">
        <v>2628</v>
      </c>
      <c r="B2191" s="12">
        <v>79</v>
      </c>
      <c r="C2191" t="s">
        <v>28</v>
      </c>
      <c r="D2191" t="s">
        <v>29</v>
      </c>
      <c r="E2191" s="13" t="str">
        <f>"09"</f>
        <v>09</v>
      </c>
      <c r="F2191" t="s">
        <v>117</v>
      </c>
      <c r="G2191" s="14" t="str">
        <f>"128"</f>
        <v>128</v>
      </c>
      <c r="H2191" t="s">
        <v>689</v>
      </c>
    </row>
    <row r="2192" spans="1:8" x14ac:dyDescent="0.25">
      <c r="A2192" t="s">
        <v>2629</v>
      </c>
      <c r="B2192" s="12">
        <v>79</v>
      </c>
      <c r="C2192" t="s">
        <v>28</v>
      </c>
      <c r="D2192" t="s">
        <v>29</v>
      </c>
      <c r="E2192" s="13" t="str">
        <f>"16"</f>
        <v>16</v>
      </c>
      <c r="F2192" t="s">
        <v>757</v>
      </c>
      <c r="G2192" s="14" t="str">
        <f>"281"</f>
        <v>281</v>
      </c>
      <c r="H2192" t="s">
        <v>758</v>
      </c>
    </row>
    <row r="2193" spans="1:8" x14ac:dyDescent="0.25">
      <c r="A2193" t="s">
        <v>2630</v>
      </c>
      <c r="B2193" s="12">
        <v>76</v>
      </c>
      <c r="C2193" t="s">
        <v>2</v>
      </c>
      <c r="D2193" t="s">
        <v>3</v>
      </c>
      <c r="E2193" s="13" t="str">
        <f>"13"</f>
        <v>13</v>
      </c>
      <c r="F2193" t="s">
        <v>14</v>
      </c>
      <c r="G2193" s="14" t="str">
        <f>"251"</f>
        <v>251</v>
      </c>
      <c r="H2193" t="s">
        <v>255</v>
      </c>
    </row>
    <row r="2194" spans="1:8" x14ac:dyDescent="0.25">
      <c r="A2194" t="s">
        <v>2631</v>
      </c>
      <c r="B2194" s="12">
        <v>76</v>
      </c>
      <c r="C2194" t="s">
        <v>2</v>
      </c>
      <c r="D2194" t="s">
        <v>3</v>
      </c>
      <c r="E2194" s="13" t="str">
        <f>"67"</f>
        <v>67</v>
      </c>
      <c r="F2194" t="s">
        <v>44</v>
      </c>
      <c r="G2194" s="14" t="str">
        <f>"136"</f>
        <v>136</v>
      </c>
      <c r="H2194" t="s">
        <v>993</v>
      </c>
    </row>
    <row r="2195" spans="1:8" x14ac:dyDescent="0.25">
      <c r="A2195" t="s">
        <v>2632</v>
      </c>
      <c r="B2195" s="12">
        <v>76</v>
      </c>
      <c r="C2195" t="s">
        <v>2</v>
      </c>
      <c r="D2195" t="s">
        <v>3</v>
      </c>
      <c r="E2195" s="13" t="str">
        <f>"28"</f>
        <v>28</v>
      </c>
      <c r="F2195" t="s">
        <v>89</v>
      </c>
      <c r="G2195" s="14" t="str">
        <f>"292"</f>
        <v>292</v>
      </c>
      <c r="H2195" t="s">
        <v>59</v>
      </c>
    </row>
    <row r="2196" spans="1:8" x14ac:dyDescent="0.25">
      <c r="A2196" t="s">
        <v>2633</v>
      </c>
      <c r="B2196" s="12">
        <v>79</v>
      </c>
      <c r="C2196" t="s">
        <v>28</v>
      </c>
      <c r="D2196" t="s">
        <v>29</v>
      </c>
      <c r="E2196" s="13" t="str">
        <f>"18"</f>
        <v>18</v>
      </c>
      <c r="F2196" t="s">
        <v>64</v>
      </c>
      <c r="G2196" s="14" t="str">
        <f>"022"</f>
        <v>022</v>
      </c>
      <c r="H2196" t="s">
        <v>2634</v>
      </c>
    </row>
    <row r="2197" spans="1:8" x14ac:dyDescent="0.25">
      <c r="A2197" t="s">
        <v>2635</v>
      </c>
      <c r="B2197" s="12">
        <v>79</v>
      </c>
      <c r="C2197" t="s">
        <v>28</v>
      </c>
      <c r="D2197" t="s">
        <v>29</v>
      </c>
      <c r="E2197" s="13" t="str">
        <f>"18"</f>
        <v>18</v>
      </c>
      <c r="F2197" t="s">
        <v>64</v>
      </c>
      <c r="G2197" s="14" t="str">
        <f>"221"</f>
        <v>221</v>
      </c>
      <c r="H2197" t="s">
        <v>65</v>
      </c>
    </row>
    <row r="2198" spans="1:8" x14ac:dyDescent="0.25">
      <c r="A2198" t="s">
        <v>2636</v>
      </c>
      <c r="B2198" s="12">
        <v>79</v>
      </c>
      <c r="C2198" t="s">
        <v>28</v>
      </c>
      <c r="D2198" t="s">
        <v>29</v>
      </c>
      <c r="E2198" s="13" t="str">
        <f>"18"</f>
        <v>18</v>
      </c>
      <c r="F2198" t="s">
        <v>64</v>
      </c>
      <c r="G2198" s="14" t="str">
        <f>"221"</f>
        <v>221</v>
      </c>
      <c r="H2198" t="s">
        <v>65</v>
      </c>
    </row>
    <row r="2199" spans="1:8" x14ac:dyDescent="0.25">
      <c r="A2199" t="s">
        <v>2637</v>
      </c>
      <c r="B2199" s="12">
        <v>79</v>
      </c>
      <c r="C2199" t="s">
        <v>28</v>
      </c>
      <c r="D2199" t="s">
        <v>29</v>
      </c>
      <c r="E2199" s="13" t="str">
        <f>"46"</f>
        <v>46</v>
      </c>
      <c r="F2199" t="s">
        <v>1383</v>
      </c>
      <c r="G2199" s="14" t="str">
        <f>"016"</f>
        <v>016</v>
      </c>
      <c r="H2199" t="s">
        <v>1384</v>
      </c>
    </row>
    <row r="2200" spans="1:8" x14ac:dyDescent="0.25">
      <c r="A2200" t="s">
        <v>2638</v>
      </c>
      <c r="B2200" s="12">
        <v>79</v>
      </c>
      <c r="C2200" t="s">
        <v>28</v>
      </c>
      <c r="D2200" t="s">
        <v>29</v>
      </c>
      <c r="E2200" s="13" t="str">
        <f>"17"</f>
        <v>17</v>
      </c>
      <c r="F2200" t="s">
        <v>32</v>
      </c>
      <c r="G2200" s="14" t="str">
        <f>"006"</f>
        <v>006</v>
      </c>
      <c r="H2200" t="s">
        <v>2639</v>
      </c>
    </row>
    <row r="2201" spans="1:8" x14ac:dyDescent="0.25">
      <c r="A2201" t="s">
        <v>2640</v>
      </c>
      <c r="B2201" s="12">
        <v>81</v>
      </c>
      <c r="C2201" t="s">
        <v>7</v>
      </c>
      <c r="D2201" t="s">
        <v>8</v>
      </c>
      <c r="E2201" s="13" t="str">
        <f>"44"</f>
        <v>44</v>
      </c>
      <c r="F2201" t="s">
        <v>40</v>
      </c>
      <c r="G2201" s="14" t="str">
        <f>"201"</f>
        <v>201</v>
      </c>
      <c r="H2201" t="s">
        <v>138</v>
      </c>
    </row>
    <row r="2202" spans="1:8" x14ac:dyDescent="0.25">
      <c r="A2202" t="s">
        <v>2641</v>
      </c>
      <c r="B2202" s="12">
        <v>77</v>
      </c>
      <c r="C2202" t="s">
        <v>17</v>
      </c>
      <c r="D2202" t="s">
        <v>18</v>
      </c>
      <c r="E2202" s="13" t="str">
        <f>"66"</f>
        <v>66</v>
      </c>
      <c r="F2202" t="s">
        <v>22</v>
      </c>
      <c r="G2202" s="14" t="str">
        <f>"141"</f>
        <v>141</v>
      </c>
      <c r="H2202" t="s">
        <v>218</v>
      </c>
    </row>
    <row r="2203" spans="1:8" x14ac:dyDescent="0.25">
      <c r="A2203" t="s">
        <v>2642</v>
      </c>
      <c r="B2203" s="12">
        <v>81</v>
      </c>
      <c r="C2203" t="s">
        <v>7</v>
      </c>
      <c r="D2203" t="s">
        <v>8</v>
      </c>
      <c r="E2203" s="13" t="str">
        <f>"68"</f>
        <v>68</v>
      </c>
      <c r="F2203" t="s">
        <v>75</v>
      </c>
      <c r="G2203" s="14" t="str">
        <f>"181"</f>
        <v>181</v>
      </c>
      <c r="H2203" t="s">
        <v>2643</v>
      </c>
    </row>
    <row r="2204" spans="1:8" x14ac:dyDescent="0.25">
      <c r="A2204" t="s">
        <v>2644</v>
      </c>
      <c r="B2204" s="12">
        <v>79</v>
      </c>
      <c r="C2204" t="s">
        <v>28</v>
      </c>
      <c r="D2204" t="s">
        <v>29</v>
      </c>
      <c r="E2204" s="13" t="str">
        <f>"18"</f>
        <v>18</v>
      </c>
      <c r="F2204" t="s">
        <v>64</v>
      </c>
      <c r="G2204" s="14" t="str">
        <f>"012"</f>
        <v>012</v>
      </c>
      <c r="H2204" t="s">
        <v>647</v>
      </c>
    </row>
    <row r="2205" spans="1:8" x14ac:dyDescent="0.25">
      <c r="A2205" t="s">
        <v>2645</v>
      </c>
      <c r="B2205" s="12">
        <v>79</v>
      </c>
      <c r="C2205" t="s">
        <v>28</v>
      </c>
      <c r="D2205" t="s">
        <v>29</v>
      </c>
      <c r="E2205" s="13" t="str">
        <f>"71"</f>
        <v>71</v>
      </c>
      <c r="F2205" t="s">
        <v>729</v>
      </c>
      <c r="G2205" s="14" t="str">
        <f>"291"</f>
        <v>291</v>
      </c>
      <c r="H2205" t="s">
        <v>1027</v>
      </c>
    </row>
    <row r="2206" spans="1:8" x14ac:dyDescent="0.25">
      <c r="A2206" t="s">
        <v>2646</v>
      </c>
      <c r="B2206" s="12">
        <v>77</v>
      </c>
      <c r="C2206" t="s">
        <v>17</v>
      </c>
      <c r="D2206" t="s">
        <v>18</v>
      </c>
      <c r="E2206" s="13" t="str">
        <f>"51"</f>
        <v>51</v>
      </c>
      <c r="F2206" t="s">
        <v>55</v>
      </c>
      <c r="G2206" s="14" t="str">
        <f>"194"</f>
        <v>194</v>
      </c>
      <c r="H2206" t="s">
        <v>568</v>
      </c>
    </row>
    <row r="2207" spans="1:8" x14ac:dyDescent="0.25">
      <c r="A2207" t="s">
        <v>2646</v>
      </c>
      <c r="B2207" s="12">
        <v>77</v>
      </c>
      <c r="C2207" t="s">
        <v>17</v>
      </c>
      <c r="D2207" t="s">
        <v>18</v>
      </c>
      <c r="E2207" s="13" t="str">
        <f>"51"</f>
        <v>51</v>
      </c>
      <c r="F2207" t="s">
        <v>55</v>
      </c>
      <c r="G2207" s="14" t="str">
        <f>"206"</f>
        <v>206</v>
      </c>
      <c r="H2207" t="s">
        <v>223</v>
      </c>
    </row>
    <row r="2208" spans="1:8" x14ac:dyDescent="0.25">
      <c r="A2208" t="s">
        <v>2647</v>
      </c>
      <c r="B2208" s="12">
        <v>81</v>
      </c>
      <c r="C2208" t="s">
        <v>7</v>
      </c>
      <c r="D2208" t="s">
        <v>8</v>
      </c>
      <c r="E2208" s="13" t="str">
        <f>"36"</f>
        <v>36</v>
      </c>
      <c r="F2208" t="s">
        <v>84</v>
      </c>
      <c r="G2208" s="14" t="str">
        <f>"251"</f>
        <v>251</v>
      </c>
      <c r="H2208" t="s">
        <v>533</v>
      </c>
    </row>
    <row r="2209" spans="1:8" x14ac:dyDescent="0.25">
      <c r="A2209" t="s">
        <v>2648</v>
      </c>
      <c r="B2209" s="12">
        <v>77</v>
      </c>
      <c r="C2209" t="s">
        <v>17</v>
      </c>
      <c r="D2209" t="s">
        <v>18</v>
      </c>
      <c r="E2209" s="13" t="str">
        <f>"51"</f>
        <v>51</v>
      </c>
      <c r="F2209" t="s">
        <v>55</v>
      </c>
      <c r="G2209" s="14" t="str">
        <f>"276"</f>
        <v>276</v>
      </c>
      <c r="H2209" t="s">
        <v>80</v>
      </c>
    </row>
    <row r="2210" spans="1:8" x14ac:dyDescent="0.25">
      <c r="A2210" t="s">
        <v>2649</v>
      </c>
      <c r="B2210" s="12">
        <v>79</v>
      </c>
      <c r="C2210" t="s">
        <v>28</v>
      </c>
      <c r="D2210" t="s">
        <v>29</v>
      </c>
      <c r="E2210" s="13" t="str">
        <f>"09"</f>
        <v>09</v>
      </c>
      <c r="F2210" t="s">
        <v>117</v>
      </c>
      <c r="G2210" s="14" t="str">
        <f>"221"</f>
        <v>221</v>
      </c>
      <c r="H2210" t="s">
        <v>65</v>
      </c>
    </row>
    <row r="2211" spans="1:8" x14ac:dyDescent="0.25">
      <c r="A2211" t="s">
        <v>2650</v>
      </c>
      <c r="B2211" s="12">
        <v>77</v>
      </c>
      <c r="C2211" t="s">
        <v>17</v>
      </c>
      <c r="D2211" t="s">
        <v>18</v>
      </c>
      <c r="E2211" s="13" t="str">
        <f>"67"</f>
        <v>67</v>
      </c>
      <c r="F2211" t="s">
        <v>44</v>
      </c>
      <c r="G2211" s="14" t="str">
        <f>"151"</f>
        <v>151</v>
      </c>
      <c r="H2211" t="s">
        <v>200</v>
      </c>
    </row>
    <row r="2212" spans="1:8" x14ac:dyDescent="0.25">
      <c r="A2212" t="s">
        <v>2651</v>
      </c>
      <c r="B2212" s="12">
        <v>81</v>
      </c>
      <c r="C2212" t="s">
        <v>7</v>
      </c>
      <c r="D2212" t="s">
        <v>8</v>
      </c>
      <c r="E2212" s="13" t="str">
        <f>"05"</f>
        <v>05</v>
      </c>
      <c r="F2212" t="s">
        <v>9</v>
      </c>
      <c r="G2212" s="14" t="str">
        <f>"025"</f>
        <v>025</v>
      </c>
      <c r="H2212" t="s">
        <v>1254</v>
      </c>
    </row>
    <row r="2213" spans="1:8" x14ac:dyDescent="0.25">
      <c r="A2213" t="s">
        <v>2652</v>
      </c>
      <c r="B2213" s="12">
        <v>81</v>
      </c>
      <c r="C2213" t="s">
        <v>7</v>
      </c>
      <c r="D2213" t="s">
        <v>8</v>
      </c>
      <c r="E2213" s="13" t="str">
        <f>"49"</f>
        <v>49</v>
      </c>
      <c r="F2213" t="s">
        <v>340</v>
      </c>
      <c r="G2213" s="14" t="str">
        <f>"173"</f>
        <v>173</v>
      </c>
      <c r="H2213" t="s">
        <v>341</v>
      </c>
    </row>
    <row r="2214" spans="1:8" x14ac:dyDescent="0.25">
      <c r="A2214" t="s">
        <v>2653</v>
      </c>
      <c r="B2214" s="12">
        <v>76</v>
      </c>
      <c r="C2214" t="s">
        <v>2</v>
      </c>
      <c r="D2214" t="s">
        <v>3</v>
      </c>
      <c r="E2214" s="13" t="str">
        <f>"13"</f>
        <v>13</v>
      </c>
      <c r="F2214" t="s">
        <v>14</v>
      </c>
      <c r="G2214" s="14" t="str">
        <f>"286"</f>
        <v>286</v>
      </c>
      <c r="H2214" t="s">
        <v>448</v>
      </c>
    </row>
    <row r="2215" spans="1:8" x14ac:dyDescent="0.25">
      <c r="A2215" t="s">
        <v>2653</v>
      </c>
      <c r="B2215" s="12">
        <v>76</v>
      </c>
      <c r="C2215" t="s">
        <v>2</v>
      </c>
      <c r="D2215" t="s">
        <v>3</v>
      </c>
      <c r="E2215" s="13" t="str">
        <f>"56"</f>
        <v>56</v>
      </c>
      <c r="F2215" t="s">
        <v>321</v>
      </c>
      <c r="G2215" s="14" t="str">
        <f>"146"</f>
        <v>146</v>
      </c>
      <c r="H2215" t="s">
        <v>2532</v>
      </c>
    </row>
    <row r="2216" spans="1:8" x14ac:dyDescent="0.25">
      <c r="A2216" t="s">
        <v>2654</v>
      </c>
      <c r="B2216" s="12">
        <v>77</v>
      </c>
      <c r="C2216" t="s">
        <v>17</v>
      </c>
      <c r="D2216" t="s">
        <v>18</v>
      </c>
      <c r="E2216" s="13" t="str">
        <f>"51"</f>
        <v>51</v>
      </c>
      <c r="F2216" t="s">
        <v>55</v>
      </c>
      <c r="G2216" s="14" t="str">
        <f>"276"</f>
        <v>276</v>
      </c>
      <c r="H2216" t="s">
        <v>80</v>
      </c>
    </row>
    <row r="2217" spans="1:8" x14ac:dyDescent="0.25">
      <c r="A2217" t="s">
        <v>2655</v>
      </c>
      <c r="B2217" s="12">
        <v>81</v>
      </c>
      <c r="C2217" t="s">
        <v>7</v>
      </c>
      <c r="D2217" t="s">
        <v>8</v>
      </c>
      <c r="E2217" s="13" t="str">
        <f>"36"</f>
        <v>36</v>
      </c>
      <c r="F2217" t="s">
        <v>84</v>
      </c>
      <c r="G2217" s="14" t="str">
        <f>"024"</f>
        <v>024</v>
      </c>
      <c r="H2217" t="s">
        <v>596</v>
      </c>
    </row>
    <row r="2218" spans="1:8" x14ac:dyDescent="0.25">
      <c r="A2218" t="s">
        <v>2656</v>
      </c>
      <c r="B2218" s="12">
        <v>76</v>
      </c>
      <c r="C2218" t="s">
        <v>2</v>
      </c>
      <c r="D2218" t="s">
        <v>3</v>
      </c>
      <c r="E2218" s="13" t="str">
        <f>"23"</f>
        <v>23</v>
      </c>
      <c r="F2218" t="s">
        <v>280</v>
      </c>
      <c r="G2218" s="14" t="str">
        <f>"030"</f>
        <v>030</v>
      </c>
      <c r="H2218" t="s">
        <v>2657</v>
      </c>
    </row>
    <row r="2219" spans="1:8" x14ac:dyDescent="0.25">
      <c r="A2219" t="s">
        <v>2658</v>
      </c>
      <c r="B2219" s="12">
        <v>81</v>
      </c>
      <c r="C2219" t="s">
        <v>7</v>
      </c>
      <c r="D2219" t="s">
        <v>8</v>
      </c>
      <c r="E2219" s="13" t="str">
        <f>"20"</f>
        <v>20</v>
      </c>
      <c r="F2219" t="s">
        <v>111</v>
      </c>
      <c r="G2219" s="14" t="str">
        <f>"121"</f>
        <v>121</v>
      </c>
      <c r="H2219" t="s">
        <v>1618</v>
      </c>
    </row>
    <row r="2220" spans="1:8" x14ac:dyDescent="0.25">
      <c r="A2220" t="s">
        <v>2659</v>
      </c>
      <c r="B2220" s="12">
        <v>81</v>
      </c>
      <c r="C2220" t="s">
        <v>7</v>
      </c>
      <c r="D2220" t="s">
        <v>8</v>
      </c>
      <c r="E2220" s="13" t="str">
        <f>"08"</f>
        <v>08</v>
      </c>
      <c r="F2220" t="s">
        <v>154</v>
      </c>
      <c r="G2220" s="14" t="str">
        <f>"004"</f>
        <v>004</v>
      </c>
      <c r="H2220" t="s">
        <v>1549</v>
      </c>
    </row>
    <row r="2221" spans="1:8" x14ac:dyDescent="0.25">
      <c r="A2221" t="s">
        <v>2659</v>
      </c>
      <c r="B2221" s="12">
        <v>81</v>
      </c>
      <c r="C2221" t="s">
        <v>7</v>
      </c>
      <c r="D2221" t="s">
        <v>8</v>
      </c>
      <c r="E2221" s="13" t="str">
        <f>"20"</f>
        <v>20</v>
      </c>
      <c r="F2221" t="s">
        <v>111</v>
      </c>
      <c r="G2221" s="14" t="str">
        <f>"008"</f>
        <v>008</v>
      </c>
      <c r="H2221" t="s">
        <v>1260</v>
      </c>
    </row>
    <row r="2222" spans="1:8" x14ac:dyDescent="0.25">
      <c r="A2222" t="s">
        <v>2659</v>
      </c>
      <c r="B2222" s="12">
        <v>81</v>
      </c>
      <c r="C2222" t="s">
        <v>7</v>
      </c>
      <c r="D2222" t="s">
        <v>8</v>
      </c>
      <c r="E2222" s="13" t="str">
        <f>"20"</f>
        <v>20</v>
      </c>
      <c r="F2222" t="s">
        <v>111</v>
      </c>
      <c r="G2222" s="14" t="str">
        <f>"012"</f>
        <v>012</v>
      </c>
      <c r="H2222" t="s">
        <v>1685</v>
      </c>
    </row>
    <row r="2223" spans="1:8" x14ac:dyDescent="0.25">
      <c r="A2223" t="s">
        <v>2659</v>
      </c>
      <c r="B2223" s="12">
        <v>81</v>
      </c>
      <c r="C2223" t="s">
        <v>7</v>
      </c>
      <c r="D2223" t="s">
        <v>8</v>
      </c>
      <c r="E2223" s="13" t="str">
        <f>"20"</f>
        <v>20</v>
      </c>
      <c r="F2223" t="s">
        <v>111</v>
      </c>
      <c r="G2223" s="14" t="str">
        <f>"030"</f>
        <v>030</v>
      </c>
      <c r="H2223" t="s">
        <v>2660</v>
      </c>
    </row>
    <row r="2224" spans="1:8" x14ac:dyDescent="0.25">
      <c r="A2224" t="s">
        <v>2661</v>
      </c>
      <c r="B2224" s="12">
        <v>79</v>
      </c>
      <c r="C2224" t="s">
        <v>28</v>
      </c>
      <c r="D2224" t="s">
        <v>29</v>
      </c>
      <c r="E2224" s="13" t="str">
        <f>"47"</f>
        <v>47</v>
      </c>
      <c r="F2224" t="s">
        <v>1754</v>
      </c>
      <c r="G2224" s="14" t="str">
        <f>"271"</f>
        <v>271</v>
      </c>
      <c r="H2224" t="s">
        <v>2466</v>
      </c>
    </row>
    <row r="2225" spans="1:8" x14ac:dyDescent="0.25">
      <c r="A2225" t="s">
        <v>2662</v>
      </c>
      <c r="B2225" s="12">
        <v>76</v>
      </c>
      <c r="C2225" t="s">
        <v>2</v>
      </c>
      <c r="D2225" t="s">
        <v>3</v>
      </c>
      <c r="E2225" s="13" t="str">
        <f>"67"</f>
        <v>67</v>
      </c>
      <c r="F2225" t="s">
        <v>44</v>
      </c>
      <c r="G2225" s="14" t="str">
        <f>"166"</f>
        <v>166</v>
      </c>
      <c r="H2225" t="s">
        <v>2663</v>
      </c>
    </row>
    <row r="2226" spans="1:8" x14ac:dyDescent="0.25">
      <c r="A2226" t="s">
        <v>2664</v>
      </c>
      <c r="B2226" s="12">
        <v>76</v>
      </c>
      <c r="C2226" t="s">
        <v>2</v>
      </c>
      <c r="D2226" t="s">
        <v>3</v>
      </c>
      <c r="E2226" s="13" t="str">
        <f>"53"</f>
        <v>53</v>
      </c>
      <c r="F2226" t="s">
        <v>67</v>
      </c>
      <c r="G2226" s="14" t="str">
        <f>"221"</f>
        <v>221</v>
      </c>
      <c r="H2226" t="s">
        <v>1602</v>
      </c>
    </row>
    <row r="2227" spans="1:8" x14ac:dyDescent="0.25">
      <c r="A2227" t="s">
        <v>2665</v>
      </c>
      <c r="B2227" s="12">
        <v>81</v>
      </c>
      <c r="C2227" t="s">
        <v>7</v>
      </c>
      <c r="D2227" t="s">
        <v>8</v>
      </c>
      <c r="E2227" s="13" t="str">
        <f>"70"</f>
        <v>70</v>
      </c>
      <c r="F2227" t="s">
        <v>50</v>
      </c>
      <c r="G2227" s="14" t="str">
        <f>"261"</f>
        <v>261</v>
      </c>
      <c r="H2227" t="s">
        <v>628</v>
      </c>
    </row>
    <row r="2228" spans="1:8" x14ac:dyDescent="0.25">
      <c r="A2228" t="s">
        <v>2666</v>
      </c>
      <c r="B2228" s="12">
        <v>81</v>
      </c>
      <c r="C2228" t="s">
        <v>7</v>
      </c>
      <c r="D2228" t="s">
        <v>8</v>
      </c>
      <c r="E2228" s="13" t="str">
        <f>"05"</f>
        <v>05</v>
      </c>
      <c r="F2228" t="s">
        <v>9</v>
      </c>
      <c r="G2228" s="14" t="str">
        <f>"104"</f>
        <v>104</v>
      </c>
      <c r="H2228" t="s">
        <v>299</v>
      </c>
    </row>
    <row r="2229" spans="1:8" x14ac:dyDescent="0.25">
      <c r="A2229" t="s">
        <v>2667</v>
      </c>
      <c r="B2229" s="12">
        <v>77</v>
      </c>
      <c r="C2229" t="s">
        <v>17</v>
      </c>
      <c r="D2229" t="s">
        <v>18</v>
      </c>
      <c r="E2229" s="13" t="str">
        <f>"51"</f>
        <v>51</v>
      </c>
      <c r="F2229" t="s">
        <v>55</v>
      </c>
      <c r="G2229" s="14" t="str">
        <f>"191"</f>
        <v>191</v>
      </c>
      <c r="H2229" t="s">
        <v>179</v>
      </c>
    </row>
    <row r="2230" spans="1:8" x14ac:dyDescent="0.25">
      <c r="A2230" t="s">
        <v>2668</v>
      </c>
      <c r="B2230" s="12">
        <v>77</v>
      </c>
      <c r="C2230" t="s">
        <v>17</v>
      </c>
      <c r="D2230" t="s">
        <v>18</v>
      </c>
      <c r="E2230" s="13" t="str">
        <f>"67"</f>
        <v>67</v>
      </c>
      <c r="F2230" t="s">
        <v>44</v>
      </c>
      <c r="G2230" s="14" t="str">
        <f>"151"</f>
        <v>151</v>
      </c>
      <c r="H2230" t="s">
        <v>200</v>
      </c>
    </row>
    <row r="2231" spans="1:8" x14ac:dyDescent="0.25">
      <c r="A2231" t="s">
        <v>2669</v>
      </c>
      <c r="B2231" s="12">
        <v>81</v>
      </c>
      <c r="C2231" t="s">
        <v>7</v>
      </c>
      <c r="D2231" t="s">
        <v>8</v>
      </c>
      <c r="E2231" s="13" t="str">
        <f>"24"</f>
        <v>24</v>
      </c>
      <c r="F2231" t="s">
        <v>108</v>
      </c>
      <c r="G2231" s="14" t="str">
        <f>"016"</f>
        <v>016</v>
      </c>
      <c r="H2231" t="s">
        <v>1025</v>
      </c>
    </row>
    <row r="2232" spans="1:8" x14ac:dyDescent="0.25">
      <c r="A2232" t="s">
        <v>2670</v>
      </c>
      <c r="B2232" s="12">
        <v>81</v>
      </c>
      <c r="C2232" t="s">
        <v>7</v>
      </c>
      <c r="D2232" t="s">
        <v>8</v>
      </c>
      <c r="E2232" s="13" t="str">
        <f>"36"</f>
        <v>36</v>
      </c>
      <c r="F2232" t="s">
        <v>84</v>
      </c>
      <c r="G2232" s="14" t="str">
        <f>"286"</f>
        <v>286</v>
      </c>
      <c r="H2232" t="s">
        <v>848</v>
      </c>
    </row>
    <row r="2233" spans="1:8" x14ac:dyDescent="0.25">
      <c r="A2233" t="s">
        <v>2670</v>
      </c>
      <c r="B2233" s="12">
        <v>81</v>
      </c>
      <c r="C2233" t="s">
        <v>7</v>
      </c>
      <c r="D2233" t="s">
        <v>8</v>
      </c>
      <c r="E2233" s="13" t="str">
        <f>"70"</f>
        <v>70</v>
      </c>
      <c r="F2233" t="s">
        <v>50</v>
      </c>
      <c r="G2233" s="14" t="str">
        <f>"261"</f>
        <v>261</v>
      </c>
      <c r="H2233" t="s">
        <v>628</v>
      </c>
    </row>
    <row r="2234" spans="1:8" x14ac:dyDescent="0.25">
      <c r="A2234" t="s">
        <v>2671</v>
      </c>
      <c r="B2234" s="12">
        <v>77</v>
      </c>
      <c r="C2234" t="s">
        <v>17</v>
      </c>
      <c r="D2234" t="s">
        <v>18</v>
      </c>
      <c r="E2234" s="13" t="str">
        <f>"40"</f>
        <v>40</v>
      </c>
      <c r="F2234" t="s">
        <v>19</v>
      </c>
      <c r="G2234" s="14" t="str">
        <f>"107"</f>
        <v>107</v>
      </c>
      <c r="H2234" t="s">
        <v>1061</v>
      </c>
    </row>
    <row r="2235" spans="1:8" x14ac:dyDescent="0.25">
      <c r="A2235" t="s">
        <v>2672</v>
      </c>
      <c r="B2235" s="12">
        <v>81</v>
      </c>
      <c r="C2235" t="s">
        <v>7</v>
      </c>
      <c r="D2235" t="s">
        <v>8</v>
      </c>
      <c r="E2235" s="13" t="str">
        <f>"44"</f>
        <v>44</v>
      </c>
      <c r="F2235" t="s">
        <v>40</v>
      </c>
      <c r="G2235" s="14" t="str">
        <f>"281"</f>
        <v>281</v>
      </c>
      <c r="H2235" t="s">
        <v>2036</v>
      </c>
    </row>
    <row r="2236" spans="1:8" x14ac:dyDescent="0.25">
      <c r="A2236" t="s">
        <v>2673</v>
      </c>
      <c r="B2236" s="12">
        <v>81</v>
      </c>
      <c r="C2236" t="s">
        <v>7</v>
      </c>
      <c r="D2236" t="s">
        <v>8</v>
      </c>
      <c r="E2236" s="13" t="str">
        <f>"20"</f>
        <v>20</v>
      </c>
      <c r="F2236" t="s">
        <v>111</v>
      </c>
      <c r="G2236" s="14" t="str">
        <f>"008"</f>
        <v>008</v>
      </c>
      <c r="H2236" t="s">
        <v>1260</v>
      </c>
    </row>
    <row r="2237" spans="1:8" x14ac:dyDescent="0.25">
      <c r="A2237" t="s">
        <v>2674</v>
      </c>
      <c r="B2237" s="12">
        <v>81</v>
      </c>
      <c r="C2237" t="s">
        <v>7</v>
      </c>
      <c r="D2237" t="s">
        <v>8</v>
      </c>
      <c r="E2237" s="13" t="str">
        <f>"24"</f>
        <v>24</v>
      </c>
      <c r="F2237" t="s">
        <v>108</v>
      </c>
      <c r="G2237" s="14" t="str">
        <f>"012"</f>
        <v>012</v>
      </c>
      <c r="H2237" t="s">
        <v>2675</v>
      </c>
    </row>
    <row r="2238" spans="1:8" x14ac:dyDescent="0.25">
      <c r="A2238" t="s">
        <v>2676</v>
      </c>
      <c r="B2238" s="12">
        <v>81</v>
      </c>
      <c r="C2238" t="s">
        <v>7</v>
      </c>
      <c r="D2238" t="s">
        <v>8</v>
      </c>
      <c r="E2238" s="13" t="str">
        <f>"49"</f>
        <v>49</v>
      </c>
      <c r="F2238" t="s">
        <v>340</v>
      </c>
      <c r="G2238" s="14" t="str">
        <f>"024"</f>
        <v>024</v>
      </c>
      <c r="H2238" t="s">
        <v>2677</v>
      </c>
    </row>
    <row r="2239" spans="1:8" x14ac:dyDescent="0.25">
      <c r="A2239" t="s">
        <v>2678</v>
      </c>
      <c r="B2239" s="12">
        <v>81</v>
      </c>
      <c r="C2239" t="s">
        <v>7</v>
      </c>
      <c r="D2239" t="s">
        <v>8</v>
      </c>
      <c r="E2239" s="13" t="str">
        <f>"05"</f>
        <v>05</v>
      </c>
      <c r="F2239" t="s">
        <v>9</v>
      </c>
      <c r="G2239" s="14" t="str">
        <f>"104"</f>
        <v>104</v>
      </c>
      <c r="H2239" t="s">
        <v>299</v>
      </c>
    </row>
    <row r="2240" spans="1:8" x14ac:dyDescent="0.25">
      <c r="A2240" t="s">
        <v>2679</v>
      </c>
      <c r="B2240" s="12">
        <v>79</v>
      </c>
      <c r="C2240" t="s">
        <v>28</v>
      </c>
      <c r="D2240" t="s">
        <v>29</v>
      </c>
      <c r="E2240" s="13" t="str">
        <f>"17"</f>
        <v>17</v>
      </c>
      <c r="F2240" t="s">
        <v>32</v>
      </c>
      <c r="G2240" s="14" t="str">
        <f>"251"</f>
        <v>251</v>
      </c>
      <c r="H2240" t="s">
        <v>33</v>
      </c>
    </row>
    <row r="2241" spans="1:8" x14ac:dyDescent="0.25">
      <c r="A2241" t="s">
        <v>2680</v>
      </c>
      <c r="B2241" s="12">
        <v>76</v>
      </c>
      <c r="C2241" t="s">
        <v>2</v>
      </c>
      <c r="D2241" t="s">
        <v>3</v>
      </c>
      <c r="E2241" s="13" t="str">
        <f>"52"</f>
        <v>52</v>
      </c>
      <c r="F2241" t="s">
        <v>553</v>
      </c>
      <c r="G2241" s="14" t="str">
        <f>"012"</f>
        <v>012</v>
      </c>
      <c r="H2241" t="s">
        <v>1112</v>
      </c>
    </row>
    <row r="2242" spans="1:8" x14ac:dyDescent="0.25">
      <c r="A2242" t="s">
        <v>2681</v>
      </c>
      <c r="B2242" s="12">
        <v>77</v>
      </c>
      <c r="C2242" t="s">
        <v>17</v>
      </c>
      <c r="D2242" t="s">
        <v>18</v>
      </c>
      <c r="E2242" s="13" t="str">
        <f>"40"</f>
        <v>40</v>
      </c>
      <c r="F2242" t="s">
        <v>19</v>
      </c>
      <c r="G2242" s="14" t="str">
        <f>"251"</f>
        <v>251</v>
      </c>
      <c r="H2242" t="s">
        <v>20</v>
      </c>
    </row>
    <row r="2243" spans="1:8" x14ac:dyDescent="0.25">
      <c r="A2243" t="s">
        <v>2682</v>
      </c>
      <c r="B2243" s="12">
        <v>77</v>
      </c>
      <c r="C2243" t="s">
        <v>17</v>
      </c>
      <c r="D2243" t="s">
        <v>18</v>
      </c>
      <c r="E2243" s="13" t="str">
        <f>"66"</f>
        <v>66</v>
      </c>
      <c r="F2243" t="s">
        <v>22</v>
      </c>
      <c r="G2243" s="14" t="str">
        <f>"131"</f>
        <v>131</v>
      </c>
      <c r="H2243" t="s">
        <v>23</v>
      </c>
    </row>
    <row r="2244" spans="1:8" x14ac:dyDescent="0.25">
      <c r="A2244" t="s">
        <v>2683</v>
      </c>
      <c r="B2244" s="12">
        <v>81</v>
      </c>
      <c r="C2244" t="s">
        <v>7</v>
      </c>
      <c r="D2244" t="s">
        <v>8</v>
      </c>
      <c r="E2244" s="13" t="str">
        <f>"34"</f>
        <v>34</v>
      </c>
      <c r="F2244" t="s">
        <v>258</v>
      </c>
      <c r="G2244" s="14" t="str">
        <f>"008"</f>
        <v>008</v>
      </c>
      <c r="H2244" t="s">
        <v>2684</v>
      </c>
    </row>
    <row r="2245" spans="1:8" x14ac:dyDescent="0.25">
      <c r="A2245" t="s">
        <v>2685</v>
      </c>
      <c r="B2245" s="12">
        <v>79</v>
      </c>
      <c r="C2245" t="s">
        <v>28</v>
      </c>
      <c r="D2245" t="s">
        <v>29</v>
      </c>
      <c r="E2245" s="13" t="str">
        <f>"61"</f>
        <v>61</v>
      </c>
      <c r="F2245" t="s">
        <v>186</v>
      </c>
      <c r="G2245" s="14" t="str">
        <f>"265"</f>
        <v>265</v>
      </c>
      <c r="H2245" t="s">
        <v>2020</v>
      </c>
    </row>
    <row r="2246" spans="1:8" x14ac:dyDescent="0.25">
      <c r="A2246" t="s">
        <v>2686</v>
      </c>
      <c r="B2246" s="12">
        <v>77</v>
      </c>
      <c r="C2246" t="s">
        <v>17</v>
      </c>
      <c r="D2246" t="s">
        <v>18</v>
      </c>
      <c r="E2246" s="13" t="str">
        <f>"51"</f>
        <v>51</v>
      </c>
      <c r="F2246" t="s">
        <v>55</v>
      </c>
      <c r="G2246" s="14" t="str">
        <f>"104"</f>
        <v>104</v>
      </c>
      <c r="H2246" t="s">
        <v>1639</v>
      </c>
    </row>
    <row r="2247" spans="1:8" x14ac:dyDescent="0.25">
      <c r="A2247" t="s">
        <v>2687</v>
      </c>
      <c r="B2247" s="12">
        <v>77</v>
      </c>
      <c r="C2247" t="s">
        <v>17</v>
      </c>
      <c r="D2247" t="s">
        <v>18</v>
      </c>
      <c r="E2247" s="13" t="str">
        <f>"67"</f>
        <v>67</v>
      </c>
      <c r="F2247" t="s">
        <v>44</v>
      </c>
      <c r="G2247" s="14" t="str">
        <f>"261"</f>
        <v>261</v>
      </c>
      <c r="H2247" t="s">
        <v>70</v>
      </c>
    </row>
    <row r="2248" spans="1:8" x14ac:dyDescent="0.25">
      <c r="A2248" t="s">
        <v>2688</v>
      </c>
      <c r="B2248" s="12">
        <v>77</v>
      </c>
      <c r="C2248" t="s">
        <v>17</v>
      </c>
      <c r="D2248" t="s">
        <v>18</v>
      </c>
      <c r="E2248" s="13" t="str">
        <f>"51"</f>
        <v>51</v>
      </c>
      <c r="F2248" t="s">
        <v>55</v>
      </c>
      <c r="G2248" s="14" t="str">
        <f>"276"</f>
        <v>276</v>
      </c>
      <c r="H2248" t="s">
        <v>80</v>
      </c>
    </row>
    <row r="2249" spans="1:8" x14ac:dyDescent="0.25">
      <c r="A2249" t="s">
        <v>2689</v>
      </c>
      <c r="B2249" s="12">
        <v>76</v>
      </c>
      <c r="C2249" t="s">
        <v>2</v>
      </c>
      <c r="D2249" t="s">
        <v>3</v>
      </c>
      <c r="E2249" s="13" t="str">
        <f>"64"</f>
        <v>64</v>
      </c>
      <c r="F2249" t="s">
        <v>58</v>
      </c>
      <c r="G2249" s="14" t="str">
        <f>"131"</f>
        <v>131</v>
      </c>
      <c r="H2249" t="s">
        <v>1077</v>
      </c>
    </row>
    <row r="2250" spans="1:8" x14ac:dyDescent="0.25">
      <c r="A2250" t="s">
        <v>2690</v>
      </c>
      <c r="B2250" s="12">
        <v>77</v>
      </c>
      <c r="C2250" t="s">
        <v>17</v>
      </c>
      <c r="D2250" t="s">
        <v>18</v>
      </c>
      <c r="E2250" s="13" t="str">
        <f>"40"</f>
        <v>40</v>
      </c>
      <c r="F2250" t="s">
        <v>19</v>
      </c>
      <c r="G2250" s="14" t="str">
        <f>"251"</f>
        <v>251</v>
      </c>
      <c r="H2250" t="s">
        <v>20</v>
      </c>
    </row>
    <row r="2251" spans="1:8" x14ac:dyDescent="0.25">
      <c r="A2251" t="s">
        <v>2691</v>
      </c>
      <c r="B2251" s="12">
        <v>77</v>
      </c>
      <c r="C2251" t="s">
        <v>17</v>
      </c>
      <c r="D2251" t="s">
        <v>18</v>
      </c>
      <c r="E2251" s="13" t="str">
        <f>"66"</f>
        <v>66</v>
      </c>
      <c r="F2251" t="s">
        <v>22</v>
      </c>
      <c r="G2251" s="14" t="str">
        <f>"166"</f>
        <v>166</v>
      </c>
      <c r="H2251" t="s">
        <v>469</v>
      </c>
    </row>
    <row r="2252" spans="1:8" x14ac:dyDescent="0.25">
      <c r="A2252" t="s">
        <v>2692</v>
      </c>
      <c r="B2252" s="12">
        <v>77</v>
      </c>
      <c r="C2252" t="s">
        <v>17</v>
      </c>
      <c r="D2252" t="s">
        <v>18</v>
      </c>
      <c r="E2252" s="13" t="str">
        <f>"40"</f>
        <v>40</v>
      </c>
      <c r="F2252" t="s">
        <v>19</v>
      </c>
      <c r="G2252" s="14" t="str">
        <f>"291"</f>
        <v>291</v>
      </c>
      <c r="H2252" t="s">
        <v>214</v>
      </c>
    </row>
    <row r="2253" spans="1:8" x14ac:dyDescent="0.25">
      <c r="A2253" t="s">
        <v>2693</v>
      </c>
      <c r="B2253" s="12">
        <v>77</v>
      </c>
      <c r="C2253" t="s">
        <v>17</v>
      </c>
      <c r="D2253" t="s">
        <v>18</v>
      </c>
      <c r="E2253" s="13" t="str">
        <f>"45"</f>
        <v>45</v>
      </c>
      <c r="F2253" t="s">
        <v>168</v>
      </c>
      <c r="G2253" s="14" t="str">
        <f>"211"</f>
        <v>211</v>
      </c>
      <c r="H2253" t="s">
        <v>764</v>
      </c>
    </row>
    <row r="2254" spans="1:8" x14ac:dyDescent="0.25">
      <c r="A2254" t="s">
        <v>2694</v>
      </c>
      <c r="B2254" s="12">
        <v>77</v>
      </c>
      <c r="C2254" t="s">
        <v>17</v>
      </c>
      <c r="D2254" t="s">
        <v>18</v>
      </c>
      <c r="E2254" s="13" t="str">
        <f>"40"</f>
        <v>40</v>
      </c>
      <c r="F2254" t="s">
        <v>19</v>
      </c>
      <c r="G2254" s="14" t="str">
        <f>"265"</f>
        <v>265</v>
      </c>
      <c r="H2254" t="s">
        <v>78</v>
      </c>
    </row>
    <row r="2255" spans="1:8" x14ac:dyDescent="0.25">
      <c r="A2255" t="s">
        <v>2695</v>
      </c>
      <c r="B2255" s="12">
        <v>77</v>
      </c>
      <c r="C2255" t="s">
        <v>17</v>
      </c>
      <c r="D2255" t="s">
        <v>18</v>
      </c>
      <c r="E2255" s="13" t="str">
        <f>"67"</f>
        <v>67</v>
      </c>
      <c r="F2255" t="s">
        <v>44</v>
      </c>
      <c r="G2255" s="14" t="str">
        <f>"261"</f>
        <v>261</v>
      </c>
      <c r="H2255" t="s">
        <v>70</v>
      </c>
    </row>
    <row r="2256" spans="1:8" x14ac:dyDescent="0.25">
      <c r="A2256" t="s">
        <v>2696</v>
      </c>
      <c r="B2256" s="12">
        <v>77</v>
      </c>
      <c r="C2256" t="s">
        <v>17</v>
      </c>
      <c r="D2256" t="s">
        <v>18</v>
      </c>
      <c r="E2256" s="13" t="str">
        <f>"40"</f>
        <v>40</v>
      </c>
      <c r="F2256" t="s">
        <v>19</v>
      </c>
      <c r="G2256" s="14" t="str">
        <f>"292"</f>
        <v>292</v>
      </c>
      <c r="H2256" t="s">
        <v>100</v>
      </c>
    </row>
    <row r="2257" spans="1:8" x14ac:dyDescent="0.25">
      <c r="A2257" t="s">
        <v>2697</v>
      </c>
      <c r="B2257" s="12">
        <v>77</v>
      </c>
      <c r="C2257" t="s">
        <v>17</v>
      </c>
      <c r="D2257" t="s">
        <v>18</v>
      </c>
      <c r="E2257" s="13" t="str">
        <f>"40"</f>
        <v>40</v>
      </c>
      <c r="F2257" t="s">
        <v>19</v>
      </c>
      <c r="G2257" s="14" t="str">
        <f>"251"</f>
        <v>251</v>
      </c>
      <c r="H2257" t="s">
        <v>20</v>
      </c>
    </row>
    <row r="2258" spans="1:8" x14ac:dyDescent="0.25">
      <c r="A2258" t="s">
        <v>2698</v>
      </c>
      <c r="B2258" s="12">
        <v>76</v>
      </c>
      <c r="C2258" t="s">
        <v>2</v>
      </c>
      <c r="D2258" t="s">
        <v>3</v>
      </c>
      <c r="E2258" s="13" t="str">
        <f>"14"</f>
        <v>14</v>
      </c>
      <c r="F2258" t="s">
        <v>124</v>
      </c>
      <c r="G2258" s="14" t="str">
        <f>"226"</f>
        <v>226</v>
      </c>
      <c r="H2258" t="s">
        <v>2699</v>
      </c>
    </row>
    <row r="2259" spans="1:8" x14ac:dyDescent="0.25">
      <c r="A2259" t="s">
        <v>2700</v>
      </c>
      <c r="B2259" s="12">
        <v>81</v>
      </c>
      <c r="C2259" t="s">
        <v>7</v>
      </c>
      <c r="D2259" t="s">
        <v>8</v>
      </c>
      <c r="E2259" s="13" t="str">
        <f>"44"</f>
        <v>44</v>
      </c>
      <c r="F2259" t="s">
        <v>40</v>
      </c>
      <c r="G2259" s="14" t="str">
        <f>"261"</f>
        <v>261</v>
      </c>
      <c r="H2259" t="s">
        <v>627</v>
      </c>
    </row>
    <row r="2260" spans="1:8" x14ac:dyDescent="0.25">
      <c r="A2260" t="s">
        <v>2701</v>
      </c>
      <c r="B2260" s="12">
        <v>77</v>
      </c>
      <c r="C2260" t="s">
        <v>17</v>
      </c>
      <c r="D2260" t="s">
        <v>18</v>
      </c>
      <c r="E2260" s="13" t="str">
        <f>"51"</f>
        <v>51</v>
      </c>
      <c r="F2260" t="s">
        <v>55</v>
      </c>
      <c r="G2260" s="14" t="str">
        <f>"276"</f>
        <v>276</v>
      </c>
      <c r="H2260" t="s">
        <v>80</v>
      </c>
    </row>
    <row r="2261" spans="1:8" x14ac:dyDescent="0.25">
      <c r="A2261" t="s">
        <v>2702</v>
      </c>
      <c r="B2261" s="12">
        <v>76</v>
      </c>
      <c r="C2261" t="s">
        <v>2</v>
      </c>
      <c r="D2261" t="s">
        <v>3</v>
      </c>
      <c r="E2261" s="13" t="str">
        <f>"28"</f>
        <v>28</v>
      </c>
      <c r="F2261" t="s">
        <v>89</v>
      </c>
      <c r="G2261" s="14" t="str">
        <f>"226"</f>
        <v>226</v>
      </c>
      <c r="H2261" t="s">
        <v>653</v>
      </c>
    </row>
    <row r="2262" spans="1:8" x14ac:dyDescent="0.25">
      <c r="A2262" t="s">
        <v>2703</v>
      </c>
      <c r="B2262" s="12">
        <v>76</v>
      </c>
      <c r="C2262" t="s">
        <v>2</v>
      </c>
      <c r="D2262" t="s">
        <v>3</v>
      </c>
      <c r="E2262" s="13" t="str">
        <f>"67"</f>
        <v>67</v>
      </c>
      <c r="F2262" t="s">
        <v>44</v>
      </c>
      <c r="G2262" s="14" t="str">
        <f>"291"</f>
        <v>291</v>
      </c>
      <c r="H2262" t="s">
        <v>253</v>
      </c>
    </row>
    <row r="2263" spans="1:8" x14ac:dyDescent="0.25">
      <c r="A2263" t="s">
        <v>2704</v>
      </c>
      <c r="B2263" s="12">
        <v>76</v>
      </c>
      <c r="C2263" t="s">
        <v>2</v>
      </c>
      <c r="D2263" t="s">
        <v>3</v>
      </c>
      <c r="E2263" s="13" t="str">
        <f>"13"</f>
        <v>13</v>
      </c>
      <c r="F2263" t="s">
        <v>14</v>
      </c>
      <c r="G2263" s="14" t="str">
        <f>"153"</f>
        <v>153</v>
      </c>
      <c r="H2263" t="s">
        <v>1680</v>
      </c>
    </row>
    <row r="2264" spans="1:8" x14ac:dyDescent="0.25">
      <c r="A2264" t="s">
        <v>2704</v>
      </c>
      <c r="B2264" s="12">
        <v>76</v>
      </c>
      <c r="C2264" t="s">
        <v>2</v>
      </c>
      <c r="D2264" t="s">
        <v>3</v>
      </c>
      <c r="E2264" s="13" t="str">
        <f>"13"</f>
        <v>13</v>
      </c>
      <c r="F2264" t="s">
        <v>14</v>
      </c>
      <c r="G2264" s="14" t="str">
        <f>"255"</f>
        <v>255</v>
      </c>
      <c r="H2264" t="s">
        <v>131</v>
      </c>
    </row>
    <row r="2265" spans="1:8" x14ac:dyDescent="0.25">
      <c r="A2265" t="s">
        <v>2705</v>
      </c>
      <c r="B2265" s="12">
        <v>81</v>
      </c>
      <c r="C2265" t="s">
        <v>7</v>
      </c>
      <c r="D2265" t="s">
        <v>8</v>
      </c>
      <c r="E2265" s="13" t="str">
        <f>"20"</f>
        <v>20</v>
      </c>
      <c r="F2265" t="s">
        <v>111</v>
      </c>
      <c r="G2265" s="14" t="str">
        <f>"226"</f>
        <v>226</v>
      </c>
      <c r="H2265" t="s">
        <v>431</v>
      </c>
    </row>
    <row r="2266" spans="1:8" x14ac:dyDescent="0.25">
      <c r="A2266" t="s">
        <v>2706</v>
      </c>
      <c r="B2266" s="12">
        <v>79</v>
      </c>
      <c r="C2266" t="s">
        <v>28</v>
      </c>
      <c r="D2266" t="s">
        <v>29</v>
      </c>
      <c r="E2266" s="13" t="str">
        <f>"62"</f>
        <v>62</v>
      </c>
      <c r="F2266" t="s">
        <v>409</v>
      </c>
      <c r="G2266" s="14" t="str">
        <f>"286"</f>
        <v>286</v>
      </c>
      <c r="H2266" t="s">
        <v>2707</v>
      </c>
    </row>
    <row r="2267" spans="1:8" x14ac:dyDescent="0.25">
      <c r="A2267" t="s">
        <v>2708</v>
      </c>
      <c r="B2267" s="12">
        <v>77</v>
      </c>
      <c r="C2267" t="s">
        <v>17</v>
      </c>
      <c r="D2267" t="s">
        <v>18</v>
      </c>
      <c r="E2267" s="13" t="str">
        <f>"40"</f>
        <v>40</v>
      </c>
      <c r="F2267" t="s">
        <v>19</v>
      </c>
      <c r="G2267" s="14" t="str">
        <f>"251"</f>
        <v>251</v>
      </c>
      <c r="H2267" t="s">
        <v>20</v>
      </c>
    </row>
    <row r="2268" spans="1:8" x14ac:dyDescent="0.25">
      <c r="A2268" t="s">
        <v>2709</v>
      </c>
      <c r="B2268" s="12">
        <v>77</v>
      </c>
      <c r="C2268" t="s">
        <v>17</v>
      </c>
      <c r="D2268" t="s">
        <v>18</v>
      </c>
      <c r="E2268" s="13" t="str">
        <f>"40"</f>
        <v>40</v>
      </c>
      <c r="F2268" t="s">
        <v>19</v>
      </c>
      <c r="G2268" s="14" t="str">
        <f>"251"</f>
        <v>251</v>
      </c>
      <c r="H2268" t="s">
        <v>20</v>
      </c>
    </row>
    <row r="2269" spans="1:8" x14ac:dyDescent="0.25">
      <c r="A2269" t="s">
        <v>2710</v>
      </c>
      <c r="B2269" s="12">
        <v>81</v>
      </c>
      <c r="C2269" t="s">
        <v>7</v>
      </c>
      <c r="D2269" t="s">
        <v>8</v>
      </c>
      <c r="E2269" s="13" t="str">
        <f>"59"</f>
        <v>59</v>
      </c>
      <c r="F2269" t="s">
        <v>335</v>
      </c>
      <c r="G2269" s="14" t="str">
        <f>"016"</f>
        <v>016</v>
      </c>
      <c r="H2269" t="s">
        <v>2711</v>
      </c>
    </row>
    <row r="2270" spans="1:8" x14ac:dyDescent="0.25">
      <c r="A2270" t="s">
        <v>2712</v>
      </c>
      <c r="B2270" s="12">
        <v>76</v>
      </c>
      <c r="C2270" t="s">
        <v>2</v>
      </c>
      <c r="D2270" t="s">
        <v>3</v>
      </c>
      <c r="E2270" s="13" t="str">
        <f>"13"</f>
        <v>13</v>
      </c>
      <c r="F2270" t="s">
        <v>14</v>
      </c>
      <c r="G2270" s="14" t="str">
        <f>"281"</f>
        <v>281</v>
      </c>
      <c r="H2270" t="s">
        <v>1522</v>
      </c>
    </row>
    <row r="2271" spans="1:8" x14ac:dyDescent="0.25">
      <c r="A2271" t="s">
        <v>2713</v>
      </c>
      <c r="B2271" s="12">
        <v>79</v>
      </c>
      <c r="C2271" t="s">
        <v>28</v>
      </c>
      <c r="D2271" t="s">
        <v>29</v>
      </c>
      <c r="E2271" s="13" t="str">
        <f>"35"</f>
        <v>35</v>
      </c>
      <c r="F2271" t="s">
        <v>418</v>
      </c>
      <c r="G2271" s="14" t="str">
        <f>"251"</f>
        <v>251</v>
      </c>
      <c r="H2271" t="s">
        <v>419</v>
      </c>
    </row>
    <row r="2272" spans="1:8" x14ac:dyDescent="0.25">
      <c r="A2272" t="s">
        <v>2714</v>
      </c>
      <c r="B2272" s="12">
        <v>81</v>
      </c>
      <c r="C2272" t="s">
        <v>7</v>
      </c>
      <c r="D2272" t="s">
        <v>8</v>
      </c>
      <c r="E2272" s="13" t="str">
        <f>"44"</f>
        <v>44</v>
      </c>
      <c r="F2272" t="s">
        <v>40</v>
      </c>
      <c r="G2272" s="14" t="str">
        <f>"146"</f>
        <v>146</v>
      </c>
      <c r="H2272" t="s">
        <v>203</v>
      </c>
    </row>
    <row r="2273" spans="1:8" x14ac:dyDescent="0.25">
      <c r="A2273" t="s">
        <v>2715</v>
      </c>
      <c r="B2273" s="12">
        <v>81</v>
      </c>
      <c r="C2273" t="s">
        <v>7</v>
      </c>
      <c r="D2273" t="s">
        <v>8</v>
      </c>
      <c r="E2273" s="13" t="str">
        <f>"05"</f>
        <v>05</v>
      </c>
      <c r="F2273" t="s">
        <v>9</v>
      </c>
      <c r="G2273" s="14" t="str">
        <f>"216"</f>
        <v>216</v>
      </c>
      <c r="H2273" t="s">
        <v>443</v>
      </c>
    </row>
    <row r="2274" spans="1:8" x14ac:dyDescent="0.25">
      <c r="A2274" t="s">
        <v>2716</v>
      </c>
      <c r="B2274" s="12">
        <v>79</v>
      </c>
      <c r="C2274" t="s">
        <v>28</v>
      </c>
      <c r="D2274" t="s">
        <v>29</v>
      </c>
      <c r="E2274" s="13" t="str">
        <f>"37"</f>
        <v>37</v>
      </c>
      <c r="F2274" t="s">
        <v>34</v>
      </c>
      <c r="G2274" s="14" t="str">
        <f>"192"</f>
        <v>192</v>
      </c>
      <c r="H2274" t="s">
        <v>318</v>
      </c>
    </row>
    <row r="2275" spans="1:8" x14ac:dyDescent="0.25">
      <c r="A2275" t="s">
        <v>2717</v>
      </c>
      <c r="B2275" s="12">
        <v>81</v>
      </c>
      <c r="C2275" t="s">
        <v>7</v>
      </c>
      <c r="D2275" t="s">
        <v>8</v>
      </c>
      <c r="E2275" s="13" t="str">
        <f>"70"</f>
        <v>70</v>
      </c>
      <c r="F2275" t="s">
        <v>50</v>
      </c>
      <c r="G2275" s="14" t="str">
        <f>"026"</f>
        <v>026</v>
      </c>
      <c r="H2275" t="s">
        <v>315</v>
      </c>
    </row>
    <row r="2276" spans="1:8" x14ac:dyDescent="0.25">
      <c r="A2276" t="s">
        <v>2718</v>
      </c>
      <c r="B2276" s="12">
        <v>77</v>
      </c>
      <c r="C2276" t="s">
        <v>17</v>
      </c>
      <c r="D2276" t="s">
        <v>18</v>
      </c>
      <c r="E2276" s="13" t="str">
        <f>"40"</f>
        <v>40</v>
      </c>
      <c r="F2276" t="s">
        <v>19</v>
      </c>
      <c r="G2276" s="14" t="str">
        <f>"251"</f>
        <v>251</v>
      </c>
      <c r="H2276" t="s">
        <v>20</v>
      </c>
    </row>
    <row r="2277" spans="1:8" x14ac:dyDescent="0.25">
      <c r="A2277" t="s">
        <v>2719</v>
      </c>
      <c r="B2277" s="12">
        <v>81</v>
      </c>
      <c r="C2277" t="s">
        <v>7</v>
      </c>
      <c r="D2277" t="s">
        <v>8</v>
      </c>
      <c r="E2277" s="13" t="str">
        <f>"05"</f>
        <v>05</v>
      </c>
      <c r="F2277" t="s">
        <v>9</v>
      </c>
      <c r="G2277" s="14" t="str">
        <f>"024"</f>
        <v>024</v>
      </c>
      <c r="H2277" t="s">
        <v>10</v>
      </c>
    </row>
    <row r="2278" spans="1:8" x14ac:dyDescent="0.25">
      <c r="A2278" t="s">
        <v>2720</v>
      </c>
      <c r="B2278" s="12">
        <v>81</v>
      </c>
      <c r="C2278" t="s">
        <v>7</v>
      </c>
      <c r="D2278" t="s">
        <v>8</v>
      </c>
      <c r="E2278" s="13" t="str">
        <f>"39"</f>
        <v>39</v>
      </c>
      <c r="F2278" t="s">
        <v>47</v>
      </c>
      <c r="G2278" s="14" t="str">
        <f>"251"</f>
        <v>251</v>
      </c>
      <c r="H2278" t="s">
        <v>873</v>
      </c>
    </row>
    <row r="2279" spans="1:8" x14ac:dyDescent="0.25">
      <c r="A2279" t="s">
        <v>2721</v>
      </c>
      <c r="B2279" s="12">
        <v>77</v>
      </c>
      <c r="C2279" t="s">
        <v>17</v>
      </c>
      <c r="D2279" t="s">
        <v>18</v>
      </c>
      <c r="E2279" s="13" t="str">
        <f>"66"</f>
        <v>66</v>
      </c>
      <c r="F2279" t="s">
        <v>22</v>
      </c>
      <c r="G2279" s="14" t="str">
        <f>"141"</f>
        <v>141</v>
      </c>
      <c r="H2279" t="s">
        <v>218</v>
      </c>
    </row>
    <row r="2280" spans="1:8" x14ac:dyDescent="0.25">
      <c r="A2280" t="s">
        <v>2722</v>
      </c>
      <c r="B2280" s="12">
        <v>77</v>
      </c>
      <c r="C2280" t="s">
        <v>17</v>
      </c>
      <c r="D2280" t="s">
        <v>18</v>
      </c>
      <c r="E2280" s="13" t="str">
        <f>"51"</f>
        <v>51</v>
      </c>
      <c r="F2280" t="s">
        <v>55</v>
      </c>
      <c r="G2280" s="14" t="str">
        <f>"010"</f>
        <v>010</v>
      </c>
      <c r="H2280" t="s">
        <v>2614</v>
      </c>
    </row>
    <row r="2281" spans="1:8" x14ac:dyDescent="0.25">
      <c r="A2281" t="s">
        <v>2723</v>
      </c>
      <c r="B2281" s="12">
        <v>76</v>
      </c>
      <c r="C2281" t="s">
        <v>2</v>
      </c>
      <c r="D2281" t="s">
        <v>3</v>
      </c>
      <c r="E2281" s="13" t="str">
        <f>"64"</f>
        <v>64</v>
      </c>
      <c r="F2281" t="s">
        <v>58</v>
      </c>
      <c r="G2281" s="14" t="str">
        <f>"221"</f>
        <v>221</v>
      </c>
      <c r="H2281" t="s">
        <v>343</v>
      </c>
    </row>
    <row r="2282" spans="1:8" x14ac:dyDescent="0.25">
      <c r="A2282" t="s">
        <v>2724</v>
      </c>
      <c r="B2282" s="12">
        <v>81</v>
      </c>
      <c r="C2282" t="s">
        <v>7</v>
      </c>
      <c r="D2282" t="s">
        <v>8</v>
      </c>
      <c r="E2282" s="13" t="str">
        <f>"20"</f>
        <v>20</v>
      </c>
      <c r="F2282" t="s">
        <v>111</v>
      </c>
      <c r="G2282" s="14" t="str">
        <f>"226"</f>
        <v>226</v>
      </c>
      <c r="H2282" t="s">
        <v>431</v>
      </c>
    </row>
    <row r="2283" spans="1:8" x14ac:dyDescent="0.25">
      <c r="A2283" t="s">
        <v>2725</v>
      </c>
      <c r="B2283" s="12">
        <v>79</v>
      </c>
      <c r="C2283" t="s">
        <v>28</v>
      </c>
      <c r="D2283" t="s">
        <v>29</v>
      </c>
      <c r="E2283" s="13" t="str">
        <f>"55"</f>
        <v>55</v>
      </c>
      <c r="F2283" t="s">
        <v>207</v>
      </c>
      <c r="G2283" s="14" t="str">
        <f>"261"</f>
        <v>261</v>
      </c>
      <c r="H2283" t="s">
        <v>208</v>
      </c>
    </row>
    <row r="2284" spans="1:8" x14ac:dyDescent="0.25">
      <c r="A2284" t="s">
        <v>2726</v>
      </c>
      <c r="B2284" s="12">
        <v>76</v>
      </c>
      <c r="C2284" t="s">
        <v>2</v>
      </c>
      <c r="D2284" t="s">
        <v>3</v>
      </c>
      <c r="E2284" s="13" t="str">
        <f>"13"</f>
        <v>13</v>
      </c>
      <c r="F2284" t="s">
        <v>14</v>
      </c>
      <c r="G2284" s="14" t="str">
        <f>"286"</f>
        <v>286</v>
      </c>
      <c r="H2284" t="s">
        <v>448</v>
      </c>
    </row>
    <row r="2285" spans="1:8" x14ac:dyDescent="0.25">
      <c r="A2285" t="s">
        <v>2727</v>
      </c>
      <c r="B2285" s="12">
        <v>79</v>
      </c>
      <c r="C2285" t="s">
        <v>28</v>
      </c>
      <c r="D2285" t="s">
        <v>29</v>
      </c>
      <c r="E2285" s="13" t="str">
        <f>"47"</f>
        <v>47</v>
      </c>
      <c r="F2285" t="s">
        <v>1754</v>
      </c>
      <c r="G2285" s="14" t="str">
        <f>"121"</f>
        <v>121</v>
      </c>
      <c r="H2285" t="s">
        <v>2728</v>
      </c>
    </row>
    <row r="2286" spans="1:8" x14ac:dyDescent="0.25">
      <c r="A2286" t="s">
        <v>2729</v>
      </c>
      <c r="B2286" s="12">
        <v>79</v>
      </c>
      <c r="C2286" t="s">
        <v>28</v>
      </c>
      <c r="D2286" t="s">
        <v>29</v>
      </c>
      <c r="E2286" s="13" t="str">
        <f>"17"</f>
        <v>17</v>
      </c>
      <c r="F2286" t="s">
        <v>32</v>
      </c>
      <c r="G2286" s="14" t="str">
        <f>"251"</f>
        <v>251</v>
      </c>
      <c r="H2286" t="s">
        <v>33</v>
      </c>
    </row>
    <row r="2287" spans="1:8" x14ac:dyDescent="0.25">
      <c r="A2287" t="s">
        <v>2730</v>
      </c>
      <c r="B2287" s="12">
        <v>77</v>
      </c>
      <c r="C2287" t="s">
        <v>17</v>
      </c>
      <c r="D2287" t="s">
        <v>18</v>
      </c>
      <c r="E2287" s="13" t="str">
        <f>"40"</f>
        <v>40</v>
      </c>
      <c r="F2287" t="s">
        <v>19</v>
      </c>
      <c r="G2287" s="14" t="str">
        <f>"265"</f>
        <v>265</v>
      </c>
      <c r="H2287" t="s">
        <v>78</v>
      </c>
    </row>
    <row r="2288" spans="1:8" x14ac:dyDescent="0.25">
      <c r="A2288" t="s">
        <v>2730</v>
      </c>
      <c r="B2288" s="12">
        <v>77</v>
      </c>
      <c r="C2288" t="s">
        <v>17</v>
      </c>
      <c r="D2288" t="s">
        <v>18</v>
      </c>
      <c r="E2288" s="13" t="str">
        <f>"51"</f>
        <v>51</v>
      </c>
      <c r="F2288" t="s">
        <v>55</v>
      </c>
      <c r="G2288" s="14" t="str">
        <f>"276"</f>
        <v>276</v>
      </c>
      <c r="H2288" t="s">
        <v>80</v>
      </c>
    </row>
    <row r="2289" spans="1:8" x14ac:dyDescent="0.25">
      <c r="A2289" t="s">
        <v>2731</v>
      </c>
      <c r="B2289" s="12">
        <v>79</v>
      </c>
      <c r="C2289" t="s">
        <v>28</v>
      </c>
      <c r="D2289" t="s">
        <v>29</v>
      </c>
      <c r="E2289" s="13" t="str">
        <f>"54"</f>
        <v>54</v>
      </c>
      <c r="F2289" t="s">
        <v>301</v>
      </c>
      <c r="G2289" s="14" t="str">
        <f>"024"</f>
        <v>024</v>
      </c>
      <c r="H2289" t="s">
        <v>2732</v>
      </c>
    </row>
    <row r="2290" spans="1:8" x14ac:dyDescent="0.25">
      <c r="A2290" t="s">
        <v>2733</v>
      </c>
      <c r="B2290" s="12">
        <v>76</v>
      </c>
      <c r="C2290" t="s">
        <v>2</v>
      </c>
      <c r="D2290" t="s">
        <v>3</v>
      </c>
      <c r="E2290" s="13" t="str">
        <f>"67"</f>
        <v>67</v>
      </c>
      <c r="F2290" t="s">
        <v>44</v>
      </c>
      <c r="G2290" s="14" t="str">
        <f>"270"</f>
        <v>270</v>
      </c>
      <c r="H2290" t="s">
        <v>304</v>
      </c>
    </row>
    <row r="2291" spans="1:8" x14ac:dyDescent="0.25">
      <c r="A2291" t="s">
        <v>2734</v>
      </c>
      <c r="B2291" s="12">
        <v>76</v>
      </c>
      <c r="C2291" t="s">
        <v>2</v>
      </c>
      <c r="D2291" t="s">
        <v>3</v>
      </c>
      <c r="E2291" s="13" t="str">
        <f>"64"</f>
        <v>64</v>
      </c>
      <c r="F2291" t="s">
        <v>58</v>
      </c>
      <c r="G2291" s="14" t="str">
        <f>"131"</f>
        <v>131</v>
      </c>
      <c r="H2291" t="s">
        <v>1077</v>
      </c>
    </row>
    <row r="2292" spans="1:8" x14ac:dyDescent="0.25">
      <c r="A2292" t="s">
        <v>2735</v>
      </c>
      <c r="B2292" s="12">
        <v>77</v>
      </c>
      <c r="C2292" t="s">
        <v>17</v>
      </c>
      <c r="D2292" t="s">
        <v>18</v>
      </c>
      <c r="E2292" s="13" t="str">
        <f>"30"</f>
        <v>30</v>
      </c>
      <c r="F2292" t="s">
        <v>210</v>
      </c>
      <c r="G2292" s="14" t="str">
        <f>"174"</f>
        <v>174</v>
      </c>
      <c r="H2292" t="s">
        <v>216</v>
      </c>
    </row>
    <row r="2293" spans="1:8" x14ac:dyDescent="0.25">
      <c r="A2293" t="s">
        <v>2736</v>
      </c>
      <c r="B2293" s="12">
        <v>81</v>
      </c>
      <c r="C2293" t="s">
        <v>7</v>
      </c>
      <c r="D2293" t="s">
        <v>8</v>
      </c>
      <c r="E2293" s="13" t="str">
        <f>"36"</f>
        <v>36</v>
      </c>
      <c r="F2293" t="s">
        <v>84</v>
      </c>
      <c r="G2293" s="14" t="str">
        <f>"286"</f>
        <v>286</v>
      </c>
      <c r="H2293" t="s">
        <v>848</v>
      </c>
    </row>
    <row r="2294" spans="1:8" x14ac:dyDescent="0.25">
      <c r="A2294" t="s">
        <v>2737</v>
      </c>
      <c r="B2294" s="12">
        <v>77</v>
      </c>
      <c r="C2294" t="s">
        <v>17</v>
      </c>
      <c r="D2294" t="s">
        <v>18</v>
      </c>
      <c r="E2294" s="13" t="str">
        <f>"51"</f>
        <v>51</v>
      </c>
      <c r="F2294" t="s">
        <v>55</v>
      </c>
      <c r="G2294" s="14" t="str">
        <f>"181"</f>
        <v>181</v>
      </c>
      <c r="H2294" t="s">
        <v>698</v>
      </c>
    </row>
    <row r="2295" spans="1:8" x14ac:dyDescent="0.25">
      <c r="A2295" t="s">
        <v>2738</v>
      </c>
      <c r="B2295" s="12">
        <v>76</v>
      </c>
      <c r="C2295" t="s">
        <v>2</v>
      </c>
      <c r="D2295" t="s">
        <v>3</v>
      </c>
      <c r="E2295" s="13" t="str">
        <f>"67"</f>
        <v>67</v>
      </c>
      <c r="F2295" t="s">
        <v>44</v>
      </c>
      <c r="G2295" s="14" t="str">
        <f>"265"</f>
        <v>265</v>
      </c>
      <c r="H2295" t="s">
        <v>268</v>
      </c>
    </row>
    <row r="2296" spans="1:8" x14ac:dyDescent="0.25">
      <c r="A2296" t="s">
        <v>2739</v>
      </c>
      <c r="B2296" s="12">
        <v>76</v>
      </c>
      <c r="C2296" t="s">
        <v>2</v>
      </c>
      <c r="D2296" t="s">
        <v>3</v>
      </c>
      <c r="E2296" s="13" t="str">
        <f>"28"</f>
        <v>28</v>
      </c>
      <c r="F2296" t="s">
        <v>89</v>
      </c>
      <c r="G2296" s="14" t="str">
        <f>"291"</f>
        <v>291</v>
      </c>
      <c r="H2296" t="s">
        <v>309</v>
      </c>
    </row>
    <row r="2297" spans="1:8" x14ac:dyDescent="0.25">
      <c r="A2297" t="s">
        <v>2740</v>
      </c>
      <c r="B2297" s="12">
        <v>76</v>
      </c>
      <c r="C2297" t="s">
        <v>2</v>
      </c>
      <c r="D2297" t="s">
        <v>3</v>
      </c>
      <c r="E2297" s="13" t="str">
        <f>"22"</f>
        <v>22</v>
      </c>
      <c r="F2297" t="s">
        <v>4</v>
      </c>
      <c r="G2297" s="14" t="str">
        <f>"271"</f>
        <v>271</v>
      </c>
      <c r="H2297" t="s">
        <v>5</v>
      </c>
    </row>
    <row r="2298" spans="1:8" x14ac:dyDescent="0.25">
      <c r="A2298" t="s">
        <v>2740</v>
      </c>
      <c r="B2298" s="12">
        <v>76</v>
      </c>
      <c r="C2298" t="s">
        <v>2</v>
      </c>
      <c r="D2298" t="s">
        <v>3</v>
      </c>
      <c r="E2298" s="13" t="str">
        <f>"23"</f>
        <v>23</v>
      </c>
      <c r="F2298" t="s">
        <v>280</v>
      </c>
      <c r="G2298" s="14" t="str">
        <f>"251"</f>
        <v>251</v>
      </c>
      <c r="H2298" t="s">
        <v>281</v>
      </c>
    </row>
    <row r="2299" spans="1:8" x14ac:dyDescent="0.25">
      <c r="A2299" t="s">
        <v>2740</v>
      </c>
      <c r="B2299" s="12">
        <v>81</v>
      </c>
      <c r="C2299" t="s">
        <v>7</v>
      </c>
      <c r="D2299" t="s">
        <v>8</v>
      </c>
      <c r="E2299" s="13" t="str">
        <f>"44"</f>
        <v>44</v>
      </c>
      <c r="F2299" t="s">
        <v>40</v>
      </c>
      <c r="G2299" s="14" t="str">
        <f>"281"</f>
        <v>281</v>
      </c>
      <c r="H2299" t="s">
        <v>2036</v>
      </c>
    </row>
    <row r="2300" spans="1:8" x14ac:dyDescent="0.25">
      <c r="A2300" t="s">
        <v>2741</v>
      </c>
      <c r="B2300" s="12">
        <v>79</v>
      </c>
      <c r="C2300" t="s">
        <v>28</v>
      </c>
      <c r="D2300" t="s">
        <v>29</v>
      </c>
      <c r="E2300" s="13" t="str">
        <f>"55"</f>
        <v>55</v>
      </c>
      <c r="F2300" t="s">
        <v>207</v>
      </c>
      <c r="G2300" s="14" t="str">
        <f>"236"</f>
        <v>236</v>
      </c>
      <c r="H2300" t="s">
        <v>229</v>
      </c>
    </row>
    <row r="2301" spans="1:8" x14ac:dyDescent="0.25">
      <c r="A2301" t="s">
        <v>2742</v>
      </c>
      <c r="B2301" s="12">
        <v>81</v>
      </c>
      <c r="C2301" t="s">
        <v>7</v>
      </c>
      <c r="D2301" t="s">
        <v>8</v>
      </c>
      <c r="E2301" s="13" t="str">
        <f>"70"</f>
        <v>70</v>
      </c>
      <c r="F2301" t="s">
        <v>50</v>
      </c>
      <c r="G2301" s="14" t="str">
        <f>"121"</f>
        <v>121</v>
      </c>
      <c r="H2301" t="s">
        <v>521</v>
      </c>
    </row>
    <row r="2302" spans="1:8" x14ac:dyDescent="0.25">
      <c r="A2302" t="s">
        <v>2743</v>
      </c>
      <c r="B2302" s="12">
        <v>77</v>
      </c>
      <c r="C2302" t="s">
        <v>17</v>
      </c>
      <c r="D2302" t="s">
        <v>18</v>
      </c>
      <c r="E2302" s="13" t="str">
        <f>"40"</f>
        <v>40</v>
      </c>
      <c r="F2302" t="s">
        <v>19</v>
      </c>
      <c r="G2302" s="14" t="str">
        <f>"265"</f>
        <v>265</v>
      </c>
      <c r="H2302" t="s">
        <v>78</v>
      </c>
    </row>
    <row r="2303" spans="1:8" x14ac:dyDescent="0.25">
      <c r="A2303" t="s">
        <v>2744</v>
      </c>
      <c r="B2303" s="12">
        <v>79</v>
      </c>
      <c r="C2303" t="s">
        <v>28</v>
      </c>
      <c r="D2303" t="s">
        <v>29</v>
      </c>
      <c r="E2303" s="13" t="str">
        <f>"32"</f>
        <v>32</v>
      </c>
      <c r="F2303" t="s">
        <v>61</v>
      </c>
      <c r="G2303" s="14" t="str">
        <f>"020"</f>
        <v>020</v>
      </c>
      <c r="H2303" t="s">
        <v>850</v>
      </c>
    </row>
    <row r="2304" spans="1:8" x14ac:dyDescent="0.25">
      <c r="A2304" t="s">
        <v>2745</v>
      </c>
      <c r="B2304" s="12">
        <v>76</v>
      </c>
      <c r="C2304" t="s">
        <v>2</v>
      </c>
      <c r="D2304" t="s">
        <v>3</v>
      </c>
      <c r="E2304" s="13" t="str">
        <f>"64"</f>
        <v>64</v>
      </c>
      <c r="F2304" t="s">
        <v>58</v>
      </c>
      <c r="G2304" s="14" t="str">
        <f>"221"</f>
        <v>221</v>
      </c>
      <c r="H2304" t="s">
        <v>343</v>
      </c>
    </row>
    <row r="2305" spans="1:8" x14ac:dyDescent="0.25">
      <c r="A2305" t="s">
        <v>2746</v>
      </c>
      <c r="B2305" s="12">
        <v>81</v>
      </c>
      <c r="C2305" t="s">
        <v>7</v>
      </c>
      <c r="D2305" t="s">
        <v>8</v>
      </c>
      <c r="E2305" s="13" t="str">
        <f>"05"</f>
        <v>05</v>
      </c>
      <c r="F2305" t="s">
        <v>9</v>
      </c>
      <c r="G2305" s="14" t="str">
        <f>"126"</f>
        <v>126</v>
      </c>
      <c r="H2305" t="s">
        <v>1195</v>
      </c>
    </row>
    <row r="2306" spans="1:8" x14ac:dyDescent="0.25">
      <c r="A2306" t="s">
        <v>2747</v>
      </c>
      <c r="B2306" s="12">
        <v>76</v>
      </c>
      <c r="C2306" t="s">
        <v>2</v>
      </c>
      <c r="D2306" t="s">
        <v>3</v>
      </c>
      <c r="E2306" s="13" t="str">
        <f>"11"</f>
        <v>11</v>
      </c>
      <c r="F2306" t="s">
        <v>501</v>
      </c>
      <c r="G2306" s="14" t="str">
        <f>"271"</f>
        <v>271</v>
      </c>
      <c r="H2306" t="s">
        <v>745</v>
      </c>
    </row>
    <row r="2307" spans="1:8" x14ac:dyDescent="0.25">
      <c r="A2307" t="s">
        <v>2748</v>
      </c>
      <c r="B2307" s="12">
        <v>76</v>
      </c>
      <c r="C2307" t="s">
        <v>2</v>
      </c>
      <c r="D2307" t="s">
        <v>3</v>
      </c>
      <c r="E2307" s="13" t="str">
        <f>"14"</f>
        <v>14</v>
      </c>
      <c r="F2307" t="s">
        <v>124</v>
      </c>
      <c r="G2307" s="14" t="str">
        <f>"002"</f>
        <v>002</v>
      </c>
      <c r="H2307" t="s">
        <v>412</v>
      </c>
    </row>
    <row r="2308" spans="1:8" x14ac:dyDescent="0.25">
      <c r="A2308" t="s">
        <v>2749</v>
      </c>
      <c r="B2308" s="12">
        <v>77</v>
      </c>
      <c r="C2308" t="s">
        <v>17</v>
      </c>
      <c r="D2308" t="s">
        <v>18</v>
      </c>
      <c r="E2308" s="13" t="str">
        <f>"30"</f>
        <v>30</v>
      </c>
      <c r="F2308" t="s">
        <v>210</v>
      </c>
      <c r="G2308" s="14" t="str">
        <f>"241"</f>
        <v>241</v>
      </c>
      <c r="H2308" t="s">
        <v>211</v>
      </c>
    </row>
    <row r="2309" spans="1:8" x14ac:dyDescent="0.25">
      <c r="A2309" t="s">
        <v>2750</v>
      </c>
      <c r="B2309" s="12">
        <v>79</v>
      </c>
      <c r="C2309" t="s">
        <v>28</v>
      </c>
      <c r="D2309" t="s">
        <v>29</v>
      </c>
      <c r="E2309" s="13" t="str">
        <f>"29"</f>
        <v>29</v>
      </c>
      <c r="F2309" t="s">
        <v>220</v>
      </c>
      <c r="G2309" s="14" t="str">
        <f>"146"</f>
        <v>146</v>
      </c>
      <c r="H2309" t="s">
        <v>2751</v>
      </c>
    </row>
    <row r="2310" spans="1:8" x14ac:dyDescent="0.25">
      <c r="A2310" t="s">
        <v>2752</v>
      </c>
      <c r="B2310" s="12">
        <v>76</v>
      </c>
      <c r="C2310" t="s">
        <v>2</v>
      </c>
      <c r="D2310" t="s">
        <v>3</v>
      </c>
      <c r="E2310" s="13" t="str">
        <f>"13"</f>
        <v>13</v>
      </c>
      <c r="F2310" t="s">
        <v>14</v>
      </c>
      <c r="G2310" s="14" t="str">
        <f>"066"</f>
        <v>066</v>
      </c>
      <c r="H2310" t="s">
        <v>365</v>
      </c>
    </row>
    <row r="2311" spans="1:8" x14ac:dyDescent="0.25">
      <c r="A2311" t="s">
        <v>2753</v>
      </c>
      <c r="B2311" s="12">
        <v>77</v>
      </c>
      <c r="C2311" t="s">
        <v>17</v>
      </c>
      <c r="D2311" t="s">
        <v>18</v>
      </c>
      <c r="E2311" s="13" t="str">
        <f>"66"</f>
        <v>66</v>
      </c>
      <c r="F2311" t="s">
        <v>22</v>
      </c>
      <c r="G2311" s="14" t="str">
        <f>"012"</f>
        <v>012</v>
      </c>
      <c r="H2311" t="s">
        <v>2754</v>
      </c>
    </row>
    <row r="2312" spans="1:8" x14ac:dyDescent="0.25">
      <c r="A2312" t="s">
        <v>2755</v>
      </c>
      <c r="B2312" s="12">
        <v>77</v>
      </c>
      <c r="C2312" t="s">
        <v>17</v>
      </c>
      <c r="D2312" t="s">
        <v>18</v>
      </c>
      <c r="E2312" s="13" t="str">
        <f>"66"</f>
        <v>66</v>
      </c>
      <c r="F2312" t="s">
        <v>22</v>
      </c>
      <c r="G2312" s="14" t="str">
        <f>"131"</f>
        <v>131</v>
      </c>
      <c r="H2312" t="s">
        <v>23</v>
      </c>
    </row>
    <row r="2313" spans="1:8" x14ac:dyDescent="0.25">
      <c r="A2313" t="s">
        <v>2755</v>
      </c>
      <c r="B2313" s="12">
        <v>77</v>
      </c>
      <c r="C2313" t="s">
        <v>17</v>
      </c>
      <c r="D2313" t="s">
        <v>18</v>
      </c>
      <c r="E2313" s="13" t="str">
        <f>"67"</f>
        <v>67</v>
      </c>
      <c r="F2313" t="s">
        <v>44</v>
      </c>
      <c r="G2313" s="14" t="str">
        <f>"151"</f>
        <v>151</v>
      </c>
      <c r="H2313" t="s">
        <v>200</v>
      </c>
    </row>
    <row r="2314" spans="1:8" x14ac:dyDescent="0.25">
      <c r="A2314" t="s">
        <v>2756</v>
      </c>
      <c r="B2314" s="12">
        <v>76</v>
      </c>
      <c r="C2314" t="s">
        <v>2</v>
      </c>
      <c r="D2314" t="s">
        <v>3</v>
      </c>
      <c r="E2314" s="13" t="str">
        <f>"11"</f>
        <v>11</v>
      </c>
      <c r="F2314" t="s">
        <v>501</v>
      </c>
      <c r="G2314" s="14" t="str">
        <f>"271"</f>
        <v>271</v>
      </c>
      <c r="H2314" t="s">
        <v>745</v>
      </c>
    </row>
    <row r="2315" spans="1:8" x14ac:dyDescent="0.25">
      <c r="A2315" t="s">
        <v>2756</v>
      </c>
      <c r="B2315" s="12">
        <v>76</v>
      </c>
      <c r="C2315" t="s">
        <v>2</v>
      </c>
      <c r="D2315" t="s">
        <v>3</v>
      </c>
      <c r="E2315" s="13" t="str">
        <f>"22"</f>
        <v>22</v>
      </c>
      <c r="F2315" t="s">
        <v>4</v>
      </c>
      <c r="G2315" s="14" t="str">
        <f>"226"</f>
        <v>226</v>
      </c>
      <c r="H2315" t="s">
        <v>1708</v>
      </c>
    </row>
    <row r="2316" spans="1:8" x14ac:dyDescent="0.25">
      <c r="A2316" t="s">
        <v>2757</v>
      </c>
      <c r="B2316" s="12">
        <v>76</v>
      </c>
      <c r="C2316" t="s">
        <v>2</v>
      </c>
      <c r="D2316" t="s">
        <v>3</v>
      </c>
      <c r="E2316" s="13" t="str">
        <f>"11"</f>
        <v>11</v>
      </c>
      <c r="F2316" t="s">
        <v>501</v>
      </c>
      <c r="G2316" s="14" t="str">
        <f>"211"</f>
        <v>211</v>
      </c>
      <c r="H2316" t="s">
        <v>704</v>
      </c>
    </row>
    <row r="2317" spans="1:8" x14ac:dyDescent="0.25">
      <c r="A2317" t="s">
        <v>2758</v>
      </c>
      <c r="B2317" s="12">
        <v>81</v>
      </c>
      <c r="C2317" t="s">
        <v>7</v>
      </c>
      <c r="D2317" t="s">
        <v>8</v>
      </c>
      <c r="E2317" s="13" t="str">
        <f>"44"</f>
        <v>44</v>
      </c>
      <c r="F2317" t="s">
        <v>40</v>
      </c>
      <c r="G2317" s="14" t="str">
        <f>"261"</f>
        <v>261</v>
      </c>
      <c r="H2317" t="s">
        <v>627</v>
      </c>
    </row>
    <row r="2318" spans="1:8" x14ac:dyDescent="0.25">
      <c r="A2318" t="s">
        <v>2759</v>
      </c>
      <c r="B2318" s="12">
        <v>79</v>
      </c>
      <c r="C2318" t="s">
        <v>28</v>
      </c>
      <c r="D2318" t="s">
        <v>29</v>
      </c>
      <c r="E2318" s="13" t="str">
        <f>"60"</f>
        <v>60</v>
      </c>
      <c r="F2318" t="s">
        <v>600</v>
      </c>
      <c r="G2318" s="14" t="str">
        <f>"251"</f>
        <v>251</v>
      </c>
      <c r="H2318" t="s">
        <v>601</v>
      </c>
    </row>
    <row r="2319" spans="1:8" x14ac:dyDescent="0.25">
      <c r="A2319" t="s">
        <v>2760</v>
      </c>
      <c r="B2319" s="12">
        <v>76</v>
      </c>
      <c r="C2319" t="s">
        <v>2</v>
      </c>
      <c r="D2319" t="s">
        <v>3</v>
      </c>
      <c r="E2319" s="13" t="str">
        <f>"67"</f>
        <v>67</v>
      </c>
      <c r="F2319" t="s">
        <v>44</v>
      </c>
      <c r="G2319" s="14" t="str">
        <f>"106"</f>
        <v>106</v>
      </c>
      <c r="H2319" t="s">
        <v>841</v>
      </c>
    </row>
    <row r="2320" spans="1:8" x14ac:dyDescent="0.25">
      <c r="A2320" t="s">
        <v>2761</v>
      </c>
      <c r="B2320" s="12">
        <v>77</v>
      </c>
      <c r="C2320" t="s">
        <v>17</v>
      </c>
      <c r="D2320" t="s">
        <v>18</v>
      </c>
      <c r="E2320" s="13" t="str">
        <f>"40"</f>
        <v>40</v>
      </c>
      <c r="F2320" t="s">
        <v>19</v>
      </c>
      <c r="G2320" s="14" t="str">
        <f>"251"</f>
        <v>251</v>
      </c>
      <c r="H2320" t="s">
        <v>20</v>
      </c>
    </row>
    <row r="2321" spans="1:8" x14ac:dyDescent="0.25">
      <c r="A2321" t="s">
        <v>2762</v>
      </c>
      <c r="B2321" s="12">
        <v>77</v>
      </c>
      <c r="C2321" t="s">
        <v>17</v>
      </c>
      <c r="D2321" t="s">
        <v>18</v>
      </c>
      <c r="E2321" s="13" t="str">
        <f>"30"</f>
        <v>30</v>
      </c>
      <c r="F2321" t="s">
        <v>210</v>
      </c>
      <c r="G2321" s="14" t="str">
        <f>"241"</f>
        <v>241</v>
      </c>
      <c r="H2321" t="s">
        <v>211</v>
      </c>
    </row>
    <row r="2322" spans="1:8" x14ac:dyDescent="0.25">
      <c r="A2322" t="s">
        <v>2762</v>
      </c>
      <c r="B2322" s="12">
        <v>77</v>
      </c>
      <c r="C2322" t="s">
        <v>17</v>
      </c>
      <c r="D2322" t="s">
        <v>18</v>
      </c>
      <c r="E2322" s="13" t="str">
        <f>"51"</f>
        <v>51</v>
      </c>
      <c r="F2322" t="s">
        <v>55</v>
      </c>
      <c r="G2322" s="14" t="str">
        <f>"168"</f>
        <v>168</v>
      </c>
      <c r="H2322" t="s">
        <v>56</v>
      </c>
    </row>
    <row r="2323" spans="1:8" x14ac:dyDescent="0.25">
      <c r="A2323" t="s">
        <v>2763</v>
      </c>
      <c r="B2323" s="12">
        <v>76</v>
      </c>
      <c r="C2323" t="s">
        <v>2</v>
      </c>
      <c r="D2323" t="s">
        <v>3</v>
      </c>
      <c r="E2323" s="13" t="str">
        <f>"67"</f>
        <v>67</v>
      </c>
      <c r="F2323" t="s">
        <v>44</v>
      </c>
      <c r="G2323" s="14" t="str">
        <f>"265"</f>
        <v>265</v>
      </c>
      <c r="H2323" t="s">
        <v>268</v>
      </c>
    </row>
    <row r="2324" spans="1:8" x14ac:dyDescent="0.25">
      <c r="A2324" t="s">
        <v>2764</v>
      </c>
      <c r="B2324" s="12">
        <v>76</v>
      </c>
      <c r="C2324" t="s">
        <v>2</v>
      </c>
      <c r="D2324" t="s">
        <v>3</v>
      </c>
      <c r="E2324" s="13" t="str">
        <f>"67"</f>
        <v>67</v>
      </c>
      <c r="F2324" t="s">
        <v>44</v>
      </c>
      <c r="G2324" s="14" t="str">
        <f>"171"</f>
        <v>171</v>
      </c>
      <c r="H2324" t="s">
        <v>1418</v>
      </c>
    </row>
    <row r="2325" spans="1:8" x14ac:dyDescent="0.25">
      <c r="A2325" t="s">
        <v>2765</v>
      </c>
      <c r="B2325" s="12">
        <v>79</v>
      </c>
      <c r="C2325" t="s">
        <v>28</v>
      </c>
      <c r="D2325" t="s">
        <v>29</v>
      </c>
      <c r="E2325" s="13" t="str">
        <f>"29"</f>
        <v>29</v>
      </c>
      <c r="F2325" t="s">
        <v>220</v>
      </c>
      <c r="G2325" s="14" t="str">
        <f>"261"</f>
        <v>261</v>
      </c>
      <c r="H2325" t="s">
        <v>695</v>
      </c>
    </row>
    <row r="2326" spans="1:8" x14ac:dyDescent="0.25">
      <c r="A2326" t="s">
        <v>2766</v>
      </c>
      <c r="B2326" s="12">
        <v>77</v>
      </c>
      <c r="C2326" t="s">
        <v>17</v>
      </c>
      <c r="D2326" t="s">
        <v>18</v>
      </c>
      <c r="E2326" s="13" t="str">
        <f>"66"</f>
        <v>66</v>
      </c>
      <c r="F2326" t="s">
        <v>22</v>
      </c>
      <c r="G2326" s="14" t="str">
        <f>"141"</f>
        <v>141</v>
      </c>
      <c r="H2326" t="s">
        <v>218</v>
      </c>
    </row>
    <row r="2327" spans="1:8" x14ac:dyDescent="0.25">
      <c r="A2327" t="s">
        <v>2767</v>
      </c>
      <c r="B2327" s="12">
        <v>77</v>
      </c>
      <c r="C2327" t="s">
        <v>17</v>
      </c>
      <c r="D2327" t="s">
        <v>18</v>
      </c>
      <c r="E2327" s="13" t="str">
        <f>"67"</f>
        <v>67</v>
      </c>
      <c r="F2327" t="s">
        <v>44</v>
      </c>
      <c r="G2327" s="14" t="str">
        <f>"151"</f>
        <v>151</v>
      </c>
      <c r="H2327" t="s">
        <v>200</v>
      </c>
    </row>
    <row r="2328" spans="1:8" x14ac:dyDescent="0.25">
      <c r="A2328" t="s">
        <v>2768</v>
      </c>
      <c r="B2328" s="12">
        <v>77</v>
      </c>
      <c r="C2328" t="s">
        <v>17</v>
      </c>
      <c r="D2328" t="s">
        <v>18</v>
      </c>
      <c r="E2328" s="13" t="str">
        <f>"40"</f>
        <v>40</v>
      </c>
      <c r="F2328" t="s">
        <v>19</v>
      </c>
      <c r="G2328" s="14" t="str">
        <f>"251"</f>
        <v>251</v>
      </c>
      <c r="H2328" t="s">
        <v>20</v>
      </c>
    </row>
    <row r="2329" spans="1:8" x14ac:dyDescent="0.25">
      <c r="A2329" t="s">
        <v>2769</v>
      </c>
      <c r="B2329" s="12">
        <v>76</v>
      </c>
      <c r="C2329" t="s">
        <v>2</v>
      </c>
      <c r="D2329" t="s">
        <v>3</v>
      </c>
      <c r="E2329" s="13" t="str">
        <f>"67"</f>
        <v>67</v>
      </c>
      <c r="F2329" t="s">
        <v>44</v>
      </c>
      <c r="G2329" s="14" t="str">
        <f>"153"</f>
        <v>153</v>
      </c>
      <c r="H2329" t="s">
        <v>324</v>
      </c>
    </row>
    <row r="2330" spans="1:8" x14ac:dyDescent="0.25">
      <c r="A2330" t="s">
        <v>2770</v>
      </c>
      <c r="B2330" s="12">
        <v>79</v>
      </c>
      <c r="C2330" t="s">
        <v>28</v>
      </c>
      <c r="D2330" t="s">
        <v>29</v>
      </c>
      <c r="E2330" s="13" t="str">
        <f>"71"</f>
        <v>71</v>
      </c>
      <c r="F2330" t="s">
        <v>729</v>
      </c>
      <c r="G2330" s="14" t="str">
        <f>"004"</f>
        <v>004</v>
      </c>
      <c r="H2330" t="s">
        <v>2771</v>
      </c>
    </row>
    <row r="2331" spans="1:8" x14ac:dyDescent="0.25">
      <c r="A2331" t="s">
        <v>2772</v>
      </c>
      <c r="B2331" s="12">
        <v>76</v>
      </c>
      <c r="C2331" t="s">
        <v>2</v>
      </c>
      <c r="D2331" t="s">
        <v>3</v>
      </c>
      <c r="E2331" s="13" t="str">
        <f>"13"</f>
        <v>13</v>
      </c>
      <c r="F2331" t="s">
        <v>14</v>
      </c>
      <c r="G2331" s="14" t="str">
        <f>"286"</f>
        <v>286</v>
      </c>
      <c r="H2331" t="s">
        <v>448</v>
      </c>
    </row>
    <row r="2332" spans="1:8" x14ac:dyDescent="0.25">
      <c r="A2332" t="s">
        <v>2773</v>
      </c>
      <c r="B2332" s="12">
        <v>77</v>
      </c>
      <c r="C2332" t="s">
        <v>17</v>
      </c>
      <c r="D2332" t="s">
        <v>18</v>
      </c>
      <c r="E2332" s="13" t="str">
        <f>"67"</f>
        <v>67</v>
      </c>
      <c r="F2332" t="s">
        <v>44</v>
      </c>
      <c r="G2332" s="14" t="str">
        <f>"151"</f>
        <v>151</v>
      </c>
      <c r="H2332" t="s">
        <v>200</v>
      </c>
    </row>
    <row r="2333" spans="1:8" x14ac:dyDescent="0.25">
      <c r="A2333" t="s">
        <v>2774</v>
      </c>
      <c r="B2333" s="12">
        <v>77</v>
      </c>
      <c r="C2333" t="s">
        <v>17</v>
      </c>
      <c r="D2333" t="s">
        <v>18</v>
      </c>
      <c r="E2333" s="13" t="str">
        <f>"40"</f>
        <v>40</v>
      </c>
      <c r="F2333" t="s">
        <v>19</v>
      </c>
      <c r="G2333" s="14" t="str">
        <f>"251"</f>
        <v>251</v>
      </c>
      <c r="H2333" t="s">
        <v>20</v>
      </c>
    </row>
    <row r="2334" spans="1:8" x14ac:dyDescent="0.25">
      <c r="A2334" t="s">
        <v>2775</v>
      </c>
      <c r="B2334" s="12">
        <v>77</v>
      </c>
      <c r="C2334" t="s">
        <v>17</v>
      </c>
      <c r="D2334" t="s">
        <v>18</v>
      </c>
      <c r="E2334" s="13" t="str">
        <f>"40"</f>
        <v>40</v>
      </c>
      <c r="F2334" t="s">
        <v>19</v>
      </c>
      <c r="G2334" s="14" t="str">
        <f>"136"</f>
        <v>136</v>
      </c>
      <c r="H2334" t="s">
        <v>1568</v>
      </c>
    </row>
    <row r="2335" spans="1:8" x14ac:dyDescent="0.25">
      <c r="A2335" t="s">
        <v>2776</v>
      </c>
      <c r="B2335" s="12">
        <v>79</v>
      </c>
      <c r="C2335" t="s">
        <v>28</v>
      </c>
      <c r="D2335" t="s">
        <v>29</v>
      </c>
      <c r="E2335" s="13" t="str">
        <f>"43"</f>
        <v>43</v>
      </c>
      <c r="F2335" t="s">
        <v>354</v>
      </c>
      <c r="G2335" s="14" t="str">
        <f>"024"</f>
        <v>024</v>
      </c>
      <c r="H2335" t="s">
        <v>2102</v>
      </c>
    </row>
    <row r="2336" spans="1:8" x14ac:dyDescent="0.25">
      <c r="A2336" t="s">
        <v>2777</v>
      </c>
      <c r="B2336" s="12">
        <v>79</v>
      </c>
      <c r="C2336" t="s">
        <v>28</v>
      </c>
      <c r="D2336" t="s">
        <v>29</v>
      </c>
      <c r="E2336" s="13" t="str">
        <f>"43"</f>
        <v>43</v>
      </c>
      <c r="F2336" t="s">
        <v>354</v>
      </c>
      <c r="G2336" s="14" t="str">
        <f>"006"</f>
        <v>006</v>
      </c>
      <c r="H2336" t="s">
        <v>2778</v>
      </c>
    </row>
    <row r="2337" spans="1:8" x14ac:dyDescent="0.25">
      <c r="A2337" t="s">
        <v>2779</v>
      </c>
      <c r="B2337" s="12">
        <v>77</v>
      </c>
      <c r="C2337" t="s">
        <v>17</v>
      </c>
      <c r="D2337" t="s">
        <v>18</v>
      </c>
      <c r="E2337" s="13" t="str">
        <f>"67"</f>
        <v>67</v>
      </c>
      <c r="F2337" t="s">
        <v>44</v>
      </c>
      <c r="G2337" s="14" t="str">
        <f>"151"</f>
        <v>151</v>
      </c>
      <c r="H2337" t="s">
        <v>200</v>
      </c>
    </row>
    <row r="2338" spans="1:8" x14ac:dyDescent="0.25">
      <c r="A2338" t="s">
        <v>2780</v>
      </c>
      <c r="B2338" s="12">
        <v>76</v>
      </c>
      <c r="C2338" t="s">
        <v>2</v>
      </c>
      <c r="D2338" t="s">
        <v>3</v>
      </c>
      <c r="E2338" s="13" t="str">
        <f>"13"</f>
        <v>13</v>
      </c>
      <c r="F2338" t="s">
        <v>14</v>
      </c>
      <c r="G2338" s="14" t="str">
        <f>"154"</f>
        <v>154</v>
      </c>
      <c r="H2338" t="s">
        <v>725</v>
      </c>
    </row>
    <row r="2339" spans="1:8" x14ac:dyDescent="0.25">
      <c r="A2339" t="s">
        <v>2781</v>
      </c>
      <c r="B2339" s="12">
        <v>76</v>
      </c>
      <c r="C2339" t="s">
        <v>2</v>
      </c>
      <c r="D2339" t="s">
        <v>3</v>
      </c>
      <c r="E2339" s="13" t="str">
        <f>"13"</f>
        <v>13</v>
      </c>
      <c r="F2339" t="s">
        <v>14</v>
      </c>
      <c r="G2339" s="14" t="str">
        <f>"251"</f>
        <v>251</v>
      </c>
      <c r="H2339" t="s">
        <v>255</v>
      </c>
    </row>
    <row r="2340" spans="1:8" x14ac:dyDescent="0.25">
      <c r="A2340" t="s">
        <v>2782</v>
      </c>
      <c r="B2340" s="12">
        <v>76</v>
      </c>
      <c r="C2340" t="s">
        <v>2</v>
      </c>
      <c r="D2340" t="s">
        <v>3</v>
      </c>
      <c r="E2340" s="13" t="str">
        <f>"13"</f>
        <v>13</v>
      </c>
      <c r="F2340" t="s">
        <v>14</v>
      </c>
      <c r="G2340" s="14" t="str">
        <f>"251"</f>
        <v>251</v>
      </c>
      <c r="H2340" t="s">
        <v>255</v>
      </c>
    </row>
    <row r="2341" spans="1:8" x14ac:dyDescent="0.25">
      <c r="A2341" t="s">
        <v>2783</v>
      </c>
      <c r="B2341" s="12">
        <v>76</v>
      </c>
      <c r="C2341" t="s">
        <v>2</v>
      </c>
      <c r="D2341" t="s">
        <v>3</v>
      </c>
      <c r="E2341" s="13" t="str">
        <f>"13"</f>
        <v>13</v>
      </c>
      <c r="F2341" t="s">
        <v>14</v>
      </c>
      <c r="G2341" s="14" t="str">
        <f>"251"</f>
        <v>251</v>
      </c>
      <c r="H2341" t="s">
        <v>255</v>
      </c>
    </row>
    <row r="2342" spans="1:8" x14ac:dyDescent="0.25">
      <c r="A2342" t="s">
        <v>2784</v>
      </c>
      <c r="B2342" s="12">
        <v>77</v>
      </c>
      <c r="C2342" t="s">
        <v>17</v>
      </c>
      <c r="D2342" t="s">
        <v>18</v>
      </c>
      <c r="E2342" s="13" t="str">
        <f>"45"</f>
        <v>45</v>
      </c>
      <c r="F2342" t="s">
        <v>168</v>
      </c>
      <c r="G2342" s="14" t="str">
        <f>"255"</f>
        <v>255</v>
      </c>
      <c r="H2342" t="s">
        <v>394</v>
      </c>
    </row>
    <row r="2343" spans="1:8" x14ac:dyDescent="0.25">
      <c r="A2343" t="s">
        <v>2785</v>
      </c>
      <c r="B2343" s="12">
        <v>81</v>
      </c>
      <c r="C2343" t="s">
        <v>7</v>
      </c>
      <c r="D2343" t="s">
        <v>8</v>
      </c>
      <c r="E2343" s="13" t="str">
        <f>"70"</f>
        <v>70</v>
      </c>
      <c r="F2343" t="s">
        <v>50</v>
      </c>
      <c r="G2343" s="14" t="str">
        <f>"006"</f>
        <v>006</v>
      </c>
      <c r="H2343" t="s">
        <v>977</v>
      </c>
    </row>
    <row r="2344" spans="1:8" x14ac:dyDescent="0.25">
      <c r="A2344" t="s">
        <v>2786</v>
      </c>
      <c r="B2344" s="12">
        <v>81</v>
      </c>
      <c r="C2344" t="s">
        <v>7</v>
      </c>
      <c r="D2344" t="s">
        <v>8</v>
      </c>
      <c r="E2344" s="13" t="str">
        <f>"20"</f>
        <v>20</v>
      </c>
      <c r="F2344" t="s">
        <v>111</v>
      </c>
      <c r="G2344" s="14" t="str">
        <f>"226"</f>
        <v>226</v>
      </c>
      <c r="H2344" t="s">
        <v>431</v>
      </c>
    </row>
    <row r="2345" spans="1:8" x14ac:dyDescent="0.25">
      <c r="A2345" t="s">
        <v>2787</v>
      </c>
      <c r="B2345" s="12">
        <v>76</v>
      </c>
      <c r="C2345" t="s">
        <v>2</v>
      </c>
      <c r="D2345" t="s">
        <v>3</v>
      </c>
      <c r="E2345" s="13" t="str">
        <f>"64"</f>
        <v>64</v>
      </c>
      <c r="F2345" t="s">
        <v>58</v>
      </c>
      <c r="G2345" s="14" t="str">
        <f>"121"</f>
        <v>121</v>
      </c>
      <c r="H2345" t="s">
        <v>244</v>
      </c>
    </row>
    <row r="2346" spans="1:8" x14ac:dyDescent="0.25">
      <c r="A2346" t="s">
        <v>2788</v>
      </c>
      <c r="B2346" s="12">
        <v>79</v>
      </c>
      <c r="C2346" t="s">
        <v>28</v>
      </c>
      <c r="D2346" t="s">
        <v>29</v>
      </c>
      <c r="E2346" s="13" t="str">
        <f>"48"</f>
        <v>48</v>
      </c>
      <c r="F2346" t="s">
        <v>37</v>
      </c>
      <c r="G2346" s="14" t="str">
        <f>"165"</f>
        <v>165</v>
      </c>
      <c r="H2346" t="s">
        <v>650</v>
      </c>
    </row>
    <row r="2347" spans="1:8" x14ac:dyDescent="0.25">
      <c r="A2347" t="s">
        <v>2789</v>
      </c>
      <c r="B2347" s="12">
        <v>81</v>
      </c>
      <c r="C2347" t="s">
        <v>7</v>
      </c>
      <c r="D2347" t="s">
        <v>8</v>
      </c>
      <c r="E2347" s="13" t="str">
        <f>"36"</f>
        <v>36</v>
      </c>
      <c r="F2347" t="s">
        <v>84</v>
      </c>
      <c r="G2347" s="14" t="str">
        <f>"251"</f>
        <v>251</v>
      </c>
      <c r="H2347" t="s">
        <v>533</v>
      </c>
    </row>
    <row r="2348" spans="1:8" x14ac:dyDescent="0.25">
      <c r="A2348" t="s">
        <v>2790</v>
      </c>
      <c r="B2348" s="12">
        <v>76</v>
      </c>
      <c r="C2348" t="s">
        <v>2</v>
      </c>
      <c r="D2348" t="s">
        <v>3</v>
      </c>
      <c r="E2348" s="13" t="str">
        <f>"28"</f>
        <v>28</v>
      </c>
      <c r="F2348" t="s">
        <v>89</v>
      </c>
      <c r="G2348" s="14" t="str">
        <f>"171"</f>
        <v>171</v>
      </c>
      <c r="H2348" t="s">
        <v>90</v>
      </c>
    </row>
    <row r="2349" spans="1:8" x14ac:dyDescent="0.25">
      <c r="A2349" t="s">
        <v>2791</v>
      </c>
      <c r="B2349" s="12">
        <v>79</v>
      </c>
      <c r="C2349" t="s">
        <v>28</v>
      </c>
      <c r="D2349" t="s">
        <v>29</v>
      </c>
      <c r="E2349" s="13" t="str">
        <f>"16"</f>
        <v>16</v>
      </c>
      <c r="F2349" t="s">
        <v>757</v>
      </c>
      <c r="G2349" s="14" t="str">
        <f>"281"</f>
        <v>281</v>
      </c>
      <c r="H2349" t="s">
        <v>758</v>
      </c>
    </row>
    <row r="2350" spans="1:8" x14ac:dyDescent="0.25">
      <c r="A2350" t="s">
        <v>2792</v>
      </c>
      <c r="B2350" s="12">
        <v>79</v>
      </c>
      <c r="C2350" t="s">
        <v>28</v>
      </c>
      <c r="D2350" t="s">
        <v>29</v>
      </c>
      <c r="E2350" s="13" t="str">
        <f>"10"</f>
        <v>10</v>
      </c>
      <c r="F2350" t="s">
        <v>171</v>
      </c>
      <c r="G2350" s="14" t="str">
        <f>"116"</f>
        <v>116</v>
      </c>
      <c r="H2350" t="s">
        <v>1961</v>
      </c>
    </row>
    <row r="2351" spans="1:8" x14ac:dyDescent="0.25">
      <c r="A2351" t="s">
        <v>2793</v>
      </c>
      <c r="B2351" s="12">
        <v>76</v>
      </c>
      <c r="C2351" t="s">
        <v>2</v>
      </c>
      <c r="D2351" t="s">
        <v>3</v>
      </c>
      <c r="E2351" s="13" t="str">
        <f>"53"</f>
        <v>53</v>
      </c>
      <c r="F2351" t="s">
        <v>67</v>
      </c>
      <c r="G2351" s="14" t="str">
        <f>"126"</f>
        <v>126</v>
      </c>
      <c r="H2351" t="s">
        <v>477</v>
      </c>
    </row>
    <row r="2352" spans="1:8" x14ac:dyDescent="0.25">
      <c r="A2352" t="s">
        <v>2794</v>
      </c>
      <c r="B2352" s="12">
        <v>79</v>
      </c>
      <c r="C2352" t="s">
        <v>28</v>
      </c>
      <c r="D2352" t="s">
        <v>29</v>
      </c>
      <c r="E2352" s="13" t="str">
        <f>"48"</f>
        <v>48</v>
      </c>
      <c r="F2352" t="s">
        <v>37</v>
      </c>
      <c r="G2352" s="14" t="str">
        <f>"281"</f>
        <v>281</v>
      </c>
      <c r="H2352" t="s">
        <v>2477</v>
      </c>
    </row>
    <row r="2353" spans="1:8" x14ac:dyDescent="0.25">
      <c r="A2353" t="s">
        <v>2795</v>
      </c>
      <c r="B2353" s="12">
        <v>77</v>
      </c>
      <c r="C2353" t="s">
        <v>17</v>
      </c>
      <c r="D2353" t="s">
        <v>18</v>
      </c>
      <c r="E2353" s="13" t="str">
        <f>"40"</f>
        <v>40</v>
      </c>
      <c r="F2353" t="s">
        <v>19</v>
      </c>
      <c r="G2353" s="14" t="str">
        <f>"292"</f>
        <v>292</v>
      </c>
      <c r="H2353" t="s">
        <v>100</v>
      </c>
    </row>
    <row r="2354" spans="1:8" x14ac:dyDescent="0.25">
      <c r="A2354" t="s">
        <v>2796</v>
      </c>
      <c r="B2354" s="12">
        <v>79</v>
      </c>
      <c r="C2354" t="s">
        <v>28</v>
      </c>
      <c r="D2354" t="s">
        <v>29</v>
      </c>
      <c r="E2354" s="13" t="str">
        <f>"71"</f>
        <v>71</v>
      </c>
      <c r="F2354" t="s">
        <v>729</v>
      </c>
      <c r="G2354" s="14" t="str">
        <f>"171"</f>
        <v>171</v>
      </c>
      <c r="H2354" t="s">
        <v>1516</v>
      </c>
    </row>
    <row r="2355" spans="1:8" x14ac:dyDescent="0.25">
      <c r="A2355" t="s">
        <v>2797</v>
      </c>
      <c r="B2355" s="12">
        <v>77</v>
      </c>
      <c r="C2355" t="s">
        <v>17</v>
      </c>
      <c r="D2355" t="s">
        <v>18</v>
      </c>
      <c r="E2355" s="13" t="str">
        <f>"40"</f>
        <v>40</v>
      </c>
      <c r="F2355" t="s">
        <v>19</v>
      </c>
      <c r="G2355" s="14" t="str">
        <f>"251"</f>
        <v>251</v>
      </c>
      <c r="H2355" t="s">
        <v>20</v>
      </c>
    </row>
    <row r="2356" spans="1:8" x14ac:dyDescent="0.25">
      <c r="A2356" t="s">
        <v>2798</v>
      </c>
      <c r="B2356" s="12">
        <v>79</v>
      </c>
      <c r="C2356" t="s">
        <v>28</v>
      </c>
      <c r="D2356" t="s">
        <v>29</v>
      </c>
      <c r="E2356" s="13" t="str">
        <f>"03"</f>
        <v>03</v>
      </c>
      <c r="F2356" t="s">
        <v>30</v>
      </c>
      <c r="G2356" s="14" t="str">
        <f>"018"</f>
        <v>018</v>
      </c>
      <c r="H2356" t="s">
        <v>2799</v>
      </c>
    </row>
    <row r="2357" spans="1:8" x14ac:dyDescent="0.25">
      <c r="A2357" t="s">
        <v>2800</v>
      </c>
      <c r="B2357" s="12">
        <v>79</v>
      </c>
      <c r="C2357" t="s">
        <v>28</v>
      </c>
      <c r="D2357" t="s">
        <v>29</v>
      </c>
      <c r="E2357" s="13" t="str">
        <f>"50"</f>
        <v>50</v>
      </c>
      <c r="F2357" t="s">
        <v>1072</v>
      </c>
      <c r="G2357" s="14" t="str">
        <f>"141"</f>
        <v>141</v>
      </c>
      <c r="H2357" t="s">
        <v>2801</v>
      </c>
    </row>
    <row r="2358" spans="1:8" x14ac:dyDescent="0.25">
      <c r="A2358" t="s">
        <v>2802</v>
      </c>
      <c r="B2358" s="12">
        <v>79</v>
      </c>
      <c r="C2358" t="s">
        <v>28</v>
      </c>
      <c r="D2358" t="s">
        <v>29</v>
      </c>
      <c r="E2358" s="13" t="str">
        <f>"18"</f>
        <v>18</v>
      </c>
      <c r="F2358" t="s">
        <v>64</v>
      </c>
      <c r="G2358" s="14" t="str">
        <f>"221"</f>
        <v>221</v>
      </c>
      <c r="H2358" t="s">
        <v>65</v>
      </c>
    </row>
    <row r="2359" spans="1:8" x14ac:dyDescent="0.25">
      <c r="A2359" t="s">
        <v>2803</v>
      </c>
      <c r="B2359" s="12">
        <v>81</v>
      </c>
      <c r="C2359" t="s">
        <v>7</v>
      </c>
      <c r="D2359" t="s">
        <v>8</v>
      </c>
      <c r="E2359" s="13" t="str">
        <f>"44"</f>
        <v>44</v>
      </c>
      <c r="F2359" t="s">
        <v>40</v>
      </c>
      <c r="G2359" s="14" t="str">
        <f>"201"</f>
        <v>201</v>
      </c>
      <c r="H2359" t="s">
        <v>138</v>
      </c>
    </row>
    <row r="2360" spans="1:8" x14ac:dyDescent="0.25">
      <c r="A2360" t="s">
        <v>2804</v>
      </c>
      <c r="B2360" s="12">
        <v>76</v>
      </c>
      <c r="C2360" t="s">
        <v>2</v>
      </c>
      <c r="D2360" t="s">
        <v>3</v>
      </c>
      <c r="E2360" s="13" t="str">
        <f>"11"</f>
        <v>11</v>
      </c>
      <c r="F2360" t="s">
        <v>501</v>
      </c>
      <c r="G2360" s="14" t="str">
        <f>"126"</f>
        <v>126</v>
      </c>
      <c r="H2360" t="s">
        <v>1052</v>
      </c>
    </row>
    <row r="2361" spans="1:8" x14ac:dyDescent="0.25">
      <c r="A2361" t="s">
        <v>2805</v>
      </c>
      <c r="B2361" s="12">
        <v>81</v>
      </c>
      <c r="C2361" t="s">
        <v>7</v>
      </c>
      <c r="D2361" t="s">
        <v>8</v>
      </c>
      <c r="E2361" s="13" t="str">
        <f>"05"</f>
        <v>05</v>
      </c>
      <c r="F2361" t="s">
        <v>9</v>
      </c>
      <c r="G2361" s="14" t="str">
        <f>"231"</f>
        <v>231</v>
      </c>
      <c r="H2361" t="s">
        <v>263</v>
      </c>
    </row>
    <row r="2362" spans="1:8" x14ac:dyDescent="0.25">
      <c r="A2362" t="s">
        <v>2806</v>
      </c>
      <c r="B2362" s="12">
        <v>81</v>
      </c>
      <c r="C2362" t="s">
        <v>7</v>
      </c>
      <c r="D2362" t="s">
        <v>8</v>
      </c>
      <c r="E2362" s="13" t="str">
        <f>"05"</f>
        <v>05</v>
      </c>
      <c r="F2362" t="s">
        <v>9</v>
      </c>
      <c r="G2362" s="14" t="str">
        <f>"231"</f>
        <v>231</v>
      </c>
      <c r="H2362" t="s">
        <v>263</v>
      </c>
    </row>
    <row r="2363" spans="1:8" x14ac:dyDescent="0.25">
      <c r="A2363" t="s">
        <v>2807</v>
      </c>
      <c r="B2363" s="12">
        <v>76</v>
      </c>
      <c r="C2363" t="s">
        <v>2</v>
      </c>
      <c r="D2363" t="s">
        <v>3</v>
      </c>
      <c r="E2363" s="13" t="str">
        <f>"67"</f>
        <v>67</v>
      </c>
      <c r="F2363" t="s">
        <v>44</v>
      </c>
      <c r="G2363" s="14" t="str">
        <f>"152"</f>
        <v>152</v>
      </c>
      <c r="H2363" t="s">
        <v>2808</v>
      </c>
    </row>
    <row r="2364" spans="1:8" x14ac:dyDescent="0.25">
      <c r="A2364" t="s">
        <v>2809</v>
      </c>
      <c r="B2364" s="12">
        <v>81</v>
      </c>
      <c r="C2364" t="s">
        <v>7</v>
      </c>
      <c r="D2364" t="s">
        <v>8</v>
      </c>
      <c r="E2364" s="13" t="str">
        <f>"05"</f>
        <v>05</v>
      </c>
      <c r="F2364" t="s">
        <v>9</v>
      </c>
      <c r="G2364" s="14" t="str">
        <f>"231"</f>
        <v>231</v>
      </c>
      <c r="H2364" t="s">
        <v>263</v>
      </c>
    </row>
    <row r="2365" spans="1:8" x14ac:dyDescent="0.25">
      <c r="A2365" t="s">
        <v>2810</v>
      </c>
      <c r="B2365" s="12">
        <v>81</v>
      </c>
      <c r="C2365" t="s">
        <v>7</v>
      </c>
      <c r="D2365" t="s">
        <v>8</v>
      </c>
      <c r="E2365" s="13" t="str">
        <f>"44"</f>
        <v>44</v>
      </c>
      <c r="F2365" t="s">
        <v>40</v>
      </c>
      <c r="G2365" s="14" t="str">
        <f>"122"</f>
        <v>122</v>
      </c>
      <c r="H2365" t="s">
        <v>348</v>
      </c>
    </row>
    <row r="2366" spans="1:8" x14ac:dyDescent="0.25">
      <c r="A2366" t="s">
        <v>2810</v>
      </c>
      <c r="B2366" s="12">
        <v>81</v>
      </c>
      <c r="C2366" t="s">
        <v>7</v>
      </c>
      <c r="D2366" t="s">
        <v>8</v>
      </c>
      <c r="E2366" s="13" t="str">
        <f>"70"</f>
        <v>70</v>
      </c>
      <c r="F2366" t="s">
        <v>50</v>
      </c>
      <c r="G2366" s="14" t="str">
        <f>"006"</f>
        <v>006</v>
      </c>
      <c r="H2366" t="s">
        <v>977</v>
      </c>
    </row>
    <row r="2367" spans="1:8" x14ac:dyDescent="0.25">
      <c r="A2367" t="s">
        <v>2810</v>
      </c>
      <c r="B2367" s="12">
        <v>81</v>
      </c>
      <c r="C2367" t="s">
        <v>7</v>
      </c>
      <c r="D2367" t="s">
        <v>8</v>
      </c>
      <c r="E2367" s="13" t="str">
        <f>"70"</f>
        <v>70</v>
      </c>
      <c r="F2367" t="s">
        <v>50</v>
      </c>
      <c r="G2367" s="14" t="str">
        <f>"121"</f>
        <v>121</v>
      </c>
      <c r="H2367" t="s">
        <v>521</v>
      </c>
    </row>
    <row r="2368" spans="1:8" x14ac:dyDescent="0.25">
      <c r="A2368" t="s">
        <v>2810</v>
      </c>
      <c r="B2368" s="12">
        <v>81</v>
      </c>
      <c r="C2368" t="s">
        <v>7</v>
      </c>
      <c r="D2368" t="s">
        <v>8</v>
      </c>
      <c r="E2368" s="13" t="str">
        <f>"70"</f>
        <v>70</v>
      </c>
      <c r="F2368" t="s">
        <v>50</v>
      </c>
      <c r="G2368" s="14" t="str">
        <f>"251"</f>
        <v>251</v>
      </c>
      <c r="H2368" t="s">
        <v>383</v>
      </c>
    </row>
    <row r="2369" spans="1:8" x14ac:dyDescent="0.25">
      <c r="A2369" t="s">
        <v>2811</v>
      </c>
      <c r="B2369" s="12">
        <v>77</v>
      </c>
      <c r="C2369" t="s">
        <v>17</v>
      </c>
      <c r="D2369" t="s">
        <v>18</v>
      </c>
      <c r="E2369" s="13" t="str">
        <f>"66"</f>
        <v>66</v>
      </c>
      <c r="F2369" t="s">
        <v>22</v>
      </c>
      <c r="G2369" s="14" t="str">
        <f>"131"</f>
        <v>131</v>
      </c>
      <c r="H2369" t="s">
        <v>23</v>
      </c>
    </row>
    <row r="2370" spans="1:8" x14ac:dyDescent="0.25">
      <c r="A2370" t="s">
        <v>2812</v>
      </c>
      <c r="B2370" s="12">
        <v>77</v>
      </c>
      <c r="C2370" t="s">
        <v>17</v>
      </c>
      <c r="D2370" t="s">
        <v>18</v>
      </c>
      <c r="E2370" s="13" t="str">
        <f>"67"</f>
        <v>67</v>
      </c>
      <c r="F2370" t="s">
        <v>44</v>
      </c>
      <c r="G2370" s="14" t="str">
        <f>"206"</f>
        <v>206</v>
      </c>
      <c r="H2370" t="s">
        <v>97</v>
      </c>
    </row>
    <row r="2371" spans="1:8" x14ac:dyDescent="0.25">
      <c r="A2371" t="s">
        <v>2813</v>
      </c>
      <c r="B2371" s="12">
        <v>77</v>
      </c>
      <c r="C2371" t="s">
        <v>17</v>
      </c>
      <c r="D2371" t="s">
        <v>18</v>
      </c>
      <c r="E2371" s="13" t="str">
        <f>"67"</f>
        <v>67</v>
      </c>
      <c r="F2371" t="s">
        <v>44</v>
      </c>
      <c r="G2371" s="14" t="str">
        <f>"151"</f>
        <v>151</v>
      </c>
      <c r="H2371" t="s">
        <v>200</v>
      </c>
    </row>
    <row r="2372" spans="1:8" x14ac:dyDescent="0.25">
      <c r="A2372" t="s">
        <v>2814</v>
      </c>
      <c r="B2372" s="12">
        <v>77</v>
      </c>
      <c r="C2372" t="s">
        <v>17</v>
      </c>
      <c r="D2372" t="s">
        <v>18</v>
      </c>
      <c r="E2372" s="13" t="str">
        <f>"40"</f>
        <v>40</v>
      </c>
      <c r="F2372" t="s">
        <v>19</v>
      </c>
      <c r="G2372" s="14" t="str">
        <f>"251"</f>
        <v>251</v>
      </c>
      <c r="H2372" t="s">
        <v>20</v>
      </c>
    </row>
    <row r="2373" spans="1:8" x14ac:dyDescent="0.25">
      <c r="A2373" t="s">
        <v>2814</v>
      </c>
      <c r="B2373" s="12">
        <v>77</v>
      </c>
      <c r="C2373" t="s">
        <v>17</v>
      </c>
      <c r="D2373" t="s">
        <v>18</v>
      </c>
      <c r="E2373" s="13" t="str">
        <f>"67"</f>
        <v>67</v>
      </c>
      <c r="F2373" t="s">
        <v>44</v>
      </c>
      <c r="G2373" s="14" t="str">
        <f>"151"</f>
        <v>151</v>
      </c>
      <c r="H2373" t="s">
        <v>200</v>
      </c>
    </row>
    <row r="2374" spans="1:8" x14ac:dyDescent="0.25">
      <c r="A2374" t="s">
        <v>2815</v>
      </c>
      <c r="B2374" s="12">
        <v>76</v>
      </c>
      <c r="C2374" t="s">
        <v>2</v>
      </c>
      <c r="D2374" t="s">
        <v>3</v>
      </c>
      <c r="E2374" s="13" t="str">
        <f>"28"</f>
        <v>28</v>
      </c>
      <c r="F2374" t="s">
        <v>89</v>
      </c>
      <c r="G2374" s="14" t="str">
        <f>"291"</f>
        <v>291</v>
      </c>
      <c r="H2374" t="s">
        <v>309</v>
      </c>
    </row>
    <row r="2375" spans="1:8" x14ac:dyDescent="0.25">
      <c r="A2375" t="s">
        <v>2816</v>
      </c>
      <c r="B2375" s="12">
        <v>81</v>
      </c>
      <c r="C2375" t="s">
        <v>7</v>
      </c>
      <c r="D2375" t="s">
        <v>8</v>
      </c>
      <c r="E2375" s="13" t="str">
        <f>"20"</f>
        <v>20</v>
      </c>
      <c r="F2375" t="s">
        <v>111</v>
      </c>
      <c r="G2375" s="14" t="str">
        <f>"004"</f>
        <v>004</v>
      </c>
      <c r="H2375" t="s">
        <v>909</v>
      </c>
    </row>
    <row r="2376" spans="1:8" x14ac:dyDescent="0.25">
      <c r="A2376" t="s">
        <v>2817</v>
      </c>
      <c r="B2376" s="12">
        <v>81</v>
      </c>
      <c r="C2376" t="s">
        <v>7</v>
      </c>
      <c r="D2376" t="s">
        <v>8</v>
      </c>
      <c r="E2376" s="13" t="str">
        <f>"70"</f>
        <v>70</v>
      </c>
      <c r="F2376" t="s">
        <v>50</v>
      </c>
      <c r="G2376" s="14" t="str">
        <f>"266"</f>
        <v>266</v>
      </c>
      <c r="H2376" t="s">
        <v>51</v>
      </c>
    </row>
    <row r="2377" spans="1:8" x14ac:dyDescent="0.25">
      <c r="A2377" t="s">
        <v>2818</v>
      </c>
      <c r="B2377" s="12">
        <v>81</v>
      </c>
      <c r="C2377" t="s">
        <v>7</v>
      </c>
      <c r="D2377" t="s">
        <v>8</v>
      </c>
      <c r="E2377" s="13" t="str">
        <f>"20"</f>
        <v>20</v>
      </c>
      <c r="F2377" t="s">
        <v>111</v>
      </c>
      <c r="G2377" s="14" t="str">
        <f>"040"</f>
        <v>040</v>
      </c>
      <c r="H2377" t="s">
        <v>2083</v>
      </c>
    </row>
    <row r="2378" spans="1:8" x14ac:dyDescent="0.25">
      <c r="A2378" t="s">
        <v>2818</v>
      </c>
      <c r="B2378" s="12">
        <v>81</v>
      </c>
      <c r="C2378" t="s">
        <v>7</v>
      </c>
      <c r="D2378" t="s">
        <v>8</v>
      </c>
      <c r="E2378" s="13" t="str">
        <f>"36"</f>
        <v>36</v>
      </c>
      <c r="F2378" t="s">
        <v>84</v>
      </c>
      <c r="G2378" s="14" t="str">
        <f>"016"</f>
        <v>016</v>
      </c>
      <c r="H2378" t="s">
        <v>2311</v>
      </c>
    </row>
    <row r="2379" spans="1:8" x14ac:dyDescent="0.25">
      <c r="A2379" t="s">
        <v>2819</v>
      </c>
      <c r="B2379" s="12">
        <v>76</v>
      </c>
      <c r="C2379" t="s">
        <v>2</v>
      </c>
      <c r="D2379" t="s">
        <v>3</v>
      </c>
      <c r="E2379" s="13" t="str">
        <f>"11"</f>
        <v>11</v>
      </c>
      <c r="F2379" t="s">
        <v>501</v>
      </c>
      <c r="G2379" s="14" t="str">
        <f>"171"</f>
        <v>171</v>
      </c>
      <c r="H2379" t="s">
        <v>2820</v>
      </c>
    </row>
    <row r="2380" spans="1:8" x14ac:dyDescent="0.25">
      <c r="A2380" t="s">
        <v>2819</v>
      </c>
      <c r="B2380" s="12">
        <v>76</v>
      </c>
      <c r="C2380" t="s">
        <v>2</v>
      </c>
      <c r="D2380" t="s">
        <v>3</v>
      </c>
      <c r="E2380" s="13" t="str">
        <f>"64"</f>
        <v>64</v>
      </c>
      <c r="F2380" t="s">
        <v>58</v>
      </c>
      <c r="G2380" s="14" t="str">
        <f>"221"</f>
        <v>221</v>
      </c>
      <c r="H2380" t="s">
        <v>343</v>
      </c>
    </row>
    <row r="2381" spans="1:8" x14ac:dyDescent="0.25">
      <c r="A2381" t="s">
        <v>2819</v>
      </c>
      <c r="B2381" s="12">
        <v>77</v>
      </c>
      <c r="C2381" t="s">
        <v>17</v>
      </c>
      <c r="D2381" t="s">
        <v>18</v>
      </c>
      <c r="E2381" s="13" t="str">
        <f>"40"</f>
        <v>40</v>
      </c>
      <c r="F2381" t="s">
        <v>19</v>
      </c>
      <c r="G2381" s="14" t="str">
        <f>"282"</f>
        <v>282</v>
      </c>
      <c r="H2381" t="s">
        <v>82</v>
      </c>
    </row>
    <row r="2382" spans="1:8" x14ac:dyDescent="0.25">
      <c r="A2382" t="s">
        <v>2821</v>
      </c>
      <c r="B2382" s="12">
        <v>81</v>
      </c>
      <c r="C2382" t="s">
        <v>7</v>
      </c>
      <c r="D2382" t="s">
        <v>8</v>
      </c>
      <c r="E2382" s="13" t="str">
        <f>"59"</f>
        <v>59</v>
      </c>
      <c r="F2382" t="s">
        <v>335</v>
      </c>
      <c r="G2382" s="14" t="str">
        <f>"010"</f>
        <v>010</v>
      </c>
      <c r="H2382" t="s">
        <v>2822</v>
      </c>
    </row>
    <row r="2383" spans="1:8" x14ac:dyDescent="0.25">
      <c r="A2383" t="s">
        <v>2823</v>
      </c>
      <c r="B2383" s="12">
        <v>81</v>
      </c>
      <c r="C2383" t="s">
        <v>7</v>
      </c>
      <c r="D2383" t="s">
        <v>8</v>
      </c>
      <c r="E2383" s="13" t="str">
        <f>"38"</f>
        <v>38</v>
      </c>
      <c r="F2383" t="s">
        <v>121</v>
      </c>
      <c r="G2383" s="14" t="str">
        <f>"271"</f>
        <v>271</v>
      </c>
      <c r="H2383" t="s">
        <v>122</v>
      </c>
    </row>
    <row r="2384" spans="1:8" x14ac:dyDescent="0.25">
      <c r="A2384" t="s">
        <v>2824</v>
      </c>
      <c r="B2384" s="12">
        <v>81</v>
      </c>
      <c r="C2384" t="s">
        <v>7</v>
      </c>
      <c r="D2384" t="s">
        <v>8</v>
      </c>
      <c r="E2384" s="13" t="str">
        <f>"20"</f>
        <v>20</v>
      </c>
      <c r="F2384" t="s">
        <v>111</v>
      </c>
      <c r="G2384" s="14" t="str">
        <f>"004"</f>
        <v>004</v>
      </c>
      <c r="H2384" t="s">
        <v>909</v>
      </c>
    </row>
    <row r="2385" spans="1:8" x14ac:dyDescent="0.25">
      <c r="A2385" t="s">
        <v>2825</v>
      </c>
      <c r="B2385" s="12">
        <v>77</v>
      </c>
      <c r="C2385" t="s">
        <v>17</v>
      </c>
      <c r="D2385" t="s">
        <v>18</v>
      </c>
      <c r="E2385" s="13" t="str">
        <f>"40"</f>
        <v>40</v>
      </c>
      <c r="F2385" t="s">
        <v>19</v>
      </c>
      <c r="G2385" s="14" t="str">
        <f>"251"</f>
        <v>251</v>
      </c>
      <c r="H2385" t="s">
        <v>20</v>
      </c>
    </row>
    <row r="2386" spans="1:8" x14ac:dyDescent="0.25">
      <c r="A2386" t="s">
        <v>2826</v>
      </c>
      <c r="B2386" s="12">
        <v>81</v>
      </c>
      <c r="C2386" t="s">
        <v>7</v>
      </c>
      <c r="D2386" t="s">
        <v>8</v>
      </c>
      <c r="E2386" s="13" t="str">
        <f>"36"</f>
        <v>36</v>
      </c>
      <c r="F2386" t="s">
        <v>84</v>
      </c>
      <c r="G2386" s="14" t="str">
        <f>"286"</f>
        <v>286</v>
      </c>
      <c r="H2386" t="s">
        <v>848</v>
      </c>
    </row>
    <row r="2387" spans="1:8" x14ac:dyDescent="0.25">
      <c r="A2387" t="s">
        <v>2827</v>
      </c>
      <c r="B2387" s="12">
        <v>77</v>
      </c>
      <c r="C2387" t="s">
        <v>17</v>
      </c>
      <c r="D2387" t="s">
        <v>18</v>
      </c>
      <c r="E2387" s="13" t="str">
        <f>"40"</f>
        <v>40</v>
      </c>
      <c r="F2387" t="s">
        <v>19</v>
      </c>
      <c r="G2387" s="14" t="str">
        <f>"292"</f>
        <v>292</v>
      </c>
      <c r="H2387" t="s">
        <v>100</v>
      </c>
    </row>
    <row r="2388" spans="1:8" x14ac:dyDescent="0.25">
      <c r="A2388" t="s">
        <v>2828</v>
      </c>
      <c r="B2388" s="12">
        <v>76</v>
      </c>
      <c r="C2388" t="s">
        <v>2</v>
      </c>
      <c r="D2388" t="s">
        <v>3</v>
      </c>
      <c r="E2388" s="13" t="str">
        <f>"53"</f>
        <v>53</v>
      </c>
      <c r="F2388" t="s">
        <v>67</v>
      </c>
      <c r="G2388" s="14" t="str">
        <f>"241"</f>
        <v>241</v>
      </c>
      <c r="H2388" t="s">
        <v>68</v>
      </c>
    </row>
    <row r="2389" spans="1:8" x14ac:dyDescent="0.25">
      <c r="A2389" t="s">
        <v>2828</v>
      </c>
      <c r="B2389" s="12">
        <v>76</v>
      </c>
      <c r="C2389" t="s">
        <v>2</v>
      </c>
      <c r="D2389" t="s">
        <v>3</v>
      </c>
      <c r="E2389" s="13" t="str">
        <f>"53"</f>
        <v>53</v>
      </c>
      <c r="F2389" t="s">
        <v>67</v>
      </c>
      <c r="G2389" s="14" t="str">
        <f>"257"</f>
        <v>257</v>
      </c>
      <c r="H2389" t="s">
        <v>457</v>
      </c>
    </row>
    <row r="2390" spans="1:8" x14ac:dyDescent="0.25">
      <c r="A2390" t="s">
        <v>2829</v>
      </c>
      <c r="B2390" s="12">
        <v>77</v>
      </c>
      <c r="C2390" t="s">
        <v>17</v>
      </c>
      <c r="D2390" t="s">
        <v>18</v>
      </c>
      <c r="E2390" s="13" t="str">
        <f>"40"</f>
        <v>40</v>
      </c>
      <c r="F2390" t="s">
        <v>19</v>
      </c>
      <c r="G2390" s="14" t="str">
        <f>"226"</f>
        <v>226</v>
      </c>
      <c r="H2390" t="s">
        <v>359</v>
      </c>
    </row>
    <row r="2391" spans="1:8" x14ac:dyDescent="0.25">
      <c r="A2391" t="s">
        <v>2830</v>
      </c>
      <c r="B2391" s="12">
        <v>79</v>
      </c>
      <c r="C2391" t="s">
        <v>28</v>
      </c>
      <c r="D2391" t="s">
        <v>29</v>
      </c>
      <c r="E2391" s="13" t="str">
        <f>"55"</f>
        <v>55</v>
      </c>
      <c r="F2391" t="s">
        <v>207</v>
      </c>
      <c r="G2391" s="14" t="str">
        <f>"192"</f>
        <v>192</v>
      </c>
      <c r="H2391" t="s">
        <v>297</v>
      </c>
    </row>
    <row r="2392" spans="1:8" x14ac:dyDescent="0.25">
      <c r="A2392" t="s">
        <v>2831</v>
      </c>
      <c r="B2392" s="12">
        <v>76</v>
      </c>
      <c r="C2392" t="s">
        <v>2</v>
      </c>
      <c r="D2392" t="s">
        <v>3</v>
      </c>
      <c r="E2392" s="13" t="str">
        <f>"13"</f>
        <v>13</v>
      </c>
      <c r="F2392" t="s">
        <v>14</v>
      </c>
      <c r="G2392" s="14" t="str">
        <f>"251"</f>
        <v>251</v>
      </c>
      <c r="H2392" t="s">
        <v>255</v>
      </c>
    </row>
    <row r="2393" spans="1:8" x14ac:dyDescent="0.25">
      <c r="A2393" t="s">
        <v>2832</v>
      </c>
      <c r="B2393" s="12">
        <v>77</v>
      </c>
      <c r="C2393" t="s">
        <v>17</v>
      </c>
      <c r="D2393" t="s">
        <v>18</v>
      </c>
      <c r="E2393" s="13" t="str">
        <f>"67"</f>
        <v>67</v>
      </c>
      <c r="F2393" t="s">
        <v>44</v>
      </c>
      <c r="G2393" s="14" t="str">
        <f>"107"</f>
        <v>107</v>
      </c>
      <c r="H2393" t="s">
        <v>250</v>
      </c>
    </row>
    <row r="2394" spans="1:8" x14ac:dyDescent="0.25">
      <c r="A2394" t="s">
        <v>2833</v>
      </c>
      <c r="B2394" s="12">
        <v>81</v>
      </c>
      <c r="C2394" t="s">
        <v>7</v>
      </c>
      <c r="D2394" t="s">
        <v>8</v>
      </c>
      <c r="E2394" s="13" t="str">
        <f>"15"</f>
        <v>15</v>
      </c>
      <c r="F2394" t="s">
        <v>1122</v>
      </c>
      <c r="G2394" s="14" t="str">
        <f>"281"</f>
        <v>281</v>
      </c>
      <c r="H2394" t="s">
        <v>1608</v>
      </c>
    </row>
    <row r="2395" spans="1:8" x14ac:dyDescent="0.25">
      <c r="A2395" t="s">
        <v>2834</v>
      </c>
      <c r="B2395" s="12">
        <v>76</v>
      </c>
      <c r="C2395" t="s">
        <v>2</v>
      </c>
      <c r="D2395" t="s">
        <v>3</v>
      </c>
      <c r="E2395" s="13" t="str">
        <f>"64"</f>
        <v>64</v>
      </c>
      <c r="F2395" t="s">
        <v>58</v>
      </c>
      <c r="G2395" s="14" t="str">
        <f>"181"</f>
        <v>181</v>
      </c>
      <c r="H2395" t="s">
        <v>843</v>
      </c>
    </row>
    <row r="2396" spans="1:8" x14ac:dyDescent="0.25">
      <c r="A2396" t="s">
        <v>2835</v>
      </c>
      <c r="B2396" s="12">
        <v>77</v>
      </c>
      <c r="C2396" t="s">
        <v>17</v>
      </c>
      <c r="D2396" t="s">
        <v>18</v>
      </c>
      <c r="E2396" s="13" t="str">
        <f>"45"</f>
        <v>45</v>
      </c>
      <c r="F2396" t="s">
        <v>168</v>
      </c>
      <c r="G2396" s="14" t="str">
        <f>"131"</f>
        <v>131</v>
      </c>
      <c r="H2396" t="s">
        <v>907</v>
      </c>
    </row>
    <row r="2397" spans="1:8" x14ac:dyDescent="0.25">
      <c r="A2397" t="s">
        <v>2836</v>
      </c>
      <c r="B2397" s="12">
        <v>77</v>
      </c>
      <c r="C2397" t="s">
        <v>17</v>
      </c>
      <c r="D2397" t="s">
        <v>18</v>
      </c>
      <c r="E2397" s="13" t="str">
        <f>"40"</f>
        <v>40</v>
      </c>
      <c r="F2397" t="s">
        <v>19</v>
      </c>
      <c r="G2397" s="14" t="str">
        <f>"251"</f>
        <v>251</v>
      </c>
      <c r="H2397" t="s">
        <v>20</v>
      </c>
    </row>
    <row r="2398" spans="1:8" x14ac:dyDescent="0.25">
      <c r="A2398" t="s">
        <v>2837</v>
      </c>
      <c r="B2398" s="12">
        <v>77</v>
      </c>
      <c r="C2398" t="s">
        <v>17</v>
      </c>
      <c r="D2398" t="s">
        <v>18</v>
      </c>
      <c r="E2398" s="13" t="str">
        <f>"30"</f>
        <v>30</v>
      </c>
      <c r="F2398" t="s">
        <v>210</v>
      </c>
      <c r="G2398" s="14" t="str">
        <f>"241"</f>
        <v>241</v>
      </c>
      <c r="H2398" t="s">
        <v>211</v>
      </c>
    </row>
    <row r="2399" spans="1:8" x14ac:dyDescent="0.25">
      <c r="A2399" t="s">
        <v>2838</v>
      </c>
      <c r="B2399" s="12">
        <v>76</v>
      </c>
      <c r="C2399" t="s">
        <v>2</v>
      </c>
      <c r="D2399" t="s">
        <v>3</v>
      </c>
      <c r="E2399" s="13" t="str">
        <f>"67"</f>
        <v>67</v>
      </c>
      <c r="F2399" t="s">
        <v>44</v>
      </c>
      <c r="G2399" s="14" t="str">
        <f>"186"</f>
        <v>186</v>
      </c>
      <c r="H2399" t="s">
        <v>1934</v>
      </c>
    </row>
    <row r="2400" spans="1:8" x14ac:dyDescent="0.25">
      <c r="A2400" t="s">
        <v>2839</v>
      </c>
      <c r="B2400" s="12">
        <v>81</v>
      </c>
      <c r="C2400" t="s">
        <v>7</v>
      </c>
      <c r="D2400" t="s">
        <v>8</v>
      </c>
      <c r="E2400" s="13" t="str">
        <f>"58"</f>
        <v>58</v>
      </c>
      <c r="F2400" t="s">
        <v>128</v>
      </c>
      <c r="G2400" s="14" t="str">
        <f>"107"</f>
        <v>107</v>
      </c>
      <c r="H2400" t="s">
        <v>2840</v>
      </c>
    </row>
    <row r="2401" spans="1:8" x14ac:dyDescent="0.25">
      <c r="A2401" t="s">
        <v>2841</v>
      </c>
      <c r="B2401" s="12">
        <v>77</v>
      </c>
      <c r="C2401" t="s">
        <v>17</v>
      </c>
      <c r="D2401" t="s">
        <v>18</v>
      </c>
      <c r="E2401" s="13" t="str">
        <f>"40"</f>
        <v>40</v>
      </c>
      <c r="F2401" t="s">
        <v>19</v>
      </c>
      <c r="G2401" s="14" t="str">
        <f>"251"</f>
        <v>251</v>
      </c>
      <c r="H2401" t="s">
        <v>20</v>
      </c>
    </row>
    <row r="2402" spans="1:8" x14ac:dyDescent="0.25">
      <c r="A2402" t="s">
        <v>2842</v>
      </c>
      <c r="B2402" s="12">
        <v>79</v>
      </c>
      <c r="C2402" t="s">
        <v>28</v>
      </c>
      <c r="D2402" t="s">
        <v>29</v>
      </c>
      <c r="E2402" s="13" t="str">
        <f>"09"</f>
        <v>09</v>
      </c>
      <c r="F2402" t="s">
        <v>117</v>
      </c>
      <c r="G2402" s="14" t="str">
        <f>"281"</f>
        <v>281</v>
      </c>
      <c r="H2402" t="s">
        <v>175</v>
      </c>
    </row>
    <row r="2403" spans="1:8" x14ac:dyDescent="0.25">
      <c r="A2403" t="s">
        <v>2843</v>
      </c>
      <c r="B2403" s="12">
        <v>77</v>
      </c>
      <c r="C2403" t="s">
        <v>17</v>
      </c>
      <c r="D2403" t="s">
        <v>18</v>
      </c>
      <c r="E2403" s="13" t="str">
        <f>"45"</f>
        <v>45</v>
      </c>
      <c r="F2403" t="s">
        <v>168</v>
      </c>
      <c r="G2403" s="14" t="str">
        <f>"181"</f>
        <v>181</v>
      </c>
      <c r="H2403" t="s">
        <v>278</v>
      </c>
    </row>
    <row r="2404" spans="1:8" x14ac:dyDescent="0.25">
      <c r="A2404" t="s">
        <v>2844</v>
      </c>
      <c r="B2404" s="12">
        <v>77</v>
      </c>
      <c r="C2404" t="s">
        <v>17</v>
      </c>
      <c r="D2404" t="s">
        <v>18</v>
      </c>
      <c r="E2404" s="13" t="str">
        <f>"40"</f>
        <v>40</v>
      </c>
      <c r="F2404" t="s">
        <v>19</v>
      </c>
      <c r="G2404" s="14" t="str">
        <f>"226"</f>
        <v>226</v>
      </c>
      <c r="H2404" t="s">
        <v>359</v>
      </c>
    </row>
    <row r="2405" spans="1:8" x14ac:dyDescent="0.25">
      <c r="A2405" t="s">
        <v>2845</v>
      </c>
      <c r="B2405" s="12">
        <v>79</v>
      </c>
      <c r="C2405" t="s">
        <v>28</v>
      </c>
      <c r="D2405" t="s">
        <v>29</v>
      </c>
      <c r="E2405" s="13" t="str">
        <f>"57"</f>
        <v>57</v>
      </c>
      <c r="F2405" t="s">
        <v>853</v>
      </c>
      <c r="G2405" s="14" t="str">
        <f>"121"</f>
        <v>121</v>
      </c>
      <c r="H2405" t="s">
        <v>2846</v>
      </c>
    </row>
    <row r="2406" spans="1:8" x14ac:dyDescent="0.25">
      <c r="A2406" t="s">
        <v>2847</v>
      </c>
      <c r="B2406" s="12">
        <v>76</v>
      </c>
      <c r="C2406" t="s">
        <v>2</v>
      </c>
      <c r="D2406" t="s">
        <v>3</v>
      </c>
      <c r="E2406" s="13" t="str">
        <f>"14"</f>
        <v>14</v>
      </c>
      <c r="F2406" t="s">
        <v>124</v>
      </c>
      <c r="G2406" s="14" t="str">
        <f>"146"</f>
        <v>146</v>
      </c>
      <c r="H2406" t="s">
        <v>2315</v>
      </c>
    </row>
    <row r="2407" spans="1:8" x14ac:dyDescent="0.25">
      <c r="A2407" t="s">
        <v>2848</v>
      </c>
      <c r="B2407" s="12">
        <v>79</v>
      </c>
      <c r="C2407" t="s">
        <v>28</v>
      </c>
      <c r="D2407" t="s">
        <v>29</v>
      </c>
      <c r="E2407" s="13" t="str">
        <f>"16"</f>
        <v>16</v>
      </c>
      <c r="F2407" t="s">
        <v>757</v>
      </c>
      <c r="G2407" s="14" t="str">
        <f>"281"</f>
        <v>281</v>
      </c>
      <c r="H2407" t="s">
        <v>758</v>
      </c>
    </row>
    <row r="2408" spans="1:8" x14ac:dyDescent="0.25">
      <c r="A2408" t="s">
        <v>2849</v>
      </c>
      <c r="B2408" s="12">
        <v>77</v>
      </c>
      <c r="C2408" t="s">
        <v>17</v>
      </c>
      <c r="D2408" t="s">
        <v>18</v>
      </c>
      <c r="E2408" s="13" t="str">
        <f>"30"</f>
        <v>30</v>
      </c>
      <c r="F2408" t="s">
        <v>210</v>
      </c>
      <c r="G2408" s="14" t="str">
        <f>"241"</f>
        <v>241</v>
      </c>
      <c r="H2408" t="s">
        <v>211</v>
      </c>
    </row>
    <row r="2409" spans="1:8" x14ac:dyDescent="0.25">
      <c r="A2409" t="s">
        <v>2850</v>
      </c>
      <c r="B2409" s="12">
        <v>81</v>
      </c>
      <c r="C2409" t="s">
        <v>7</v>
      </c>
      <c r="D2409" t="s">
        <v>8</v>
      </c>
      <c r="E2409" s="13" t="str">
        <f>"36"</f>
        <v>36</v>
      </c>
      <c r="F2409" t="s">
        <v>84</v>
      </c>
      <c r="G2409" s="14" t="str">
        <f>"032"</f>
        <v>032</v>
      </c>
      <c r="H2409" t="s">
        <v>414</v>
      </c>
    </row>
    <row r="2410" spans="1:8" x14ac:dyDescent="0.25">
      <c r="A2410" t="s">
        <v>2851</v>
      </c>
      <c r="B2410" s="12">
        <v>77</v>
      </c>
      <c r="C2410" t="s">
        <v>17</v>
      </c>
      <c r="D2410" t="s">
        <v>18</v>
      </c>
      <c r="E2410" s="13" t="str">
        <f>"66"</f>
        <v>66</v>
      </c>
      <c r="F2410" t="s">
        <v>22</v>
      </c>
      <c r="G2410" s="14" t="str">
        <f>"291"</f>
        <v>291</v>
      </c>
      <c r="H2410" t="s">
        <v>361</v>
      </c>
    </row>
    <row r="2411" spans="1:8" x14ac:dyDescent="0.25">
      <c r="A2411" t="s">
        <v>2852</v>
      </c>
      <c r="B2411" s="12">
        <v>81</v>
      </c>
      <c r="C2411" t="s">
        <v>7</v>
      </c>
      <c r="D2411" t="s">
        <v>8</v>
      </c>
      <c r="E2411" s="13" t="str">
        <f>"05"</f>
        <v>05</v>
      </c>
      <c r="F2411" t="s">
        <v>9</v>
      </c>
      <c r="G2411" s="14" t="str">
        <f>"231"</f>
        <v>231</v>
      </c>
      <c r="H2411" t="s">
        <v>263</v>
      </c>
    </row>
    <row r="2412" spans="1:8" x14ac:dyDescent="0.25">
      <c r="A2412" t="s">
        <v>2853</v>
      </c>
      <c r="B2412" s="12">
        <v>81</v>
      </c>
      <c r="C2412" t="s">
        <v>7</v>
      </c>
      <c r="D2412" t="s">
        <v>8</v>
      </c>
      <c r="E2412" s="13" t="str">
        <f>"05"</f>
        <v>05</v>
      </c>
      <c r="F2412" t="s">
        <v>9</v>
      </c>
      <c r="G2412" s="14" t="str">
        <f>"104"</f>
        <v>104</v>
      </c>
      <c r="H2412" t="s">
        <v>299</v>
      </c>
    </row>
    <row r="2413" spans="1:8" x14ac:dyDescent="0.25">
      <c r="A2413" t="s">
        <v>2854</v>
      </c>
      <c r="B2413" s="12">
        <v>79</v>
      </c>
      <c r="C2413" t="s">
        <v>28</v>
      </c>
      <c r="D2413" t="s">
        <v>29</v>
      </c>
      <c r="E2413" s="13" t="str">
        <f>"32"</f>
        <v>32</v>
      </c>
      <c r="F2413" t="s">
        <v>61</v>
      </c>
      <c r="G2413" s="14" t="str">
        <f>"265"</f>
        <v>265</v>
      </c>
      <c r="H2413" t="s">
        <v>2148</v>
      </c>
    </row>
    <row r="2414" spans="1:8" x14ac:dyDescent="0.25">
      <c r="A2414" t="s">
        <v>2854</v>
      </c>
      <c r="B2414" s="12">
        <v>81</v>
      </c>
      <c r="C2414" t="s">
        <v>7</v>
      </c>
      <c r="D2414" t="s">
        <v>8</v>
      </c>
      <c r="E2414" s="13" t="str">
        <f>"44"</f>
        <v>44</v>
      </c>
      <c r="F2414" t="s">
        <v>40</v>
      </c>
      <c r="G2414" s="14" t="str">
        <f>"281"</f>
        <v>281</v>
      </c>
      <c r="H2414" t="s">
        <v>2036</v>
      </c>
    </row>
    <row r="2415" spans="1:8" x14ac:dyDescent="0.25">
      <c r="A2415" t="s">
        <v>2855</v>
      </c>
      <c r="B2415" s="12">
        <v>76</v>
      </c>
      <c r="C2415" t="s">
        <v>2</v>
      </c>
      <c r="D2415" t="s">
        <v>3</v>
      </c>
      <c r="E2415" s="13" t="str">
        <f>"13"</f>
        <v>13</v>
      </c>
      <c r="F2415" t="s">
        <v>14</v>
      </c>
      <c r="G2415" s="14" t="str">
        <f>"251"</f>
        <v>251</v>
      </c>
      <c r="H2415" t="s">
        <v>255</v>
      </c>
    </row>
    <row r="2416" spans="1:8" x14ac:dyDescent="0.25">
      <c r="A2416" t="s">
        <v>2856</v>
      </c>
      <c r="B2416" s="12">
        <v>76</v>
      </c>
      <c r="C2416" t="s">
        <v>2</v>
      </c>
      <c r="D2416" t="s">
        <v>3</v>
      </c>
      <c r="E2416" s="13" t="str">
        <f>"67"</f>
        <v>67</v>
      </c>
      <c r="F2416" t="s">
        <v>44</v>
      </c>
      <c r="G2416" s="14" t="str">
        <f>"291"</f>
        <v>291</v>
      </c>
      <c r="H2416" t="s">
        <v>253</v>
      </c>
    </row>
    <row r="2417" spans="1:8" x14ac:dyDescent="0.25">
      <c r="A2417" t="s">
        <v>2857</v>
      </c>
      <c r="B2417" s="12">
        <v>76</v>
      </c>
      <c r="C2417" t="s">
        <v>2</v>
      </c>
      <c r="D2417" t="s">
        <v>3</v>
      </c>
      <c r="E2417" s="13" t="str">
        <f>"67"</f>
        <v>67</v>
      </c>
      <c r="F2417" t="s">
        <v>44</v>
      </c>
      <c r="G2417" s="14" t="str">
        <f>"136"</f>
        <v>136</v>
      </c>
      <c r="H2417" t="s">
        <v>993</v>
      </c>
    </row>
    <row r="2418" spans="1:8" x14ac:dyDescent="0.25">
      <c r="A2418" t="s">
        <v>2857</v>
      </c>
      <c r="B2418" s="12">
        <v>76</v>
      </c>
      <c r="C2418" t="s">
        <v>2</v>
      </c>
      <c r="D2418" t="s">
        <v>3</v>
      </c>
      <c r="E2418" s="13" t="str">
        <f>"67"</f>
        <v>67</v>
      </c>
      <c r="F2418" t="s">
        <v>44</v>
      </c>
      <c r="G2418" s="14" t="str">
        <f>"265"</f>
        <v>265</v>
      </c>
      <c r="H2418" t="s">
        <v>268</v>
      </c>
    </row>
    <row r="2419" spans="1:8" x14ac:dyDescent="0.25">
      <c r="A2419" t="s">
        <v>2858</v>
      </c>
      <c r="B2419" s="12">
        <v>77</v>
      </c>
      <c r="C2419" t="s">
        <v>17</v>
      </c>
      <c r="D2419" t="s">
        <v>18</v>
      </c>
      <c r="E2419" s="13" t="str">
        <f>"40"</f>
        <v>40</v>
      </c>
      <c r="F2419" t="s">
        <v>19</v>
      </c>
      <c r="G2419" s="14" t="str">
        <f>"292"</f>
        <v>292</v>
      </c>
      <c r="H2419" t="s">
        <v>100</v>
      </c>
    </row>
    <row r="2420" spans="1:8" x14ac:dyDescent="0.25">
      <c r="A2420" t="s">
        <v>2859</v>
      </c>
      <c r="B2420" s="12">
        <v>79</v>
      </c>
      <c r="C2420" t="s">
        <v>28</v>
      </c>
      <c r="D2420" t="s">
        <v>29</v>
      </c>
      <c r="E2420" s="13" t="str">
        <f>"48"</f>
        <v>48</v>
      </c>
      <c r="F2420" t="s">
        <v>37</v>
      </c>
      <c r="G2420" s="14" t="str">
        <f>"165"</f>
        <v>165</v>
      </c>
      <c r="H2420" t="s">
        <v>650</v>
      </c>
    </row>
    <row r="2421" spans="1:8" x14ac:dyDescent="0.25">
      <c r="A2421" t="s">
        <v>2860</v>
      </c>
      <c r="B2421" s="12">
        <v>81</v>
      </c>
      <c r="C2421" t="s">
        <v>7</v>
      </c>
      <c r="D2421" t="s">
        <v>8</v>
      </c>
      <c r="E2421" s="13" t="str">
        <f>"44"</f>
        <v>44</v>
      </c>
      <c r="F2421" t="s">
        <v>40</v>
      </c>
      <c r="G2421" s="14" t="str">
        <f>"122"</f>
        <v>122</v>
      </c>
      <c r="H2421" t="s">
        <v>348</v>
      </c>
    </row>
    <row r="2422" spans="1:8" x14ac:dyDescent="0.25">
      <c r="A2422" t="s">
        <v>2861</v>
      </c>
      <c r="B2422" s="12">
        <v>79</v>
      </c>
      <c r="C2422" t="s">
        <v>28</v>
      </c>
      <c r="D2422" t="s">
        <v>29</v>
      </c>
      <c r="E2422" s="13" t="str">
        <f>"03"</f>
        <v>03</v>
      </c>
      <c r="F2422" t="s">
        <v>30</v>
      </c>
      <c r="G2422" s="14" t="str">
        <f>"276"</f>
        <v>276</v>
      </c>
      <c r="H2422" t="s">
        <v>292</v>
      </c>
    </row>
    <row r="2423" spans="1:8" x14ac:dyDescent="0.25">
      <c r="A2423" t="s">
        <v>2862</v>
      </c>
      <c r="B2423" s="12">
        <v>76</v>
      </c>
      <c r="C2423" t="s">
        <v>2</v>
      </c>
      <c r="D2423" t="s">
        <v>3</v>
      </c>
      <c r="E2423" s="13" t="str">
        <f>"53"</f>
        <v>53</v>
      </c>
      <c r="F2423" t="s">
        <v>67</v>
      </c>
      <c r="G2423" s="14" t="str">
        <f>"241"</f>
        <v>241</v>
      </c>
      <c r="H2423" t="s">
        <v>68</v>
      </c>
    </row>
    <row r="2424" spans="1:8" x14ac:dyDescent="0.25">
      <c r="A2424" t="s">
        <v>2863</v>
      </c>
      <c r="B2424" s="12">
        <v>76</v>
      </c>
      <c r="C2424" t="s">
        <v>2</v>
      </c>
      <c r="D2424" t="s">
        <v>3</v>
      </c>
      <c r="E2424" s="13" t="str">
        <f>"13"</f>
        <v>13</v>
      </c>
      <c r="F2424" t="s">
        <v>14</v>
      </c>
      <c r="G2424" s="14" t="str">
        <f>"251"</f>
        <v>251</v>
      </c>
      <c r="H2424" t="s">
        <v>255</v>
      </c>
    </row>
    <row r="2425" spans="1:8" x14ac:dyDescent="0.25">
      <c r="A2425" t="s">
        <v>2864</v>
      </c>
      <c r="B2425" s="12">
        <v>77</v>
      </c>
      <c r="C2425" t="s">
        <v>17</v>
      </c>
      <c r="D2425" t="s">
        <v>18</v>
      </c>
      <c r="E2425" s="13" t="str">
        <f>"67"</f>
        <v>67</v>
      </c>
      <c r="F2425" t="s">
        <v>44</v>
      </c>
      <c r="G2425" s="14" t="str">
        <f>"002"</f>
        <v>002</v>
      </c>
      <c r="H2425" t="s">
        <v>1131</v>
      </c>
    </row>
    <row r="2426" spans="1:8" x14ac:dyDescent="0.25">
      <c r="A2426" t="s">
        <v>2865</v>
      </c>
      <c r="B2426" s="12">
        <v>77</v>
      </c>
      <c r="C2426" t="s">
        <v>17</v>
      </c>
      <c r="D2426" t="s">
        <v>18</v>
      </c>
      <c r="E2426" s="13" t="str">
        <f>"40"</f>
        <v>40</v>
      </c>
      <c r="F2426" t="s">
        <v>19</v>
      </c>
      <c r="G2426" s="14" t="str">
        <f>"211"</f>
        <v>211</v>
      </c>
      <c r="H2426" t="s">
        <v>584</v>
      </c>
    </row>
    <row r="2427" spans="1:8" x14ac:dyDescent="0.25">
      <c r="A2427" t="s">
        <v>2866</v>
      </c>
      <c r="B2427" s="12">
        <v>81</v>
      </c>
      <c r="C2427" t="s">
        <v>7</v>
      </c>
      <c r="D2427" t="s">
        <v>8</v>
      </c>
      <c r="E2427" s="13" t="str">
        <f>"05"</f>
        <v>05</v>
      </c>
      <c r="F2427" t="s">
        <v>9</v>
      </c>
      <c r="G2427" s="14" t="str">
        <f>"126"</f>
        <v>126</v>
      </c>
      <c r="H2427" t="s">
        <v>1195</v>
      </c>
    </row>
    <row r="2428" spans="1:8" x14ac:dyDescent="0.25">
      <c r="A2428" t="s">
        <v>2867</v>
      </c>
      <c r="B2428" s="12">
        <v>76</v>
      </c>
      <c r="C2428" t="s">
        <v>2</v>
      </c>
      <c r="D2428" t="s">
        <v>3</v>
      </c>
      <c r="E2428" s="13" t="str">
        <f>"14"</f>
        <v>14</v>
      </c>
      <c r="F2428" t="s">
        <v>124</v>
      </c>
      <c r="G2428" s="14" t="str">
        <f>"230"</f>
        <v>230</v>
      </c>
      <c r="H2428" t="s">
        <v>240</v>
      </c>
    </row>
    <row r="2429" spans="1:8" x14ac:dyDescent="0.25">
      <c r="A2429" t="s">
        <v>2868</v>
      </c>
      <c r="B2429" s="12">
        <v>81</v>
      </c>
      <c r="C2429" t="s">
        <v>7</v>
      </c>
      <c r="D2429" t="s">
        <v>8</v>
      </c>
      <c r="E2429" s="13" t="str">
        <f>"49"</f>
        <v>49</v>
      </c>
      <c r="F2429" t="s">
        <v>340</v>
      </c>
      <c r="G2429" s="14" t="str">
        <f>"034"</f>
        <v>034</v>
      </c>
      <c r="H2429" t="s">
        <v>2099</v>
      </c>
    </row>
    <row r="2430" spans="1:8" x14ac:dyDescent="0.25">
      <c r="A2430" t="s">
        <v>2869</v>
      </c>
      <c r="B2430" s="12">
        <v>81</v>
      </c>
      <c r="C2430" t="s">
        <v>7</v>
      </c>
      <c r="D2430" t="s">
        <v>8</v>
      </c>
      <c r="E2430" s="13" t="str">
        <f>"49"</f>
        <v>49</v>
      </c>
      <c r="F2430" t="s">
        <v>340</v>
      </c>
      <c r="G2430" s="14" t="str">
        <f>"004"</f>
        <v>004</v>
      </c>
      <c r="H2430" t="s">
        <v>2870</v>
      </c>
    </row>
    <row r="2431" spans="1:8" x14ac:dyDescent="0.25">
      <c r="A2431" t="s">
        <v>2871</v>
      </c>
      <c r="B2431" s="12">
        <v>77</v>
      </c>
      <c r="C2431" t="s">
        <v>17</v>
      </c>
      <c r="D2431" t="s">
        <v>18</v>
      </c>
      <c r="E2431" s="13" t="str">
        <f>"30"</f>
        <v>30</v>
      </c>
      <c r="F2431" t="s">
        <v>210</v>
      </c>
      <c r="G2431" s="14" t="str">
        <f>"174"</f>
        <v>174</v>
      </c>
      <c r="H2431" t="s">
        <v>216</v>
      </c>
    </row>
    <row r="2432" spans="1:8" x14ac:dyDescent="0.25">
      <c r="A2432" t="s">
        <v>2872</v>
      </c>
      <c r="B2432" s="12">
        <v>76</v>
      </c>
      <c r="C2432" t="s">
        <v>2</v>
      </c>
      <c r="D2432" t="s">
        <v>3</v>
      </c>
      <c r="E2432" s="13" t="str">
        <f>"53"</f>
        <v>53</v>
      </c>
      <c r="F2432" t="s">
        <v>67</v>
      </c>
      <c r="G2432" s="14" t="str">
        <f>"206"</f>
        <v>206</v>
      </c>
      <c r="H2432" t="s">
        <v>274</v>
      </c>
    </row>
    <row r="2433" spans="1:8" x14ac:dyDescent="0.25">
      <c r="A2433" t="s">
        <v>2873</v>
      </c>
      <c r="B2433" s="12">
        <v>79</v>
      </c>
      <c r="C2433" t="s">
        <v>28</v>
      </c>
      <c r="D2433" t="s">
        <v>29</v>
      </c>
      <c r="E2433" s="13" t="str">
        <f>"32"</f>
        <v>32</v>
      </c>
      <c r="F2433" t="s">
        <v>61</v>
      </c>
      <c r="G2433" s="14" t="str">
        <f>"136"</f>
        <v>136</v>
      </c>
      <c r="H2433" t="s">
        <v>819</v>
      </c>
    </row>
    <row r="2434" spans="1:8" x14ac:dyDescent="0.25">
      <c r="A2434" t="s">
        <v>2874</v>
      </c>
      <c r="B2434" s="12">
        <v>76</v>
      </c>
      <c r="C2434" t="s">
        <v>2</v>
      </c>
      <c r="D2434" t="s">
        <v>3</v>
      </c>
      <c r="E2434" s="13" t="str">
        <f>"23"</f>
        <v>23</v>
      </c>
      <c r="F2434" t="s">
        <v>280</v>
      </c>
      <c r="G2434" s="14" t="str">
        <f>"030"</f>
        <v>030</v>
      </c>
      <c r="H2434" t="s">
        <v>2657</v>
      </c>
    </row>
    <row r="2435" spans="1:8" x14ac:dyDescent="0.25">
      <c r="A2435" t="s">
        <v>2875</v>
      </c>
      <c r="B2435" s="12">
        <v>81</v>
      </c>
      <c r="C2435" t="s">
        <v>7</v>
      </c>
      <c r="D2435" t="s">
        <v>8</v>
      </c>
      <c r="E2435" s="13" t="str">
        <f>"44"</f>
        <v>44</v>
      </c>
      <c r="F2435" t="s">
        <v>40</v>
      </c>
      <c r="G2435" s="14" t="str">
        <f>"146"</f>
        <v>146</v>
      </c>
      <c r="H2435" t="s">
        <v>203</v>
      </c>
    </row>
    <row r="2436" spans="1:8" x14ac:dyDescent="0.25">
      <c r="A2436" t="s">
        <v>2875</v>
      </c>
      <c r="B2436" s="12">
        <v>81</v>
      </c>
      <c r="C2436" t="s">
        <v>7</v>
      </c>
      <c r="D2436" t="s">
        <v>8</v>
      </c>
      <c r="E2436" s="13" t="str">
        <f>"70"</f>
        <v>70</v>
      </c>
      <c r="F2436" t="s">
        <v>50</v>
      </c>
      <c r="G2436" s="14" t="str">
        <f>"261"</f>
        <v>261</v>
      </c>
      <c r="H2436" t="s">
        <v>628</v>
      </c>
    </row>
    <row r="2437" spans="1:8" x14ac:dyDescent="0.25">
      <c r="A2437" t="s">
        <v>2876</v>
      </c>
      <c r="B2437" s="12">
        <v>77</v>
      </c>
      <c r="C2437" t="s">
        <v>17</v>
      </c>
      <c r="D2437" t="s">
        <v>18</v>
      </c>
      <c r="E2437" s="13" t="str">
        <f>"45"</f>
        <v>45</v>
      </c>
      <c r="F2437" t="s">
        <v>168</v>
      </c>
      <c r="G2437" s="14" t="str">
        <f>"271"</f>
        <v>271</v>
      </c>
      <c r="H2437" t="s">
        <v>526</v>
      </c>
    </row>
    <row r="2438" spans="1:8" x14ac:dyDescent="0.25">
      <c r="A2438" t="s">
        <v>2877</v>
      </c>
      <c r="B2438" s="12">
        <v>76</v>
      </c>
      <c r="C2438" t="s">
        <v>2</v>
      </c>
      <c r="D2438" t="s">
        <v>3</v>
      </c>
      <c r="E2438" s="13" t="str">
        <f>"11"</f>
        <v>11</v>
      </c>
      <c r="F2438" t="s">
        <v>501</v>
      </c>
      <c r="G2438" s="14" t="str">
        <f>"126"</f>
        <v>126</v>
      </c>
      <c r="H2438" t="s">
        <v>1052</v>
      </c>
    </row>
    <row r="2439" spans="1:8" x14ac:dyDescent="0.25">
      <c r="A2439" t="s">
        <v>2878</v>
      </c>
      <c r="B2439" s="12">
        <v>81</v>
      </c>
      <c r="C2439" t="s">
        <v>7</v>
      </c>
      <c r="D2439" t="s">
        <v>8</v>
      </c>
      <c r="E2439" s="13" t="str">
        <f>"44"</f>
        <v>44</v>
      </c>
      <c r="F2439" t="s">
        <v>40</v>
      </c>
      <c r="G2439" s="14" t="str">
        <f>"281"</f>
        <v>281</v>
      </c>
      <c r="H2439" t="s">
        <v>2036</v>
      </c>
    </row>
    <row r="2440" spans="1:8" x14ac:dyDescent="0.25">
      <c r="A2440" t="s">
        <v>2879</v>
      </c>
      <c r="B2440" s="12">
        <v>77</v>
      </c>
      <c r="C2440" t="s">
        <v>17</v>
      </c>
      <c r="D2440" t="s">
        <v>18</v>
      </c>
      <c r="E2440" s="13" t="str">
        <f>"66"</f>
        <v>66</v>
      </c>
      <c r="F2440" t="s">
        <v>22</v>
      </c>
      <c r="G2440" s="14" t="str">
        <f>"166"</f>
        <v>166</v>
      </c>
      <c r="H2440" t="s">
        <v>469</v>
      </c>
    </row>
    <row r="2441" spans="1:8" x14ac:dyDescent="0.25">
      <c r="A2441" t="s">
        <v>2880</v>
      </c>
      <c r="B2441" s="12">
        <v>77</v>
      </c>
      <c r="C2441" t="s">
        <v>17</v>
      </c>
      <c r="D2441" t="s">
        <v>18</v>
      </c>
      <c r="E2441" s="13" t="str">
        <f>"40"</f>
        <v>40</v>
      </c>
      <c r="F2441" t="s">
        <v>19</v>
      </c>
      <c r="G2441" s="14" t="str">
        <f>"292"</f>
        <v>292</v>
      </c>
      <c r="H2441" t="s">
        <v>100</v>
      </c>
    </row>
    <row r="2442" spans="1:8" x14ac:dyDescent="0.25">
      <c r="A2442" t="s">
        <v>2881</v>
      </c>
      <c r="B2442" s="12">
        <v>81</v>
      </c>
      <c r="C2442" t="s">
        <v>7</v>
      </c>
      <c r="D2442" t="s">
        <v>8</v>
      </c>
      <c r="E2442" s="13" t="str">
        <f>"39"</f>
        <v>39</v>
      </c>
      <c r="F2442" t="s">
        <v>47</v>
      </c>
      <c r="G2442" s="14" t="str">
        <f>"251"</f>
        <v>251</v>
      </c>
      <c r="H2442" t="s">
        <v>873</v>
      </c>
    </row>
    <row r="2443" spans="1:8" x14ac:dyDescent="0.25">
      <c r="A2443" t="s">
        <v>2882</v>
      </c>
      <c r="B2443" s="12">
        <v>77</v>
      </c>
      <c r="C2443" t="s">
        <v>17</v>
      </c>
      <c r="D2443" t="s">
        <v>18</v>
      </c>
      <c r="E2443" s="13" t="str">
        <f>"30"</f>
        <v>30</v>
      </c>
      <c r="F2443" t="s">
        <v>210</v>
      </c>
      <c r="G2443" s="14" t="str">
        <f>"241"</f>
        <v>241</v>
      </c>
      <c r="H2443" t="s">
        <v>211</v>
      </c>
    </row>
    <row r="2444" spans="1:8" x14ac:dyDescent="0.25">
      <c r="A2444" t="s">
        <v>2883</v>
      </c>
      <c r="B2444" s="12">
        <v>79</v>
      </c>
      <c r="C2444" t="s">
        <v>28</v>
      </c>
      <c r="D2444" t="s">
        <v>29</v>
      </c>
      <c r="E2444" s="13" t="str">
        <f>"06"</f>
        <v>06</v>
      </c>
      <c r="F2444" t="s">
        <v>1083</v>
      </c>
      <c r="G2444" s="14" t="str">
        <f>"251"</f>
        <v>251</v>
      </c>
      <c r="H2444" t="s">
        <v>2884</v>
      </c>
    </row>
    <row r="2445" spans="1:8" x14ac:dyDescent="0.25">
      <c r="A2445" t="s">
        <v>2885</v>
      </c>
      <c r="B2445" s="12">
        <v>76</v>
      </c>
      <c r="C2445" t="s">
        <v>2</v>
      </c>
      <c r="D2445" t="s">
        <v>3</v>
      </c>
      <c r="E2445" s="13" t="str">
        <f>"23"</f>
        <v>23</v>
      </c>
      <c r="F2445" t="s">
        <v>280</v>
      </c>
      <c r="G2445" s="14" t="str">
        <f>"151"</f>
        <v>151</v>
      </c>
      <c r="H2445" t="s">
        <v>2886</v>
      </c>
    </row>
    <row r="2446" spans="1:8" x14ac:dyDescent="0.25">
      <c r="A2446" t="s">
        <v>2887</v>
      </c>
      <c r="B2446" s="12">
        <v>79</v>
      </c>
      <c r="C2446" t="s">
        <v>28</v>
      </c>
      <c r="D2446" t="s">
        <v>29</v>
      </c>
      <c r="E2446" s="13" t="str">
        <f>"18"</f>
        <v>18</v>
      </c>
      <c r="F2446" t="s">
        <v>64</v>
      </c>
      <c r="G2446" s="14" t="str">
        <f>"221"</f>
        <v>221</v>
      </c>
      <c r="H2446" t="s">
        <v>65</v>
      </c>
    </row>
    <row r="2447" spans="1:8" x14ac:dyDescent="0.25">
      <c r="A2447" t="s">
        <v>2888</v>
      </c>
      <c r="B2447" s="12">
        <v>76</v>
      </c>
      <c r="C2447" t="s">
        <v>2</v>
      </c>
      <c r="D2447" t="s">
        <v>3</v>
      </c>
      <c r="E2447" s="13" t="str">
        <f>"67"</f>
        <v>67</v>
      </c>
      <c r="F2447" t="s">
        <v>44</v>
      </c>
      <c r="G2447" s="14" t="str">
        <f>"191"</f>
        <v>191</v>
      </c>
      <c r="H2447" t="s">
        <v>400</v>
      </c>
    </row>
    <row r="2448" spans="1:8" x14ac:dyDescent="0.25">
      <c r="A2448" t="s">
        <v>2889</v>
      </c>
      <c r="B2448" s="12">
        <v>76</v>
      </c>
      <c r="C2448" t="s">
        <v>2</v>
      </c>
      <c r="D2448" t="s">
        <v>3</v>
      </c>
      <c r="E2448" s="13" t="str">
        <f>"13"</f>
        <v>13</v>
      </c>
      <c r="F2448" t="s">
        <v>14</v>
      </c>
      <c r="G2448" s="14" t="str">
        <f>"050"</f>
        <v>050</v>
      </c>
      <c r="H2448" t="s">
        <v>2890</v>
      </c>
    </row>
    <row r="2449" spans="1:8" x14ac:dyDescent="0.25">
      <c r="A2449" t="s">
        <v>2891</v>
      </c>
      <c r="B2449" s="12">
        <v>79</v>
      </c>
      <c r="C2449" t="s">
        <v>28</v>
      </c>
      <c r="D2449" t="s">
        <v>29</v>
      </c>
      <c r="E2449" s="13" t="str">
        <f>"41"</f>
        <v>41</v>
      </c>
      <c r="F2449" t="s">
        <v>345</v>
      </c>
      <c r="G2449" s="14" t="str">
        <f>"004"</f>
        <v>004</v>
      </c>
      <c r="H2449" t="s">
        <v>2167</v>
      </c>
    </row>
    <row r="2450" spans="1:8" x14ac:dyDescent="0.25">
      <c r="A2450" t="s">
        <v>2892</v>
      </c>
      <c r="B2450" s="12">
        <v>81</v>
      </c>
      <c r="C2450" t="s">
        <v>7</v>
      </c>
      <c r="D2450" t="s">
        <v>8</v>
      </c>
      <c r="E2450" s="13" t="str">
        <f>"05"</f>
        <v>05</v>
      </c>
      <c r="F2450" t="s">
        <v>9</v>
      </c>
      <c r="G2450" s="14" t="str">
        <f>"024"</f>
        <v>024</v>
      </c>
      <c r="H2450" t="s">
        <v>10</v>
      </c>
    </row>
    <row r="2451" spans="1:8" x14ac:dyDescent="0.25">
      <c r="A2451" t="s">
        <v>2893</v>
      </c>
      <c r="B2451" s="12">
        <v>77</v>
      </c>
      <c r="C2451" t="s">
        <v>17</v>
      </c>
      <c r="D2451" t="s">
        <v>18</v>
      </c>
      <c r="E2451" s="13" t="str">
        <f>"66"</f>
        <v>66</v>
      </c>
      <c r="F2451" t="s">
        <v>22</v>
      </c>
      <c r="G2451" s="14" t="str">
        <f>"291"</f>
        <v>291</v>
      </c>
      <c r="H2451" t="s">
        <v>361</v>
      </c>
    </row>
    <row r="2452" spans="1:8" x14ac:dyDescent="0.25">
      <c r="A2452" t="s">
        <v>2894</v>
      </c>
      <c r="B2452" s="12">
        <v>81</v>
      </c>
      <c r="C2452" t="s">
        <v>7</v>
      </c>
      <c r="D2452" t="s">
        <v>8</v>
      </c>
      <c r="E2452" s="13" t="str">
        <f>"68"</f>
        <v>68</v>
      </c>
      <c r="F2452" t="s">
        <v>75</v>
      </c>
      <c r="G2452" s="14" t="str">
        <f>"004"</f>
        <v>004</v>
      </c>
      <c r="H2452" t="s">
        <v>2085</v>
      </c>
    </row>
    <row r="2453" spans="1:8" x14ac:dyDescent="0.25">
      <c r="A2453" t="s">
        <v>2894</v>
      </c>
      <c r="B2453" s="12">
        <v>81</v>
      </c>
      <c r="C2453" t="s">
        <v>7</v>
      </c>
      <c r="D2453" t="s">
        <v>8</v>
      </c>
      <c r="E2453" s="13" t="str">
        <f>"68"</f>
        <v>68</v>
      </c>
      <c r="F2453" t="s">
        <v>75</v>
      </c>
      <c r="G2453" s="14" t="str">
        <f>"010"</f>
        <v>010</v>
      </c>
      <c r="H2453" t="s">
        <v>1279</v>
      </c>
    </row>
    <row r="2454" spans="1:8" x14ac:dyDescent="0.25">
      <c r="A2454" t="s">
        <v>2894</v>
      </c>
      <c r="B2454" s="12">
        <v>81</v>
      </c>
      <c r="C2454" t="s">
        <v>7</v>
      </c>
      <c r="D2454" t="s">
        <v>8</v>
      </c>
      <c r="E2454" s="13" t="str">
        <f>"68"</f>
        <v>68</v>
      </c>
      <c r="F2454" t="s">
        <v>75</v>
      </c>
      <c r="G2454" s="14" t="str">
        <f>"040"</f>
        <v>040</v>
      </c>
      <c r="H2454" t="s">
        <v>2895</v>
      </c>
    </row>
    <row r="2455" spans="1:8" x14ac:dyDescent="0.25">
      <c r="A2455" t="s">
        <v>2896</v>
      </c>
      <c r="B2455" s="12">
        <v>77</v>
      </c>
      <c r="C2455" t="s">
        <v>17</v>
      </c>
      <c r="D2455" t="s">
        <v>18</v>
      </c>
      <c r="E2455" s="13" t="str">
        <f>"66"</f>
        <v>66</v>
      </c>
      <c r="F2455" t="s">
        <v>22</v>
      </c>
      <c r="G2455" s="14" t="str">
        <f>"131"</f>
        <v>131</v>
      </c>
      <c r="H2455" t="s">
        <v>23</v>
      </c>
    </row>
    <row r="2456" spans="1:8" x14ac:dyDescent="0.25">
      <c r="A2456" t="s">
        <v>2897</v>
      </c>
      <c r="B2456" s="12">
        <v>79</v>
      </c>
      <c r="C2456" t="s">
        <v>28</v>
      </c>
      <c r="D2456" t="s">
        <v>29</v>
      </c>
      <c r="E2456" s="13" t="str">
        <f>"37"</f>
        <v>37</v>
      </c>
      <c r="F2456" t="s">
        <v>34</v>
      </c>
      <c r="G2456" s="14" t="str">
        <f>"181"</f>
        <v>181</v>
      </c>
      <c r="H2456" t="s">
        <v>1008</v>
      </c>
    </row>
    <row r="2457" spans="1:8" x14ac:dyDescent="0.25">
      <c r="A2457" t="s">
        <v>2898</v>
      </c>
      <c r="B2457" s="12">
        <v>79</v>
      </c>
      <c r="C2457" t="s">
        <v>28</v>
      </c>
      <c r="D2457" t="s">
        <v>29</v>
      </c>
      <c r="E2457" s="13" t="str">
        <f>"37"</f>
        <v>37</v>
      </c>
      <c r="F2457" t="s">
        <v>34</v>
      </c>
      <c r="G2457" s="14" t="str">
        <f>"176"</f>
        <v>176</v>
      </c>
      <c r="H2457" t="s">
        <v>1442</v>
      </c>
    </row>
    <row r="2458" spans="1:8" x14ac:dyDescent="0.25">
      <c r="A2458" t="s">
        <v>2899</v>
      </c>
      <c r="B2458" s="12">
        <v>81</v>
      </c>
      <c r="C2458" t="s">
        <v>7</v>
      </c>
      <c r="D2458" t="s">
        <v>8</v>
      </c>
      <c r="E2458" s="13" t="str">
        <f>"20"</f>
        <v>20</v>
      </c>
      <c r="F2458" t="s">
        <v>111</v>
      </c>
      <c r="G2458" s="14" t="str">
        <f>"226"</f>
        <v>226</v>
      </c>
      <c r="H2458" t="s">
        <v>431</v>
      </c>
    </row>
    <row r="2459" spans="1:8" x14ac:dyDescent="0.25">
      <c r="A2459" t="s">
        <v>2900</v>
      </c>
      <c r="B2459" s="12">
        <v>79</v>
      </c>
      <c r="C2459" t="s">
        <v>28</v>
      </c>
      <c r="D2459" t="s">
        <v>29</v>
      </c>
      <c r="E2459" s="13" t="str">
        <f>"47"</f>
        <v>47</v>
      </c>
      <c r="F2459" t="s">
        <v>1754</v>
      </c>
      <c r="G2459" s="14" t="str">
        <f>"121"</f>
        <v>121</v>
      </c>
      <c r="H2459" t="s">
        <v>2728</v>
      </c>
    </row>
    <row r="2460" spans="1:8" x14ac:dyDescent="0.25">
      <c r="A2460" t="s">
        <v>2900</v>
      </c>
      <c r="B2460" s="12">
        <v>79</v>
      </c>
      <c r="C2460" t="s">
        <v>28</v>
      </c>
      <c r="D2460" t="s">
        <v>29</v>
      </c>
      <c r="E2460" s="13" t="str">
        <f>"55"</f>
        <v>55</v>
      </c>
      <c r="F2460" t="s">
        <v>207</v>
      </c>
      <c r="G2460" s="14" t="str">
        <f>"261"</f>
        <v>261</v>
      </c>
      <c r="H2460" t="s">
        <v>208</v>
      </c>
    </row>
    <row r="2461" spans="1:8" x14ac:dyDescent="0.25">
      <c r="A2461" t="s">
        <v>2901</v>
      </c>
      <c r="B2461" s="12">
        <v>77</v>
      </c>
      <c r="C2461" t="s">
        <v>17</v>
      </c>
      <c r="D2461" t="s">
        <v>18</v>
      </c>
      <c r="E2461" s="13" t="str">
        <f>"51"</f>
        <v>51</v>
      </c>
      <c r="F2461" t="s">
        <v>55</v>
      </c>
      <c r="G2461" s="14" t="str">
        <f>"276"</f>
        <v>276</v>
      </c>
      <c r="H2461" t="s">
        <v>80</v>
      </c>
    </row>
    <row r="2462" spans="1:8" x14ac:dyDescent="0.25">
      <c r="A2462" t="s">
        <v>2902</v>
      </c>
      <c r="B2462" s="12">
        <v>76</v>
      </c>
      <c r="C2462" t="s">
        <v>2</v>
      </c>
      <c r="D2462" t="s">
        <v>3</v>
      </c>
      <c r="E2462" s="13" t="str">
        <f>"13"</f>
        <v>13</v>
      </c>
      <c r="F2462" t="s">
        <v>14</v>
      </c>
      <c r="G2462" s="14" t="str">
        <f>"106"</f>
        <v>106</v>
      </c>
      <c r="H2462" t="s">
        <v>743</v>
      </c>
    </row>
    <row r="2463" spans="1:8" x14ac:dyDescent="0.25">
      <c r="A2463" t="s">
        <v>2903</v>
      </c>
      <c r="B2463" s="12">
        <v>76</v>
      </c>
      <c r="C2463" t="s">
        <v>2</v>
      </c>
      <c r="D2463" t="s">
        <v>3</v>
      </c>
      <c r="E2463" s="13" t="str">
        <f>"67"</f>
        <v>67</v>
      </c>
      <c r="F2463" t="s">
        <v>44</v>
      </c>
      <c r="G2463" s="14" t="str">
        <f>"270"</f>
        <v>270</v>
      </c>
      <c r="H2463" t="s">
        <v>304</v>
      </c>
    </row>
    <row r="2464" spans="1:8" x14ac:dyDescent="0.25">
      <c r="A2464" t="s">
        <v>2904</v>
      </c>
      <c r="B2464" s="12">
        <v>76</v>
      </c>
      <c r="C2464" t="s">
        <v>2</v>
      </c>
      <c r="D2464" t="s">
        <v>3</v>
      </c>
      <c r="E2464" s="13" t="str">
        <f>"14"</f>
        <v>14</v>
      </c>
      <c r="F2464" t="s">
        <v>124</v>
      </c>
      <c r="G2464" s="14" t="str">
        <f>"292"</f>
        <v>292</v>
      </c>
      <c r="H2464" t="s">
        <v>2409</v>
      </c>
    </row>
    <row r="2465" spans="1:8" x14ac:dyDescent="0.25">
      <c r="A2465" t="s">
        <v>2904</v>
      </c>
      <c r="B2465" s="12">
        <v>81</v>
      </c>
      <c r="C2465" t="s">
        <v>7</v>
      </c>
      <c r="D2465" t="s">
        <v>8</v>
      </c>
      <c r="E2465" s="13" t="str">
        <f>"36"</f>
        <v>36</v>
      </c>
      <c r="F2465" t="s">
        <v>84</v>
      </c>
      <c r="G2465" s="14" t="str">
        <f>"251"</f>
        <v>251</v>
      </c>
      <c r="H2465" t="s">
        <v>533</v>
      </c>
    </row>
    <row r="2466" spans="1:8" x14ac:dyDescent="0.25">
      <c r="A2466" t="s">
        <v>2905</v>
      </c>
      <c r="B2466" s="12">
        <v>76</v>
      </c>
      <c r="C2466" t="s">
        <v>2</v>
      </c>
      <c r="D2466" t="s">
        <v>3</v>
      </c>
      <c r="E2466" s="13" t="str">
        <f>"14"</f>
        <v>14</v>
      </c>
      <c r="F2466" t="s">
        <v>124</v>
      </c>
      <c r="G2466" s="14" t="str">
        <f>"292"</f>
        <v>292</v>
      </c>
      <c r="H2466" t="s">
        <v>2409</v>
      </c>
    </row>
    <row r="2467" spans="1:8" x14ac:dyDescent="0.25">
      <c r="A2467" t="s">
        <v>2906</v>
      </c>
      <c r="B2467" s="12">
        <v>77</v>
      </c>
      <c r="C2467" t="s">
        <v>17</v>
      </c>
      <c r="D2467" t="s">
        <v>18</v>
      </c>
      <c r="E2467" s="13" t="str">
        <f>"66"</f>
        <v>66</v>
      </c>
      <c r="F2467" t="s">
        <v>22</v>
      </c>
      <c r="G2467" s="14" t="str">
        <f>"291"</f>
        <v>291</v>
      </c>
      <c r="H2467" t="s">
        <v>361</v>
      </c>
    </row>
    <row r="2468" spans="1:8" x14ac:dyDescent="0.25">
      <c r="A2468" t="s">
        <v>2907</v>
      </c>
      <c r="B2468" s="12">
        <v>77</v>
      </c>
      <c r="C2468" t="s">
        <v>17</v>
      </c>
      <c r="D2468" t="s">
        <v>18</v>
      </c>
      <c r="E2468" s="13" t="str">
        <f>"40"</f>
        <v>40</v>
      </c>
      <c r="F2468" t="s">
        <v>19</v>
      </c>
      <c r="G2468" s="14" t="str">
        <f>"291"</f>
        <v>291</v>
      </c>
      <c r="H2468" t="s">
        <v>214</v>
      </c>
    </row>
    <row r="2469" spans="1:8" x14ac:dyDescent="0.25">
      <c r="A2469" t="s">
        <v>2908</v>
      </c>
      <c r="B2469" s="12">
        <v>77</v>
      </c>
      <c r="C2469" t="s">
        <v>17</v>
      </c>
      <c r="D2469" t="s">
        <v>18</v>
      </c>
      <c r="E2469" s="13" t="str">
        <f>"40"</f>
        <v>40</v>
      </c>
      <c r="F2469" t="s">
        <v>19</v>
      </c>
      <c r="G2469" s="14" t="str">
        <f>"251"</f>
        <v>251</v>
      </c>
      <c r="H2469" t="s">
        <v>20</v>
      </c>
    </row>
    <row r="2470" spans="1:8" x14ac:dyDescent="0.25">
      <c r="A2470" t="s">
        <v>2909</v>
      </c>
      <c r="B2470" s="12">
        <v>77</v>
      </c>
      <c r="C2470" t="s">
        <v>17</v>
      </c>
      <c r="D2470" t="s">
        <v>18</v>
      </c>
      <c r="E2470" s="13" t="str">
        <f>"66"</f>
        <v>66</v>
      </c>
      <c r="F2470" t="s">
        <v>22</v>
      </c>
      <c r="G2470" s="14" t="str">
        <f>"131"</f>
        <v>131</v>
      </c>
      <c r="H2470" t="s">
        <v>23</v>
      </c>
    </row>
    <row r="2471" spans="1:8" x14ac:dyDescent="0.25">
      <c r="A2471" t="s">
        <v>2910</v>
      </c>
      <c r="B2471" s="12">
        <v>77</v>
      </c>
      <c r="C2471" t="s">
        <v>17</v>
      </c>
      <c r="D2471" t="s">
        <v>18</v>
      </c>
      <c r="E2471" s="13" t="str">
        <f>"51"</f>
        <v>51</v>
      </c>
      <c r="F2471" t="s">
        <v>55</v>
      </c>
      <c r="G2471" s="14" t="str">
        <f>"151"</f>
        <v>151</v>
      </c>
      <c r="H2471" t="s">
        <v>645</v>
      </c>
    </row>
    <row r="2472" spans="1:8" x14ac:dyDescent="0.25">
      <c r="A2472" t="s">
        <v>2911</v>
      </c>
      <c r="B2472" s="12">
        <v>77</v>
      </c>
      <c r="C2472" t="s">
        <v>17</v>
      </c>
      <c r="D2472" t="s">
        <v>18</v>
      </c>
      <c r="E2472" s="13" t="str">
        <f>"30"</f>
        <v>30</v>
      </c>
      <c r="F2472" t="s">
        <v>210</v>
      </c>
      <c r="G2472" s="14" t="str">
        <f>"174"</f>
        <v>174</v>
      </c>
      <c r="H2472" t="s">
        <v>216</v>
      </c>
    </row>
    <row r="2473" spans="1:8" x14ac:dyDescent="0.25">
      <c r="A2473" t="s">
        <v>2912</v>
      </c>
      <c r="B2473" s="12">
        <v>81</v>
      </c>
      <c r="C2473" t="s">
        <v>7</v>
      </c>
      <c r="D2473" t="s">
        <v>8</v>
      </c>
      <c r="E2473" s="13" t="str">
        <f>"44"</f>
        <v>44</v>
      </c>
      <c r="F2473" t="s">
        <v>40</v>
      </c>
      <c r="G2473" s="14" t="str">
        <f>"201"</f>
        <v>201</v>
      </c>
      <c r="H2473" t="s">
        <v>138</v>
      </c>
    </row>
    <row r="2474" spans="1:8" x14ac:dyDescent="0.25">
      <c r="A2474" t="s">
        <v>2913</v>
      </c>
      <c r="B2474" s="12">
        <v>77</v>
      </c>
      <c r="C2474" t="s">
        <v>17</v>
      </c>
      <c r="D2474" t="s">
        <v>18</v>
      </c>
      <c r="E2474" s="13" t="str">
        <f>"67"</f>
        <v>67</v>
      </c>
      <c r="F2474" t="s">
        <v>44</v>
      </c>
      <c r="G2474" s="14" t="str">
        <f>"206"</f>
        <v>206</v>
      </c>
      <c r="H2474" t="s">
        <v>97</v>
      </c>
    </row>
    <row r="2475" spans="1:8" x14ac:dyDescent="0.25">
      <c r="A2475" t="s">
        <v>2913</v>
      </c>
      <c r="B2475" s="12">
        <v>81</v>
      </c>
      <c r="C2475" t="s">
        <v>7</v>
      </c>
      <c r="D2475" t="s">
        <v>8</v>
      </c>
      <c r="E2475" s="13" t="str">
        <f>"44"</f>
        <v>44</v>
      </c>
      <c r="F2475" t="s">
        <v>40</v>
      </c>
      <c r="G2475" s="14" t="str">
        <f>"020"</f>
        <v>020</v>
      </c>
      <c r="H2475" t="s">
        <v>144</v>
      </c>
    </row>
    <row r="2476" spans="1:8" x14ac:dyDescent="0.25">
      <c r="A2476" t="s">
        <v>2914</v>
      </c>
      <c r="B2476" s="12">
        <v>81</v>
      </c>
      <c r="C2476" t="s">
        <v>7</v>
      </c>
      <c r="D2476" t="s">
        <v>8</v>
      </c>
      <c r="E2476" s="13" t="str">
        <f>"05"</f>
        <v>05</v>
      </c>
      <c r="F2476" t="s">
        <v>9</v>
      </c>
      <c r="G2476" s="14" t="str">
        <f>"104"</f>
        <v>104</v>
      </c>
      <c r="H2476" t="s">
        <v>299</v>
      </c>
    </row>
    <row r="2477" spans="1:8" x14ac:dyDescent="0.25">
      <c r="A2477" t="s">
        <v>2915</v>
      </c>
      <c r="B2477" s="12">
        <v>81</v>
      </c>
      <c r="C2477" t="s">
        <v>7</v>
      </c>
      <c r="D2477" t="s">
        <v>8</v>
      </c>
      <c r="E2477" s="13" t="str">
        <f>"70"</f>
        <v>70</v>
      </c>
      <c r="F2477" t="s">
        <v>50</v>
      </c>
      <c r="G2477" s="14" t="str">
        <f>"266"</f>
        <v>266</v>
      </c>
      <c r="H2477" t="s">
        <v>51</v>
      </c>
    </row>
    <row r="2478" spans="1:8" x14ac:dyDescent="0.25">
      <c r="A2478" t="s">
        <v>2916</v>
      </c>
      <c r="B2478" s="12">
        <v>77</v>
      </c>
      <c r="C2478" t="s">
        <v>17</v>
      </c>
      <c r="D2478" t="s">
        <v>18</v>
      </c>
      <c r="E2478" s="13" t="str">
        <f>"40"</f>
        <v>40</v>
      </c>
      <c r="F2478" t="s">
        <v>19</v>
      </c>
      <c r="G2478" s="14" t="str">
        <f>"251"</f>
        <v>251</v>
      </c>
      <c r="H2478" t="s">
        <v>20</v>
      </c>
    </row>
    <row r="2479" spans="1:8" x14ac:dyDescent="0.25">
      <c r="A2479" t="s">
        <v>2917</v>
      </c>
      <c r="B2479" s="12">
        <v>77</v>
      </c>
      <c r="C2479" t="s">
        <v>17</v>
      </c>
      <c r="D2479" t="s">
        <v>18</v>
      </c>
      <c r="E2479" s="13" t="str">
        <f>"40"</f>
        <v>40</v>
      </c>
      <c r="F2479" t="s">
        <v>19</v>
      </c>
      <c r="G2479" s="14" t="str">
        <f>"231"</f>
        <v>231</v>
      </c>
      <c r="H2479" t="s">
        <v>287</v>
      </c>
    </row>
    <row r="2480" spans="1:8" x14ac:dyDescent="0.25">
      <c r="A2480" t="s">
        <v>2917</v>
      </c>
      <c r="B2480" s="12">
        <v>77</v>
      </c>
      <c r="C2480" t="s">
        <v>17</v>
      </c>
      <c r="D2480" t="s">
        <v>18</v>
      </c>
      <c r="E2480" s="13" t="str">
        <f>"40"</f>
        <v>40</v>
      </c>
      <c r="F2480" t="s">
        <v>19</v>
      </c>
      <c r="G2480" s="14" t="str">
        <f>"236"</f>
        <v>236</v>
      </c>
      <c r="H2480" t="s">
        <v>106</v>
      </c>
    </row>
    <row r="2481" spans="1:8" x14ac:dyDescent="0.25">
      <c r="A2481" t="s">
        <v>2918</v>
      </c>
      <c r="B2481" s="12">
        <v>77</v>
      </c>
      <c r="C2481" t="s">
        <v>17</v>
      </c>
      <c r="D2481" t="s">
        <v>18</v>
      </c>
      <c r="E2481" s="13" t="str">
        <f>"40"</f>
        <v>40</v>
      </c>
      <c r="F2481" t="s">
        <v>19</v>
      </c>
      <c r="G2481" s="14" t="str">
        <f>"265"</f>
        <v>265</v>
      </c>
      <c r="H2481" t="s">
        <v>78</v>
      </c>
    </row>
    <row r="2482" spans="1:8" x14ac:dyDescent="0.25">
      <c r="A2482" t="s">
        <v>2919</v>
      </c>
      <c r="B2482" s="12">
        <v>76</v>
      </c>
      <c r="C2482" t="s">
        <v>2</v>
      </c>
      <c r="D2482" t="s">
        <v>3</v>
      </c>
      <c r="E2482" s="13" t="str">
        <f>"13"</f>
        <v>13</v>
      </c>
      <c r="F2482" t="s">
        <v>14</v>
      </c>
      <c r="G2482" s="14" t="str">
        <f>"251"</f>
        <v>251</v>
      </c>
      <c r="H2482" t="s">
        <v>255</v>
      </c>
    </row>
    <row r="2483" spans="1:8" x14ac:dyDescent="0.25">
      <c r="A2483" t="s">
        <v>2919</v>
      </c>
      <c r="B2483" s="12">
        <v>76</v>
      </c>
      <c r="C2483" t="s">
        <v>2</v>
      </c>
      <c r="D2483" t="s">
        <v>3</v>
      </c>
      <c r="E2483" s="13" t="str">
        <f>"13"</f>
        <v>13</v>
      </c>
      <c r="F2483" t="s">
        <v>14</v>
      </c>
      <c r="G2483" s="14" t="str">
        <f>"255"</f>
        <v>255</v>
      </c>
      <c r="H2483" t="s">
        <v>131</v>
      </c>
    </row>
    <row r="2484" spans="1:8" x14ac:dyDescent="0.25">
      <c r="A2484" t="s">
        <v>2919</v>
      </c>
      <c r="B2484" s="12">
        <v>76</v>
      </c>
      <c r="C2484" t="s">
        <v>2</v>
      </c>
      <c r="D2484" t="s">
        <v>3</v>
      </c>
      <c r="E2484" s="13" t="str">
        <f>"67"</f>
        <v>67</v>
      </c>
      <c r="F2484" t="s">
        <v>44</v>
      </c>
      <c r="G2484" s="14" t="str">
        <f>"171"</f>
        <v>171</v>
      </c>
      <c r="H2484" t="s">
        <v>1418</v>
      </c>
    </row>
    <row r="2485" spans="1:8" x14ac:dyDescent="0.25">
      <c r="A2485" t="s">
        <v>2919</v>
      </c>
      <c r="B2485" s="12">
        <v>76</v>
      </c>
      <c r="C2485" t="s">
        <v>2</v>
      </c>
      <c r="D2485" t="s">
        <v>3</v>
      </c>
      <c r="E2485" s="13" t="str">
        <f>"67"</f>
        <v>67</v>
      </c>
      <c r="F2485" t="s">
        <v>44</v>
      </c>
      <c r="G2485" s="14" t="str">
        <f>"216"</f>
        <v>216</v>
      </c>
      <c r="H2485" t="s">
        <v>856</v>
      </c>
    </row>
    <row r="2486" spans="1:8" x14ac:dyDescent="0.25">
      <c r="A2486" t="s">
        <v>2919</v>
      </c>
      <c r="B2486" s="12">
        <v>79</v>
      </c>
      <c r="C2486" t="s">
        <v>28</v>
      </c>
      <c r="D2486" t="s">
        <v>29</v>
      </c>
      <c r="E2486" s="13" t="str">
        <f>"55"</f>
        <v>55</v>
      </c>
      <c r="F2486" t="s">
        <v>207</v>
      </c>
      <c r="G2486" s="14" t="str">
        <f>"236"</f>
        <v>236</v>
      </c>
      <c r="H2486" t="s">
        <v>229</v>
      </c>
    </row>
    <row r="2487" spans="1:8" x14ac:dyDescent="0.25">
      <c r="A2487" t="s">
        <v>2920</v>
      </c>
      <c r="B2487" s="12">
        <v>81</v>
      </c>
      <c r="C2487" t="s">
        <v>7</v>
      </c>
      <c r="D2487" t="s">
        <v>8</v>
      </c>
      <c r="E2487" s="13" t="str">
        <f>"05"</f>
        <v>05</v>
      </c>
      <c r="F2487" t="s">
        <v>9</v>
      </c>
      <c r="G2487" s="14" t="str">
        <f>"036"</f>
        <v>036</v>
      </c>
      <c r="H2487" t="s">
        <v>2096</v>
      </c>
    </row>
    <row r="2488" spans="1:8" x14ac:dyDescent="0.25">
      <c r="A2488" t="s">
        <v>2921</v>
      </c>
      <c r="B2488" s="12">
        <v>81</v>
      </c>
      <c r="C2488" t="s">
        <v>7</v>
      </c>
      <c r="D2488" t="s">
        <v>8</v>
      </c>
      <c r="E2488" s="13" t="str">
        <f>"59"</f>
        <v>59</v>
      </c>
      <c r="F2488" t="s">
        <v>335</v>
      </c>
      <c r="G2488" s="14" t="str">
        <f>"282"</f>
        <v>282</v>
      </c>
      <c r="H2488" t="s">
        <v>388</v>
      </c>
    </row>
    <row r="2489" spans="1:8" x14ac:dyDescent="0.25">
      <c r="A2489" t="s">
        <v>2922</v>
      </c>
      <c r="B2489" s="12">
        <v>77</v>
      </c>
      <c r="C2489" t="s">
        <v>17</v>
      </c>
      <c r="D2489" t="s">
        <v>18</v>
      </c>
      <c r="E2489" s="13" t="str">
        <f>"40"</f>
        <v>40</v>
      </c>
      <c r="F2489" t="s">
        <v>19</v>
      </c>
      <c r="G2489" s="14" t="str">
        <f>"251"</f>
        <v>251</v>
      </c>
      <c r="H2489" t="s">
        <v>20</v>
      </c>
    </row>
    <row r="2490" spans="1:8" x14ac:dyDescent="0.25">
      <c r="A2490" t="s">
        <v>2923</v>
      </c>
      <c r="B2490" s="12">
        <v>79</v>
      </c>
      <c r="C2490" t="s">
        <v>28</v>
      </c>
      <c r="D2490" t="s">
        <v>29</v>
      </c>
      <c r="E2490" s="13" t="str">
        <f>"71"</f>
        <v>71</v>
      </c>
      <c r="F2490" t="s">
        <v>729</v>
      </c>
      <c r="G2490" s="14" t="str">
        <f>"251"</f>
        <v>251</v>
      </c>
      <c r="H2490" t="s">
        <v>970</v>
      </c>
    </row>
    <row r="2491" spans="1:8" x14ac:dyDescent="0.25">
      <c r="A2491" t="s">
        <v>2924</v>
      </c>
      <c r="B2491" s="12">
        <v>81</v>
      </c>
      <c r="C2491" t="s">
        <v>7</v>
      </c>
      <c r="D2491" t="s">
        <v>8</v>
      </c>
      <c r="E2491" s="13" t="str">
        <f>"49"</f>
        <v>49</v>
      </c>
      <c r="F2491" t="s">
        <v>340</v>
      </c>
      <c r="G2491" s="14" t="str">
        <f>"173"</f>
        <v>173</v>
      </c>
      <c r="H2491" t="s">
        <v>341</v>
      </c>
    </row>
    <row r="2492" spans="1:8" x14ac:dyDescent="0.25">
      <c r="A2492" t="s">
        <v>2925</v>
      </c>
      <c r="B2492" s="12">
        <v>77</v>
      </c>
      <c r="C2492" t="s">
        <v>17</v>
      </c>
      <c r="D2492" t="s">
        <v>18</v>
      </c>
      <c r="E2492" s="13" t="str">
        <f>"67"</f>
        <v>67</v>
      </c>
      <c r="F2492" t="s">
        <v>44</v>
      </c>
      <c r="G2492" s="14" t="str">
        <f>"261"</f>
        <v>261</v>
      </c>
      <c r="H2492" t="s">
        <v>70</v>
      </c>
    </row>
    <row r="2493" spans="1:8" x14ac:dyDescent="0.25">
      <c r="A2493" t="s">
        <v>2926</v>
      </c>
      <c r="B2493" s="12">
        <v>81</v>
      </c>
      <c r="C2493" t="s">
        <v>7</v>
      </c>
      <c r="D2493" t="s">
        <v>8</v>
      </c>
      <c r="E2493" s="13" t="str">
        <f>"49"</f>
        <v>49</v>
      </c>
      <c r="F2493" t="s">
        <v>340</v>
      </c>
      <c r="G2493" s="14" t="str">
        <f>"191"</f>
        <v>191</v>
      </c>
      <c r="H2493" t="s">
        <v>2927</v>
      </c>
    </row>
    <row r="2494" spans="1:8" x14ac:dyDescent="0.25">
      <c r="A2494" t="s">
        <v>2928</v>
      </c>
      <c r="B2494" s="12">
        <v>81</v>
      </c>
      <c r="C2494" t="s">
        <v>7</v>
      </c>
      <c r="D2494" t="s">
        <v>8</v>
      </c>
      <c r="E2494" s="13" t="str">
        <f>"31"</f>
        <v>31</v>
      </c>
      <c r="F2494" t="s">
        <v>423</v>
      </c>
      <c r="G2494" s="14" t="str">
        <f>"146"</f>
        <v>146</v>
      </c>
      <c r="H2494" t="s">
        <v>2291</v>
      </c>
    </row>
    <row r="2495" spans="1:8" x14ac:dyDescent="0.25">
      <c r="A2495" t="s">
        <v>2929</v>
      </c>
      <c r="B2495" s="12">
        <v>81</v>
      </c>
      <c r="C2495" t="s">
        <v>7</v>
      </c>
      <c r="D2495" t="s">
        <v>8</v>
      </c>
      <c r="E2495" s="13" t="str">
        <f>"49"</f>
        <v>49</v>
      </c>
      <c r="F2495" t="s">
        <v>340</v>
      </c>
      <c r="G2495" s="14" t="str">
        <f>"008"</f>
        <v>008</v>
      </c>
      <c r="H2495" t="s">
        <v>2930</v>
      </c>
    </row>
    <row r="2496" spans="1:8" x14ac:dyDescent="0.25">
      <c r="A2496" t="s">
        <v>2931</v>
      </c>
      <c r="B2496" s="12">
        <v>79</v>
      </c>
      <c r="C2496" t="s">
        <v>28</v>
      </c>
      <c r="D2496" t="s">
        <v>29</v>
      </c>
      <c r="E2496" s="13" t="str">
        <f>"71"</f>
        <v>71</v>
      </c>
      <c r="F2496" t="s">
        <v>729</v>
      </c>
      <c r="G2496" s="14" t="str">
        <f>"291"</f>
        <v>291</v>
      </c>
      <c r="H2496" t="s">
        <v>1027</v>
      </c>
    </row>
    <row r="2497" spans="1:8" x14ac:dyDescent="0.25">
      <c r="A2497" t="s">
        <v>2932</v>
      </c>
      <c r="B2497" s="12">
        <v>77</v>
      </c>
      <c r="C2497" t="s">
        <v>17</v>
      </c>
      <c r="D2497" t="s">
        <v>18</v>
      </c>
      <c r="E2497" s="13" t="str">
        <f>"51"</f>
        <v>51</v>
      </c>
      <c r="F2497" t="s">
        <v>55</v>
      </c>
      <c r="G2497" s="14" t="str">
        <f>"276"</f>
        <v>276</v>
      </c>
      <c r="H2497" t="s">
        <v>80</v>
      </c>
    </row>
    <row r="2498" spans="1:8" x14ac:dyDescent="0.25">
      <c r="A2498" t="s">
        <v>2933</v>
      </c>
      <c r="B2498" s="12">
        <v>76</v>
      </c>
      <c r="C2498" t="s">
        <v>2</v>
      </c>
      <c r="D2498" t="s">
        <v>3</v>
      </c>
      <c r="E2498" s="13" t="str">
        <f>"53"</f>
        <v>53</v>
      </c>
      <c r="F2498" t="s">
        <v>67</v>
      </c>
      <c r="G2498" s="14" t="str">
        <f>"257"</f>
        <v>257</v>
      </c>
      <c r="H2498" t="s">
        <v>457</v>
      </c>
    </row>
    <row r="2499" spans="1:8" x14ac:dyDescent="0.25">
      <c r="A2499" t="s">
        <v>2934</v>
      </c>
      <c r="B2499" s="12">
        <v>81</v>
      </c>
      <c r="C2499" t="s">
        <v>7</v>
      </c>
      <c r="D2499" t="s">
        <v>8</v>
      </c>
      <c r="E2499" s="13" t="str">
        <f>"59"</f>
        <v>59</v>
      </c>
      <c r="F2499" t="s">
        <v>335</v>
      </c>
      <c r="G2499" s="14" t="str">
        <f>"282"</f>
        <v>282</v>
      </c>
      <c r="H2499" t="s">
        <v>388</v>
      </c>
    </row>
    <row r="2500" spans="1:8" x14ac:dyDescent="0.25">
      <c r="A2500" t="s">
        <v>2935</v>
      </c>
      <c r="B2500" s="12">
        <v>79</v>
      </c>
      <c r="C2500" t="s">
        <v>28</v>
      </c>
      <c r="D2500" t="s">
        <v>29</v>
      </c>
      <c r="E2500" s="13" t="str">
        <f>"32"</f>
        <v>32</v>
      </c>
      <c r="F2500" t="s">
        <v>61</v>
      </c>
      <c r="G2500" s="14" t="str">
        <f>"246"</f>
        <v>246</v>
      </c>
      <c r="H2500" t="s">
        <v>62</v>
      </c>
    </row>
    <row r="2501" spans="1:8" x14ac:dyDescent="0.25">
      <c r="A2501" t="s">
        <v>2936</v>
      </c>
      <c r="B2501" s="12">
        <v>79</v>
      </c>
      <c r="C2501" t="s">
        <v>28</v>
      </c>
      <c r="D2501" t="s">
        <v>29</v>
      </c>
      <c r="E2501" s="13" t="str">
        <f>"37"</f>
        <v>37</v>
      </c>
      <c r="F2501" t="s">
        <v>34</v>
      </c>
      <c r="G2501" s="14" t="str">
        <f>"072"</f>
        <v>072</v>
      </c>
      <c r="H2501" t="s">
        <v>2937</v>
      </c>
    </row>
    <row r="2502" spans="1:8" x14ac:dyDescent="0.25">
      <c r="A2502" t="s">
        <v>2938</v>
      </c>
      <c r="B2502" s="12">
        <v>77</v>
      </c>
      <c r="C2502" t="s">
        <v>17</v>
      </c>
      <c r="D2502" t="s">
        <v>18</v>
      </c>
      <c r="E2502" s="13" t="str">
        <f>"51"</f>
        <v>51</v>
      </c>
      <c r="F2502" t="s">
        <v>55</v>
      </c>
      <c r="G2502" s="14" t="str">
        <f>"168"</f>
        <v>168</v>
      </c>
      <c r="H2502" t="s">
        <v>56</v>
      </c>
    </row>
    <row r="2503" spans="1:8" x14ac:dyDescent="0.25">
      <c r="A2503" t="s">
        <v>2939</v>
      </c>
      <c r="B2503" s="12">
        <v>76</v>
      </c>
      <c r="C2503" t="s">
        <v>2</v>
      </c>
      <c r="D2503" t="s">
        <v>3</v>
      </c>
      <c r="E2503" s="13" t="str">
        <f>"28"</f>
        <v>28</v>
      </c>
      <c r="F2503" t="s">
        <v>89</v>
      </c>
      <c r="G2503" s="14" t="str">
        <f>"246"</f>
        <v>246</v>
      </c>
      <c r="H2503" t="s">
        <v>416</v>
      </c>
    </row>
    <row r="2504" spans="1:8" x14ac:dyDescent="0.25">
      <c r="A2504" t="s">
        <v>2940</v>
      </c>
      <c r="B2504" s="12">
        <v>76</v>
      </c>
      <c r="C2504" t="s">
        <v>2</v>
      </c>
      <c r="D2504" t="s">
        <v>3</v>
      </c>
      <c r="E2504" s="13" t="str">
        <f>"14"</f>
        <v>14</v>
      </c>
      <c r="F2504" t="s">
        <v>124</v>
      </c>
      <c r="G2504" s="14" t="str">
        <f>"002"</f>
        <v>002</v>
      </c>
      <c r="H2504" t="s">
        <v>412</v>
      </c>
    </row>
    <row r="2505" spans="1:8" x14ac:dyDescent="0.25">
      <c r="A2505" t="s">
        <v>2940</v>
      </c>
      <c r="B2505" s="12">
        <v>76</v>
      </c>
      <c r="C2505" t="s">
        <v>2</v>
      </c>
      <c r="D2505" t="s">
        <v>3</v>
      </c>
      <c r="E2505" s="13" t="str">
        <f>"67"</f>
        <v>67</v>
      </c>
      <c r="F2505" t="s">
        <v>44</v>
      </c>
      <c r="G2505" s="14" t="str">
        <f>"166"</f>
        <v>166</v>
      </c>
      <c r="H2505" t="s">
        <v>2663</v>
      </c>
    </row>
    <row r="2506" spans="1:8" x14ac:dyDescent="0.25">
      <c r="A2506" t="s">
        <v>2941</v>
      </c>
      <c r="B2506" s="12">
        <v>81</v>
      </c>
      <c r="C2506" t="s">
        <v>7</v>
      </c>
      <c r="D2506" t="s">
        <v>8</v>
      </c>
      <c r="E2506" s="13" t="str">
        <f>"05"</f>
        <v>05</v>
      </c>
      <c r="F2506" t="s">
        <v>9</v>
      </c>
      <c r="G2506" s="14" t="str">
        <f>"104"</f>
        <v>104</v>
      </c>
      <c r="H2506" t="s">
        <v>299</v>
      </c>
    </row>
    <row r="2507" spans="1:8" x14ac:dyDescent="0.25">
      <c r="A2507" t="s">
        <v>2942</v>
      </c>
      <c r="B2507" s="12">
        <v>77</v>
      </c>
      <c r="C2507" t="s">
        <v>17</v>
      </c>
      <c r="D2507" t="s">
        <v>18</v>
      </c>
      <c r="E2507" s="13" t="str">
        <f>"66"</f>
        <v>66</v>
      </c>
      <c r="F2507" t="s">
        <v>22</v>
      </c>
      <c r="G2507" s="14" t="str">
        <f>"131"</f>
        <v>131</v>
      </c>
      <c r="H2507" t="s">
        <v>23</v>
      </c>
    </row>
    <row r="2508" spans="1:8" x14ac:dyDescent="0.25">
      <c r="A2508" t="s">
        <v>2943</v>
      </c>
      <c r="B2508" s="12">
        <v>81</v>
      </c>
      <c r="C2508" t="s">
        <v>7</v>
      </c>
      <c r="D2508" t="s">
        <v>8</v>
      </c>
      <c r="E2508" s="13" t="str">
        <f>"44"</f>
        <v>44</v>
      </c>
      <c r="F2508" t="s">
        <v>40</v>
      </c>
      <c r="G2508" s="14" t="str">
        <f>"201"</f>
        <v>201</v>
      </c>
      <c r="H2508" t="s">
        <v>138</v>
      </c>
    </row>
    <row r="2509" spans="1:8" x14ac:dyDescent="0.25">
      <c r="A2509" t="s">
        <v>2944</v>
      </c>
      <c r="B2509" s="12">
        <v>77</v>
      </c>
      <c r="C2509" t="s">
        <v>17</v>
      </c>
      <c r="D2509" t="s">
        <v>18</v>
      </c>
      <c r="E2509" s="13" t="str">
        <f>"40"</f>
        <v>40</v>
      </c>
      <c r="F2509" t="s">
        <v>19</v>
      </c>
      <c r="G2509" s="14" t="str">
        <f>"251"</f>
        <v>251</v>
      </c>
      <c r="H2509" t="s">
        <v>20</v>
      </c>
    </row>
    <row r="2510" spans="1:8" x14ac:dyDescent="0.25">
      <c r="A2510" t="s">
        <v>2945</v>
      </c>
      <c r="B2510" s="12">
        <v>79</v>
      </c>
      <c r="C2510" t="s">
        <v>28</v>
      </c>
      <c r="D2510" t="s">
        <v>29</v>
      </c>
      <c r="E2510" s="13" t="str">
        <f>"16"</f>
        <v>16</v>
      </c>
      <c r="F2510" t="s">
        <v>757</v>
      </c>
      <c r="G2510" s="14" t="str">
        <f>"281"</f>
        <v>281</v>
      </c>
      <c r="H2510" t="s">
        <v>758</v>
      </c>
    </row>
    <row r="2511" spans="1:8" x14ac:dyDescent="0.25">
      <c r="A2511" t="s">
        <v>2946</v>
      </c>
      <c r="B2511" s="12">
        <v>79</v>
      </c>
      <c r="C2511" t="s">
        <v>28</v>
      </c>
      <c r="D2511" t="s">
        <v>29</v>
      </c>
      <c r="E2511" s="13" t="str">
        <f>"16"</f>
        <v>16</v>
      </c>
      <c r="F2511" t="s">
        <v>757</v>
      </c>
      <c r="G2511" s="14" t="str">
        <f>"281"</f>
        <v>281</v>
      </c>
      <c r="H2511" t="s">
        <v>758</v>
      </c>
    </row>
    <row r="2512" spans="1:8" x14ac:dyDescent="0.25">
      <c r="A2512" t="s">
        <v>2947</v>
      </c>
      <c r="B2512" s="12">
        <v>81</v>
      </c>
      <c r="C2512" t="s">
        <v>7</v>
      </c>
      <c r="D2512" t="s">
        <v>8</v>
      </c>
      <c r="E2512" s="13" t="str">
        <f>"70"</f>
        <v>70</v>
      </c>
      <c r="F2512" t="s">
        <v>50</v>
      </c>
      <c r="G2512" s="14" t="str">
        <f>"266"</f>
        <v>266</v>
      </c>
      <c r="H2512" t="s">
        <v>51</v>
      </c>
    </row>
    <row r="2513" spans="1:8" x14ac:dyDescent="0.25">
      <c r="A2513" t="s">
        <v>2948</v>
      </c>
      <c r="B2513" s="12">
        <v>77</v>
      </c>
      <c r="C2513" t="s">
        <v>17</v>
      </c>
      <c r="D2513" t="s">
        <v>18</v>
      </c>
      <c r="E2513" s="13" t="str">
        <f>"51"</f>
        <v>51</v>
      </c>
      <c r="F2513" t="s">
        <v>55</v>
      </c>
      <c r="G2513" s="14" t="str">
        <f>"151"</f>
        <v>151</v>
      </c>
      <c r="H2513" t="s">
        <v>645</v>
      </c>
    </row>
    <row r="2514" spans="1:8" x14ac:dyDescent="0.25">
      <c r="A2514" t="s">
        <v>2949</v>
      </c>
      <c r="B2514" s="12">
        <v>79</v>
      </c>
      <c r="C2514" t="s">
        <v>28</v>
      </c>
      <c r="D2514" t="s">
        <v>29</v>
      </c>
      <c r="E2514" s="13" t="str">
        <f>"09"</f>
        <v>09</v>
      </c>
      <c r="F2514" t="s">
        <v>117</v>
      </c>
      <c r="G2514" s="14" t="str">
        <f>"281"</f>
        <v>281</v>
      </c>
      <c r="H2514" t="s">
        <v>175</v>
      </c>
    </row>
    <row r="2515" spans="1:8" x14ac:dyDescent="0.25">
      <c r="A2515" t="s">
        <v>2950</v>
      </c>
      <c r="B2515" s="12">
        <v>76</v>
      </c>
      <c r="C2515" t="s">
        <v>2</v>
      </c>
      <c r="D2515" t="s">
        <v>3</v>
      </c>
      <c r="E2515" s="13" t="str">
        <f>"67"</f>
        <v>67</v>
      </c>
      <c r="F2515" t="s">
        <v>44</v>
      </c>
      <c r="G2515" s="14" t="str">
        <f>"270"</f>
        <v>270</v>
      </c>
      <c r="H2515" t="s">
        <v>304</v>
      </c>
    </row>
    <row r="2516" spans="1:8" x14ac:dyDescent="0.25">
      <c r="A2516" t="s">
        <v>2951</v>
      </c>
      <c r="B2516" s="12">
        <v>81</v>
      </c>
      <c r="C2516" t="s">
        <v>7</v>
      </c>
      <c r="D2516" t="s">
        <v>8</v>
      </c>
      <c r="E2516" s="13" t="str">
        <f>"15"</f>
        <v>15</v>
      </c>
      <c r="F2516" t="s">
        <v>1122</v>
      </c>
      <c r="G2516" s="14" t="str">
        <f>"281"</f>
        <v>281</v>
      </c>
      <c r="H2516" t="s">
        <v>1608</v>
      </c>
    </row>
    <row r="2517" spans="1:8" x14ac:dyDescent="0.25">
      <c r="A2517" t="s">
        <v>2952</v>
      </c>
      <c r="B2517" s="12">
        <v>77</v>
      </c>
      <c r="C2517" t="s">
        <v>17</v>
      </c>
      <c r="D2517" t="s">
        <v>18</v>
      </c>
      <c r="E2517" s="13" t="str">
        <f>"66"</f>
        <v>66</v>
      </c>
      <c r="F2517" t="s">
        <v>22</v>
      </c>
      <c r="G2517" s="14" t="str">
        <f>"181"</f>
        <v>181</v>
      </c>
      <c r="H2517" t="s">
        <v>194</v>
      </c>
    </row>
    <row r="2518" spans="1:8" x14ac:dyDescent="0.25">
      <c r="A2518" t="s">
        <v>2953</v>
      </c>
      <c r="B2518" s="12">
        <v>81</v>
      </c>
      <c r="C2518" t="s">
        <v>7</v>
      </c>
      <c r="D2518" t="s">
        <v>8</v>
      </c>
      <c r="E2518" s="13" t="str">
        <f>"70"</f>
        <v>70</v>
      </c>
      <c r="F2518" t="s">
        <v>50</v>
      </c>
      <c r="G2518" s="14" t="str">
        <f>"261"</f>
        <v>261</v>
      </c>
      <c r="H2518" t="s">
        <v>628</v>
      </c>
    </row>
    <row r="2519" spans="1:8" x14ac:dyDescent="0.25">
      <c r="A2519" t="s">
        <v>2954</v>
      </c>
      <c r="B2519" s="12">
        <v>77</v>
      </c>
      <c r="C2519" t="s">
        <v>17</v>
      </c>
      <c r="D2519" t="s">
        <v>18</v>
      </c>
      <c r="E2519" s="13" t="str">
        <f>"30"</f>
        <v>30</v>
      </c>
      <c r="F2519" t="s">
        <v>210</v>
      </c>
      <c r="G2519" s="14" t="str">
        <f>"241"</f>
        <v>241</v>
      </c>
      <c r="H2519" t="s">
        <v>211</v>
      </c>
    </row>
    <row r="2520" spans="1:8" x14ac:dyDescent="0.25">
      <c r="A2520" t="s">
        <v>2955</v>
      </c>
      <c r="B2520" s="12">
        <v>76</v>
      </c>
      <c r="C2520" t="s">
        <v>2</v>
      </c>
      <c r="D2520" t="s">
        <v>3</v>
      </c>
      <c r="E2520" s="13" t="str">
        <f>"67"</f>
        <v>67</v>
      </c>
      <c r="F2520" t="s">
        <v>44</v>
      </c>
      <c r="G2520" s="14" t="str">
        <f>"291"</f>
        <v>291</v>
      </c>
      <c r="H2520" t="s">
        <v>253</v>
      </c>
    </row>
    <row r="2521" spans="1:8" x14ac:dyDescent="0.25">
      <c r="A2521" t="s">
        <v>2956</v>
      </c>
      <c r="B2521" s="12">
        <v>81</v>
      </c>
      <c r="C2521" t="s">
        <v>7</v>
      </c>
      <c r="D2521" t="s">
        <v>8</v>
      </c>
      <c r="E2521" s="13" t="str">
        <f>"44"</f>
        <v>44</v>
      </c>
      <c r="F2521" t="s">
        <v>40</v>
      </c>
      <c r="G2521" s="14" t="str">
        <f>"006"</f>
        <v>006</v>
      </c>
      <c r="H2521" t="s">
        <v>1182</v>
      </c>
    </row>
    <row r="2522" spans="1:8" x14ac:dyDescent="0.25">
      <c r="A2522" t="s">
        <v>2957</v>
      </c>
      <c r="B2522" s="12">
        <v>77</v>
      </c>
      <c r="C2522" t="s">
        <v>17</v>
      </c>
      <c r="D2522" t="s">
        <v>18</v>
      </c>
      <c r="E2522" s="13" t="str">
        <f>"40"</f>
        <v>40</v>
      </c>
      <c r="F2522" t="s">
        <v>19</v>
      </c>
      <c r="G2522" s="14" t="str">
        <f>"211"</f>
        <v>211</v>
      </c>
      <c r="H2522" t="s">
        <v>584</v>
      </c>
    </row>
    <row r="2523" spans="1:8" x14ac:dyDescent="0.25">
      <c r="A2523" t="s">
        <v>2958</v>
      </c>
      <c r="B2523" s="12">
        <v>77</v>
      </c>
      <c r="C2523" t="s">
        <v>17</v>
      </c>
      <c r="D2523" t="s">
        <v>18</v>
      </c>
      <c r="E2523" s="13" t="str">
        <f>"40"</f>
        <v>40</v>
      </c>
      <c r="F2523" t="s">
        <v>19</v>
      </c>
      <c r="G2523" s="14" t="str">
        <f>"251"</f>
        <v>251</v>
      </c>
      <c r="H2523" t="s">
        <v>20</v>
      </c>
    </row>
    <row r="2524" spans="1:8" x14ac:dyDescent="0.25">
      <c r="A2524" t="s">
        <v>2959</v>
      </c>
      <c r="B2524" s="12">
        <v>77</v>
      </c>
      <c r="C2524" t="s">
        <v>17</v>
      </c>
      <c r="D2524" t="s">
        <v>18</v>
      </c>
      <c r="E2524" s="13" t="str">
        <f>"40"</f>
        <v>40</v>
      </c>
      <c r="F2524" t="s">
        <v>19</v>
      </c>
      <c r="G2524" s="14" t="str">
        <f>"251"</f>
        <v>251</v>
      </c>
      <c r="H2524" t="s">
        <v>20</v>
      </c>
    </row>
    <row r="2525" spans="1:8" x14ac:dyDescent="0.25">
      <c r="A2525" t="s">
        <v>2960</v>
      </c>
      <c r="B2525" s="12">
        <v>81</v>
      </c>
      <c r="C2525" t="s">
        <v>7</v>
      </c>
      <c r="D2525" t="s">
        <v>8</v>
      </c>
      <c r="E2525" s="13" t="str">
        <f>"38"</f>
        <v>38</v>
      </c>
      <c r="F2525" t="s">
        <v>121</v>
      </c>
      <c r="G2525" s="14" t="str">
        <f>"251"</f>
        <v>251</v>
      </c>
      <c r="H2525" t="s">
        <v>812</v>
      </c>
    </row>
    <row r="2526" spans="1:8" x14ac:dyDescent="0.25">
      <c r="A2526" t="s">
        <v>2961</v>
      </c>
      <c r="B2526" s="12">
        <v>79</v>
      </c>
      <c r="C2526" t="s">
        <v>28</v>
      </c>
      <c r="D2526" t="s">
        <v>29</v>
      </c>
      <c r="E2526" s="13" t="str">
        <f>"27"</f>
        <v>27</v>
      </c>
      <c r="F2526" t="s">
        <v>739</v>
      </c>
      <c r="G2526" s="14" t="str">
        <f>"002"</f>
        <v>002</v>
      </c>
      <c r="H2526" t="s">
        <v>2159</v>
      </c>
    </row>
    <row r="2527" spans="1:8" x14ac:dyDescent="0.25">
      <c r="A2527" t="s">
        <v>2962</v>
      </c>
      <c r="B2527" s="12">
        <v>76</v>
      </c>
      <c r="C2527" t="s">
        <v>2</v>
      </c>
      <c r="D2527" t="s">
        <v>3</v>
      </c>
      <c r="E2527" s="13" t="str">
        <f>"13"</f>
        <v>13</v>
      </c>
      <c r="F2527" t="s">
        <v>14</v>
      </c>
      <c r="G2527" s="14" t="str">
        <f>"118"</f>
        <v>118</v>
      </c>
      <c r="H2527" t="s">
        <v>370</v>
      </c>
    </row>
    <row r="2528" spans="1:8" x14ac:dyDescent="0.25">
      <c r="A2528" t="s">
        <v>2963</v>
      </c>
      <c r="B2528" s="12">
        <v>81</v>
      </c>
      <c r="C2528" t="s">
        <v>7</v>
      </c>
      <c r="D2528" t="s">
        <v>8</v>
      </c>
      <c r="E2528" s="13" t="str">
        <f>"20"</f>
        <v>20</v>
      </c>
      <c r="F2528" t="s">
        <v>111</v>
      </c>
      <c r="G2528" s="14" t="str">
        <f>"226"</f>
        <v>226</v>
      </c>
      <c r="H2528" t="s">
        <v>431</v>
      </c>
    </row>
    <row r="2529" spans="1:8" x14ac:dyDescent="0.25">
      <c r="A2529" t="s">
        <v>2964</v>
      </c>
      <c r="B2529" s="12">
        <v>76</v>
      </c>
      <c r="C2529" t="s">
        <v>2</v>
      </c>
      <c r="D2529" t="s">
        <v>3</v>
      </c>
      <c r="E2529" s="13" t="str">
        <f>"33"</f>
        <v>33</v>
      </c>
      <c r="F2529" t="s">
        <v>587</v>
      </c>
      <c r="G2529" s="14" t="str">
        <f>"004"</f>
        <v>004</v>
      </c>
      <c r="H2529" t="s">
        <v>2930</v>
      </c>
    </row>
    <row r="2530" spans="1:8" x14ac:dyDescent="0.25">
      <c r="A2530" t="s">
        <v>2964</v>
      </c>
      <c r="B2530" s="12">
        <v>76</v>
      </c>
      <c r="C2530" t="s">
        <v>2</v>
      </c>
      <c r="D2530" t="s">
        <v>3</v>
      </c>
      <c r="E2530" s="13" t="str">
        <f>"33"</f>
        <v>33</v>
      </c>
      <c r="F2530" t="s">
        <v>587</v>
      </c>
      <c r="G2530" s="14" t="str">
        <f>"106"</f>
        <v>106</v>
      </c>
      <c r="H2530" t="s">
        <v>2965</v>
      </c>
    </row>
    <row r="2531" spans="1:8" x14ac:dyDescent="0.25">
      <c r="A2531" t="s">
        <v>2966</v>
      </c>
      <c r="B2531" s="12">
        <v>77</v>
      </c>
      <c r="C2531" t="s">
        <v>17</v>
      </c>
      <c r="D2531" t="s">
        <v>18</v>
      </c>
      <c r="E2531" s="13" t="str">
        <f>"67"</f>
        <v>67</v>
      </c>
      <c r="F2531" t="s">
        <v>44</v>
      </c>
      <c r="G2531" s="14" t="str">
        <f>"151"</f>
        <v>151</v>
      </c>
      <c r="H2531" t="s">
        <v>200</v>
      </c>
    </row>
    <row r="2532" spans="1:8" x14ac:dyDescent="0.25">
      <c r="A2532" t="s">
        <v>2967</v>
      </c>
      <c r="B2532" s="12">
        <v>77</v>
      </c>
      <c r="C2532" t="s">
        <v>17</v>
      </c>
      <c r="D2532" t="s">
        <v>18</v>
      </c>
      <c r="E2532" s="13" t="str">
        <f>"66"</f>
        <v>66</v>
      </c>
      <c r="F2532" t="s">
        <v>22</v>
      </c>
      <c r="G2532" s="14" t="str">
        <f>"131"</f>
        <v>131</v>
      </c>
      <c r="H2532" t="s">
        <v>23</v>
      </c>
    </row>
    <row r="2533" spans="1:8" x14ac:dyDescent="0.25">
      <c r="A2533" t="s">
        <v>2968</v>
      </c>
      <c r="B2533" s="12">
        <v>77</v>
      </c>
      <c r="C2533" t="s">
        <v>17</v>
      </c>
      <c r="D2533" t="s">
        <v>18</v>
      </c>
      <c r="E2533" s="13" t="str">
        <f>"40"</f>
        <v>40</v>
      </c>
      <c r="F2533" t="s">
        <v>19</v>
      </c>
      <c r="G2533" s="14" t="str">
        <f>"251"</f>
        <v>251</v>
      </c>
      <c r="H2533" t="s">
        <v>20</v>
      </c>
    </row>
    <row r="2534" spans="1:8" x14ac:dyDescent="0.25">
      <c r="A2534" t="s">
        <v>2969</v>
      </c>
      <c r="B2534" s="12">
        <v>77</v>
      </c>
      <c r="C2534" t="s">
        <v>17</v>
      </c>
      <c r="D2534" t="s">
        <v>18</v>
      </c>
      <c r="E2534" s="13" t="str">
        <f>"40"</f>
        <v>40</v>
      </c>
      <c r="F2534" t="s">
        <v>19</v>
      </c>
      <c r="G2534" s="14" t="str">
        <f>"292"</f>
        <v>292</v>
      </c>
      <c r="H2534" t="s">
        <v>100</v>
      </c>
    </row>
    <row r="2535" spans="1:8" x14ac:dyDescent="0.25">
      <c r="A2535" t="s">
        <v>2970</v>
      </c>
      <c r="B2535" s="12">
        <v>77</v>
      </c>
      <c r="C2535" t="s">
        <v>17</v>
      </c>
      <c r="D2535" t="s">
        <v>18</v>
      </c>
      <c r="E2535" s="13" t="str">
        <f>"45"</f>
        <v>45</v>
      </c>
      <c r="F2535" t="s">
        <v>168</v>
      </c>
      <c r="G2535" s="14" t="str">
        <f>"255"</f>
        <v>255</v>
      </c>
      <c r="H2535" t="s">
        <v>394</v>
      </c>
    </row>
    <row r="2536" spans="1:8" x14ac:dyDescent="0.25">
      <c r="A2536" t="s">
        <v>2971</v>
      </c>
      <c r="B2536" s="12">
        <v>77</v>
      </c>
      <c r="C2536" t="s">
        <v>17</v>
      </c>
      <c r="D2536" t="s">
        <v>18</v>
      </c>
      <c r="E2536" s="13" t="str">
        <f>"51"</f>
        <v>51</v>
      </c>
      <c r="F2536" t="s">
        <v>55</v>
      </c>
      <c r="G2536" s="14" t="str">
        <f>"276"</f>
        <v>276</v>
      </c>
      <c r="H2536" t="s">
        <v>80</v>
      </c>
    </row>
    <row r="2537" spans="1:8" x14ac:dyDescent="0.25">
      <c r="A2537" t="s">
        <v>2972</v>
      </c>
      <c r="B2537" s="12">
        <v>76</v>
      </c>
      <c r="C2537" t="s">
        <v>2</v>
      </c>
      <c r="D2537" t="s">
        <v>3</v>
      </c>
      <c r="E2537" s="13" t="str">
        <f>"28"</f>
        <v>28</v>
      </c>
      <c r="F2537" t="s">
        <v>89</v>
      </c>
      <c r="G2537" s="14" t="str">
        <f>"291"</f>
        <v>291</v>
      </c>
      <c r="H2537" t="s">
        <v>309</v>
      </c>
    </row>
    <row r="2538" spans="1:8" x14ac:dyDescent="0.25">
      <c r="A2538" t="s">
        <v>2973</v>
      </c>
      <c r="B2538" s="12">
        <v>76</v>
      </c>
      <c r="C2538" t="s">
        <v>2</v>
      </c>
      <c r="D2538" t="s">
        <v>3</v>
      </c>
      <c r="E2538" s="13" t="str">
        <f>"28"</f>
        <v>28</v>
      </c>
      <c r="F2538" t="s">
        <v>89</v>
      </c>
      <c r="G2538" s="14" t="str">
        <f>"291"</f>
        <v>291</v>
      </c>
      <c r="H2538" t="s">
        <v>309</v>
      </c>
    </row>
    <row r="2539" spans="1:8" x14ac:dyDescent="0.25">
      <c r="A2539" t="s">
        <v>2974</v>
      </c>
      <c r="B2539" s="12">
        <v>76</v>
      </c>
      <c r="C2539" t="s">
        <v>2</v>
      </c>
      <c r="D2539" t="s">
        <v>3</v>
      </c>
      <c r="E2539" s="13" t="str">
        <f>"28"</f>
        <v>28</v>
      </c>
      <c r="F2539" t="s">
        <v>89</v>
      </c>
      <c r="G2539" s="14" t="str">
        <f>"291"</f>
        <v>291</v>
      </c>
      <c r="H2539" t="s">
        <v>309</v>
      </c>
    </row>
    <row r="2540" spans="1:8" x14ac:dyDescent="0.25">
      <c r="A2540" t="s">
        <v>2975</v>
      </c>
      <c r="B2540" s="12">
        <v>81</v>
      </c>
      <c r="C2540" t="s">
        <v>7</v>
      </c>
      <c r="D2540" t="s">
        <v>8</v>
      </c>
      <c r="E2540" s="13" t="str">
        <f>"05"</f>
        <v>05</v>
      </c>
      <c r="F2540" t="s">
        <v>9</v>
      </c>
      <c r="G2540" s="14" t="str">
        <f>"104"</f>
        <v>104</v>
      </c>
      <c r="H2540" t="s">
        <v>299</v>
      </c>
    </row>
    <row r="2541" spans="1:8" x14ac:dyDescent="0.25">
      <c r="A2541" t="s">
        <v>2976</v>
      </c>
      <c r="B2541" s="12">
        <v>77</v>
      </c>
      <c r="C2541" t="s">
        <v>17</v>
      </c>
      <c r="D2541" t="s">
        <v>18</v>
      </c>
      <c r="E2541" s="13" t="str">
        <f>"30"</f>
        <v>30</v>
      </c>
      <c r="F2541" t="s">
        <v>210</v>
      </c>
      <c r="G2541" s="14" t="str">
        <f>"010"</f>
        <v>010</v>
      </c>
      <c r="H2541" t="s">
        <v>2977</v>
      </c>
    </row>
    <row r="2542" spans="1:8" x14ac:dyDescent="0.25">
      <c r="A2542" t="s">
        <v>2978</v>
      </c>
      <c r="B2542" s="12">
        <v>77</v>
      </c>
      <c r="C2542" t="s">
        <v>17</v>
      </c>
      <c r="D2542" t="s">
        <v>18</v>
      </c>
      <c r="E2542" s="13" t="str">
        <f>"30"</f>
        <v>30</v>
      </c>
      <c r="F2542" t="s">
        <v>210</v>
      </c>
      <c r="G2542" s="14" t="str">
        <f>"010"</f>
        <v>010</v>
      </c>
      <c r="H2542" t="s">
        <v>2977</v>
      </c>
    </row>
    <row r="2543" spans="1:8" x14ac:dyDescent="0.25">
      <c r="A2543" t="s">
        <v>2979</v>
      </c>
      <c r="B2543" s="12">
        <v>79</v>
      </c>
      <c r="C2543" t="s">
        <v>28</v>
      </c>
      <c r="D2543" t="s">
        <v>29</v>
      </c>
      <c r="E2543" s="13" t="str">
        <f>"18"</f>
        <v>18</v>
      </c>
      <c r="F2543" t="s">
        <v>64</v>
      </c>
      <c r="G2543" s="14" t="str">
        <f>"221"</f>
        <v>221</v>
      </c>
      <c r="H2543" t="s">
        <v>65</v>
      </c>
    </row>
    <row r="2544" spans="1:8" x14ac:dyDescent="0.25">
      <c r="A2544" t="s">
        <v>2980</v>
      </c>
      <c r="B2544" s="12">
        <v>76</v>
      </c>
      <c r="C2544" t="s">
        <v>2</v>
      </c>
      <c r="D2544" t="s">
        <v>3</v>
      </c>
      <c r="E2544" s="13" t="str">
        <f>"56"</f>
        <v>56</v>
      </c>
      <c r="F2544" t="s">
        <v>321</v>
      </c>
      <c r="G2544" s="14" t="str">
        <f>"206"</f>
        <v>206</v>
      </c>
      <c r="H2544" t="s">
        <v>1144</v>
      </c>
    </row>
    <row r="2545" spans="1:8" x14ac:dyDescent="0.25">
      <c r="A2545" t="s">
        <v>2981</v>
      </c>
      <c r="B2545" s="12">
        <v>79</v>
      </c>
      <c r="C2545" t="s">
        <v>28</v>
      </c>
      <c r="D2545" t="s">
        <v>29</v>
      </c>
      <c r="E2545" s="13" t="str">
        <f>"27"</f>
        <v>27</v>
      </c>
      <c r="F2545" t="s">
        <v>739</v>
      </c>
      <c r="G2545" s="14" t="str">
        <f>"206"</f>
        <v>206</v>
      </c>
      <c r="H2545" t="s">
        <v>1376</v>
      </c>
    </row>
    <row r="2546" spans="1:8" x14ac:dyDescent="0.25">
      <c r="A2546" t="s">
        <v>2982</v>
      </c>
      <c r="B2546" s="12">
        <v>76</v>
      </c>
      <c r="C2546" t="s">
        <v>2</v>
      </c>
      <c r="D2546" t="s">
        <v>3</v>
      </c>
      <c r="E2546" s="13" t="str">
        <f>"13"</f>
        <v>13</v>
      </c>
      <c r="F2546" t="s">
        <v>14</v>
      </c>
      <c r="G2546" s="14" t="str">
        <f>"251"</f>
        <v>251</v>
      </c>
      <c r="H2546" t="s">
        <v>255</v>
      </c>
    </row>
    <row r="2547" spans="1:8" x14ac:dyDescent="0.25">
      <c r="A2547" t="s">
        <v>2983</v>
      </c>
      <c r="B2547" s="12">
        <v>81</v>
      </c>
      <c r="C2547" t="s">
        <v>7</v>
      </c>
      <c r="D2547" t="s">
        <v>8</v>
      </c>
      <c r="E2547" s="13" t="str">
        <f>"36"</f>
        <v>36</v>
      </c>
      <c r="F2547" t="s">
        <v>84</v>
      </c>
      <c r="G2547" s="14" t="str">
        <f>"286"</f>
        <v>286</v>
      </c>
      <c r="H2547" t="s">
        <v>848</v>
      </c>
    </row>
    <row r="2548" spans="1:8" x14ac:dyDescent="0.25">
      <c r="A2548" t="s">
        <v>2984</v>
      </c>
      <c r="B2548" s="12">
        <v>76</v>
      </c>
      <c r="C2548" t="s">
        <v>2</v>
      </c>
      <c r="D2548" t="s">
        <v>3</v>
      </c>
      <c r="E2548" s="13" t="str">
        <f>"23"</f>
        <v>23</v>
      </c>
      <c r="F2548" t="s">
        <v>280</v>
      </c>
      <c r="G2548" s="14" t="str">
        <f>"251"</f>
        <v>251</v>
      </c>
      <c r="H2548" t="s">
        <v>281</v>
      </c>
    </row>
    <row r="2549" spans="1:8" x14ac:dyDescent="0.25">
      <c r="A2549" t="s">
        <v>2985</v>
      </c>
      <c r="B2549" s="12">
        <v>77</v>
      </c>
      <c r="C2549" t="s">
        <v>17</v>
      </c>
      <c r="D2549" t="s">
        <v>18</v>
      </c>
      <c r="E2549" s="13" t="str">
        <f>"51"</f>
        <v>51</v>
      </c>
      <c r="F2549" t="s">
        <v>55</v>
      </c>
      <c r="G2549" s="14" t="str">
        <f>"191"</f>
        <v>191</v>
      </c>
      <c r="H2549" t="s">
        <v>179</v>
      </c>
    </row>
    <row r="2550" spans="1:8" x14ac:dyDescent="0.25">
      <c r="A2550" t="s">
        <v>2986</v>
      </c>
      <c r="B2550" s="12">
        <v>81</v>
      </c>
      <c r="C2550" t="s">
        <v>7</v>
      </c>
      <c r="D2550" t="s">
        <v>8</v>
      </c>
      <c r="E2550" s="13" t="str">
        <f>"05"</f>
        <v>05</v>
      </c>
      <c r="F2550" t="s">
        <v>9</v>
      </c>
      <c r="G2550" s="14" t="str">
        <f>"136"</f>
        <v>136</v>
      </c>
      <c r="H2550" t="s">
        <v>53</v>
      </c>
    </row>
    <row r="2551" spans="1:8" x14ac:dyDescent="0.25">
      <c r="A2551" t="s">
        <v>2987</v>
      </c>
      <c r="B2551" s="12">
        <v>79</v>
      </c>
      <c r="C2551" t="s">
        <v>28</v>
      </c>
      <c r="D2551" t="s">
        <v>29</v>
      </c>
      <c r="E2551" s="13" t="str">
        <f>"55"</f>
        <v>55</v>
      </c>
      <c r="F2551" t="s">
        <v>207</v>
      </c>
      <c r="G2551" s="14" t="str">
        <f>"261"</f>
        <v>261</v>
      </c>
      <c r="H2551" t="s">
        <v>208</v>
      </c>
    </row>
    <row r="2552" spans="1:8" x14ac:dyDescent="0.25">
      <c r="A2552" t="s">
        <v>2988</v>
      </c>
      <c r="B2552" s="12">
        <v>81</v>
      </c>
      <c r="C2552" t="s">
        <v>7</v>
      </c>
      <c r="D2552" t="s">
        <v>8</v>
      </c>
      <c r="E2552" s="13" t="str">
        <f>"44"</f>
        <v>44</v>
      </c>
      <c r="F2552" t="s">
        <v>40</v>
      </c>
      <c r="G2552" s="14" t="str">
        <f>"241"</f>
        <v>241</v>
      </c>
      <c r="H2552" t="s">
        <v>41</v>
      </c>
    </row>
    <row r="2553" spans="1:8" x14ac:dyDescent="0.25">
      <c r="A2553" t="s">
        <v>2989</v>
      </c>
      <c r="B2553" s="12">
        <v>77</v>
      </c>
      <c r="C2553" t="s">
        <v>17</v>
      </c>
      <c r="D2553" t="s">
        <v>18</v>
      </c>
      <c r="E2553" s="13" t="str">
        <f>"67"</f>
        <v>67</v>
      </c>
      <c r="F2553" t="s">
        <v>44</v>
      </c>
      <c r="G2553" s="14" t="str">
        <f>"107"</f>
        <v>107</v>
      </c>
      <c r="H2553" t="s">
        <v>250</v>
      </c>
    </row>
    <row r="2554" spans="1:8" x14ac:dyDescent="0.25">
      <c r="A2554" t="s">
        <v>2990</v>
      </c>
      <c r="B2554" s="12">
        <v>79</v>
      </c>
      <c r="C2554" t="s">
        <v>28</v>
      </c>
      <c r="D2554" t="s">
        <v>29</v>
      </c>
      <c r="E2554" s="13" t="str">
        <f>"37"</f>
        <v>37</v>
      </c>
      <c r="F2554" t="s">
        <v>34</v>
      </c>
      <c r="G2554" s="14" t="str">
        <f>"291"</f>
        <v>291</v>
      </c>
      <c r="H2554" t="s">
        <v>36</v>
      </c>
    </row>
    <row r="2555" spans="1:8" x14ac:dyDescent="0.25">
      <c r="A2555" t="s">
        <v>2991</v>
      </c>
      <c r="B2555" s="12">
        <v>77</v>
      </c>
      <c r="C2555" t="s">
        <v>17</v>
      </c>
      <c r="D2555" t="s">
        <v>18</v>
      </c>
      <c r="E2555" s="13" t="str">
        <f>"40"</f>
        <v>40</v>
      </c>
      <c r="F2555" t="s">
        <v>19</v>
      </c>
      <c r="G2555" s="14" t="str">
        <f>"211"</f>
        <v>211</v>
      </c>
      <c r="H2555" t="s">
        <v>584</v>
      </c>
    </row>
    <row r="2556" spans="1:8" x14ac:dyDescent="0.25">
      <c r="A2556" t="s">
        <v>2992</v>
      </c>
      <c r="B2556" s="12">
        <v>77</v>
      </c>
      <c r="C2556" t="s">
        <v>17</v>
      </c>
      <c r="D2556" t="s">
        <v>18</v>
      </c>
      <c r="E2556" s="13" t="str">
        <f>"51"</f>
        <v>51</v>
      </c>
      <c r="F2556" t="s">
        <v>55</v>
      </c>
      <c r="G2556" s="14" t="str">
        <f>"191"</f>
        <v>191</v>
      </c>
      <c r="H2556" t="s">
        <v>179</v>
      </c>
    </row>
    <row r="2557" spans="1:8" x14ac:dyDescent="0.25">
      <c r="A2557" t="s">
        <v>2993</v>
      </c>
      <c r="B2557" s="12">
        <v>81</v>
      </c>
      <c r="C2557" t="s">
        <v>7</v>
      </c>
      <c r="D2557" t="s">
        <v>8</v>
      </c>
      <c r="E2557" s="13" t="str">
        <f>"19"</f>
        <v>19</v>
      </c>
      <c r="F2557" t="s">
        <v>667</v>
      </c>
      <c r="G2557" s="14" t="str">
        <f>"010"</f>
        <v>010</v>
      </c>
      <c r="H2557" t="s">
        <v>668</v>
      </c>
    </row>
    <row r="2558" spans="1:8" x14ac:dyDescent="0.25">
      <c r="A2558" t="s">
        <v>2994</v>
      </c>
      <c r="B2558" s="12">
        <v>76</v>
      </c>
      <c r="C2558" t="s">
        <v>2</v>
      </c>
      <c r="D2558" t="s">
        <v>3</v>
      </c>
      <c r="E2558" s="13" t="str">
        <f>"13"</f>
        <v>13</v>
      </c>
      <c r="F2558" t="s">
        <v>14</v>
      </c>
      <c r="G2558" s="14" t="str">
        <f>"251"</f>
        <v>251</v>
      </c>
      <c r="H2558" t="s">
        <v>255</v>
      </c>
    </row>
    <row r="2559" spans="1:8" x14ac:dyDescent="0.25">
      <c r="A2559" t="s">
        <v>2995</v>
      </c>
      <c r="B2559" s="12">
        <v>76</v>
      </c>
      <c r="C2559" t="s">
        <v>2</v>
      </c>
      <c r="D2559" t="s">
        <v>3</v>
      </c>
      <c r="E2559" s="13" t="str">
        <f>"67"</f>
        <v>67</v>
      </c>
      <c r="F2559" t="s">
        <v>44</v>
      </c>
      <c r="G2559" s="14" t="str">
        <f>"270"</f>
        <v>270</v>
      </c>
      <c r="H2559" t="s">
        <v>304</v>
      </c>
    </row>
    <row r="2560" spans="1:8" x14ac:dyDescent="0.25">
      <c r="A2560" t="s">
        <v>2996</v>
      </c>
      <c r="B2560" s="12">
        <v>81</v>
      </c>
      <c r="C2560" t="s">
        <v>7</v>
      </c>
      <c r="D2560" t="s">
        <v>8</v>
      </c>
      <c r="E2560" s="13" t="str">
        <f>"05"</f>
        <v>05</v>
      </c>
      <c r="F2560" t="s">
        <v>9</v>
      </c>
      <c r="G2560" s="14" t="str">
        <f>"216"</f>
        <v>216</v>
      </c>
      <c r="H2560" t="s">
        <v>443</v>
      </c>
    </row>
    <row r="2561" spans="1:8" x14ac:dyDescent="0.25">
      <c r="A2561" t="s">
        <v>2997</v>
      </c>
      <c r="B2561" s="12">
        <v>81</v>
      </c>
      <c r="C2561" t="s">
        <v>7</v>
      </c>
      <c r="D2561" t="s">
        <v>8</v>
      </c>
      <c r="E2561" s="13" t="str">
        <f>"20"</f>
        <v>20</v>
      </c>
      <c r="F2561" t="s">
        <v>111</v>
      </c>
      <c r="G2561" s="14" t="str">
        <f>"018"</f>
        <v>018</v>
      </c>
      <c r="H2561" t="s">
        <v>290</v>
      </c>
    </row>
    <row r="2562" spans="1:8" x14ac:dyDescent="0.25">
      <c r="A2562" t="s">
        <v>2998</v>
      </c>
      <c r="B2562" s="12">
        <v>77</v>
      </c>
      <c r="C2562" t="s">
        <v>17</v>
      </c>
      <c r="D2562" t="s">
        <v>18</v>
      </c>
      <c r="E2562" s="13" t="str">
        <f>"30"</f>
        <v>30</v>
      </c>
      <c r="F2562" t="s">
        <v>210</v>
      </c>
      <c r="G2562" s="14" t="str">
        <f>"174"</f>
        <v>174</v>
      </c>
      <c r="H2562" t="s">
        <v>216</v>
      </c>
    </row>
    <row r="2563" spans="1:8" x14ac:dyDescent="0.25">
      <c r="A2563" t="s">
        <v>2999</v>
      </c>
      <c r="B2563" s="12">
        <v>77</v>
      </c>
      <c r="C2563" t="s">
        <v>17</v>
      </c>
      <c r="D2563" t="s">
        <v>18</v>
      </c>
      <c r="E2563" s="13" t="str">
        <f>"40"</f>
        <v>40</v>
      </c>
      <c r="F2563" t="s">
        <v>19</v>
      </c>
      <c r="G2563" s="14" t="str">
        <f>"251"</f>
        <v>251</v>
      </c>
      <c r="H2563" t="s">
        <v>20</v>
      </c>
    </row>
    <row r="2564" spans="1:8" x14ac:dyDescent="0.25">
      <c r="A2564" t="s">
        <v>3000</v>
      </c>
      <c r="B2564" s="12">
        <v>81</v>
      </c>
      <c r="C2564" t="s">
        <v>7</v>
      </c>
      <c r="D2564" t="s">
        <v>8</v>
      </c>
      <c r="E2564" s="13" t="str">
        <f>"05"</f>
        <v>05</v>
      </c>
      <c r="F2564" t="s">
        <v>9</v>
      </c>
      <c r="G2564" s="14" t="str">
        <f>"104"</f>
        <v>104</v>
      </c>
      <c r="H2564" t="s">
        <v>299</v>
      </c>
    </row>
    <row r="2565" spans="1:8" x14ac:dyDescent="0.25">
      <c r="A2565" t="s">
        <v>3001</v>
      </c>
      <c r="B2565" s="12">
        <v>77</v>
      </c>
      <c r="C2565" t="s">
        <v>17</v>
      </c>
      <c r="D2565" t="s">
        <v>18</v>
      </c>
      <c r="E2565" s="13" t="str">
        <f>"40"</f>
        <v>40</v>
      </c>
      <c r="F2565" t="s">
        <v>19</v>
      </c>
      <c r="G2565" s="14" t="str">
        <f>"251"</f>
        <v>251</v>
      </c>
      <c r="H2565" t="s">
        <v>20</v>
      </c>
    </row>
    <row r="2566" spans="1:8" x14ac:dyDescent="0.25">
      <c r="A2566" t="s">
        <v>3002</v>
      </c>
      <c r="B2566" s="12">
        <v>77</v>
      </c>
      <c r="C2566" t="s">
        <v>17</v>
      </c>
      <c r="D2566" t="s">
        <v>18</v>
      </c>
      <c r="E2566" s="13" t="str">
        <f>"66"</f>
        <v>66</v>
      </c>
      <c r="F2566" t="s">
        <v>22</v>
      </c>
      <c r="G2566" s="14" t="str">
        <f>"181"</f>
        <v>181</v>
      </c>
      <c r="H2566" t="s">
        <v>194</v>
      </c>
    </row>
    <row r="2567" spans="1:8" x14ac:dyDescent="0.25">
      <c r="A2567" t="s">
        <v>3003</v>
      </c>
      <c r="B2567" s="12">
        <v>76</v>
      </c>
      <c r="C2567" t="s">
        <v>2</v>
      </c>
      <c r="D2567" t="s">
        <v>3</v>
      </c>
      <c r="E2567" s="13" t="str">
        <f>"22"</f>
        <v>22</v>
      </c>
      <c r="F2567" t="s">
        <v>4</v>
      </c>
      <c r="G2567" s="14" t="str">
        <f>"153"</f>
        <v>153</v>
      </c>
      <c r="H2567" t="s">
        <v>93</v>
      </c>
    </row>
    <row r="2568" spans="1:8" x14ac:dyDescent="0.25">
      <c r="A2568" t="s">
        <v>3004</v>
      </c>
      <c r="B2568" s="12">
        <v>79</v>
      </c>
      <c r="C2568" t="s">
        <v>28</v>
      </c>
      <c r="D2568" t="s">
        <v>29</v>
      </c>
      <c r="E2568" s="13" t="str">
        <f>"47"</f>
        <v>47</v>
      </c>
      <c r="F2568" t="s">
        <v>1754</v>
      </c>
      <c r="G2568" s="14" t="str">
        <f>"271"</f>
        <v>271</v>
      </c>
      <c r="H2568" t="s">
        <v>2466</v>
      </c>
    </row>
    <row r="2569" spans="1:8" x14ac:dyDescent="0.25">
      <c r="A2569" t="s">
        <v>3005</v>
      </c>
      <c r="B2569" s="12">
        <v>81</v>
      </c>
      <c r="C2569" t="s">
        <v>7</v>
      </c>
      <c r="D2569" t="s">
        <v>8</v>
      </c>
      <c r="E2569" s="13" t="str">
        <f>"05"</f>
        <v>05</v>
      </c>
      <c r="F2569" t="s">
        <v>9</v>
      </c>
      <c r="G2569" s="14" t="str">
        <f>"136"</f>
        <v>136</v>
      </c>
      <c r="H2569" t="s">
        <v>53</v>
      </c>
    </row>
    <row r="2570" spans="1:8" x14ac:dyDescent="0.25">
      <c r="A2570" t="s">
        <v>3006</v>
      </c>
      <c r="B2570" s="12">
        <v>81</v>
      </c>
      <c r="C2570" t="s">
        <v>7</v>
      </c>
      <c r="D2570" t="s">
        <v>8</v>
      </c>
      <c r="E2570" s="13" t="str">
        <f>"20"</f>
        <v>20</v>
      </c>
      <c r="F2570" t="s">
        <v>111</v>
      </c>
      <c r="G2570" s="14" t="str">
        <f>"008"</f>
        <v>008</v>
      </c>
      <c r="H2570" t="s">
        <v>1260</v>
      </c>
    </row>
    <row r="2571" spans="1:8" x14ac:dyDescent="0.25">
      <c r="A2571" t="s">
        <v>3007</v>
      </c>
      <c r="B2571" s="12">
        <v>81</v>
      </c>
      <c r="C2571" t="s">
        <v>7</v>
      </c>
      <c r="D2571" t="s">
        <v>8</v>
      </c>
      <c r="E2571" s="13" t="str">
        <f>"20"</f>
        <v>20</v>
      </c>
      <c r="F2571" t="s">
        <v>111</v>
      </c>
      <c r="G2571" s="14" t="str">
        <f>"226"</f>
        <v>226</v>
      </c>
      <c r="H2571" t="s">
        <v>431</v>
      </c>
    </row>
    <row r="2572" spans="1:8" x14ac:dyDescent="0.25">
      <c r="A2572" t="s">
        <v>3008</v>
      </c>
      <c r="B2572" s="12">
        <v>76</v>
      </c>
      <c r="C2572" t="s">
        <v>2</v>
      </c>
      <c r="D2572" t="s">
        <v>3</v>
      </c>
      <c r="E2572" s="13" t="str">
        <f>"53"</f>
        <v>53</v>
      </c>
      <c r="F2572" t="s">
        <v>67</v>
      </c>
      <c r="G2572" s="14" t="str">
        <f>"241"</f>
        <v>241</v>
      </c>
      <c r="H2572" t="s">
        <v>68</v>
      </c>
    </row>
    <row r="2573" spans="1:8" x14ac:dyDescent="0.25">
      <c r="A2573" t="s">
        <v>3009</v>
      </c>
      <c r="B2573" s="12">
        <v>76</v>
      </c>
      <c r="C2573" t="s">
        <v>2</v>
      </c>
      <c r="D2573" t="s">
        <v>3</v>
      </c>
      <c r="E2573" s="13" t="str">
        <f>"13"</f>
        <v>13</v>
      </c>
      <c r="F2573" t="s">
        <v>14</v>
      </c>
      <c r="G2573" s="14" t="str">
        <f>"255"</f>
        <v>255</v>
      </c>
      <c r="H2573" t="s">
        <v>131</v>
      </c>
    </row>
    <row r="2574" spans="1:8" x14ac:dyDescent="0.25">
      <c r="A2574" t="s">
        <v>3010</v>
      </c>
      <c r="B2574" s="12">
        <v>76</v>
      </c>
      <c r="C2574" t="s">
        <v>2</v>
      </c>
      <c r="D2574" t="s">
        <v>3</v>
      </c>
      <c r="E2574" s="13" t="str">
        <f>"11"</f>
        <v>11</v>
      </c>
      <c r="F2574" t="s">
        <v>501</v>
      </c>
      <c r="G2574" s="14" t="str">
        <f>"246"</f>
        <v>246</v>
      </c>
      <c r="H2574" t="s">
        <v>502</v>
      </c>
    </row>
    <row r="2575" spans="1:8" x14ac:dyDescent="0.25">
      <c r="A2575" t="s">
        <v>3011</v>
      </c>
      <c r="B2575" s="12">
        <v>76</v>
      </c>
      <c r="C2575" t="s">
        <v>2</v>
      </c>
      <c r="D2575" t="s">
        <v>3</v>
      </c>
      <c r="E2575" s="13" t="str">
        <f>"53"</f>
        <v>53</v>
      </c>
      <c r="F2575" t="s">
        <v>67</v>
      </c>
      <c r="G2575" s="14" t="str">
        <f>"036"</f>
        <v>036</v>
      </c>
      <c r="H2575" t="s">
        <v>3012</v>
      </c>
    </row>
    <row r="2576" spans="1:8" x14ac:dyDescent="0.25">
      <c r="A2576" t="s">
        <v>3013</v>
      </c>
      <c r="B2576" s="12">
        <v>76</v>
      </c>
      <c r="C2576" t="s">
        <v>2</v>
      </c>
      <c r="D2576" t="s">
        <v>3</v>
      </c>
      <c r="E2576" s="13" t="str">
        <f>"13"</f>
        <v>13</v>
      </c>
      <c r="F2576" t="s">
        <v>14</v>
      </c>
      <c r="G2576" s="14" t="str">
        <f>"225"</f>
        <v>225</v>
      </c>
      <c r="H2576" t="s">
        <v>452</v>
      </c>
    </row>
    <row r="2577" spans="1:8" x14ac:dyDescent="0.25">
      <c r="A2577" t="s">
        <v>3014</v>
      </c>
      <c r="B2577" s="12">
        <v>77</v>
      </c>
      <c r="C2577" t="s">
        <v>17</v>
      </c>
      <c r="D2577" t="s">
        <v>18</v>
      </c>
      <c r="E2577" s="13" t="str">
        <f>"66"</f>
        <v>66</v>
      </c>
      <c r="F2577" t="s">
        <v>22</v>
      </c>
      <c r="G2577" s="14" t="str">
        <f>"131"</f>
        <v>131</v>
      </c>
      <c r="H2577" t="s">
        <v>23</v>
      </c>
    </row>
    <row r="2578" spans="1:8" x14ac:dyDescent="0.25">
      <c r="A2578" t="s">
        <v>3015</v>
      </c>
      <c r="B2578" s="12">
        <v>81</v>
      </c>
      <c r="C2578" t="s">
        <v>7</v>
      </c>
      <c r="D2578" t="s">
        <v>8</v>
      </c>
      <c r="E2578" s="13" t="str">
        <f>"08"</f>
        <v>08</v>
      </c>
      <c r="F2578" t="s">
        <v>154</v>
      </c>
      <c r="G2578" s="14" t="str">
        <f>"211"</f>
        <v>211</v>
      </c>
      <c r="H2578" t="s">
        <v>1045</v>
      </c>
    </row>
    <row r="2579" spans="1:8" x14ac:dyDescent="0.25">
      <c r="A2579" t="s">
        <v>3016</v>
      </c>
      <c r="B2579" s="12">
        <v>79</v>
      </c>
      <c r="C2579" t="s">
        <v>28</v>
      </c>
      <c r="D2579" t="s">
        <v>29</v>
      </c>
      <c r="E2579" s="13" t="str">
        <f>"37"</f>
        <v>37</v>
      </c>
      <c r="F2579" t="s">
        <v>34</v>
      </c>
      <c r="G2579" s="14" t="str">
        <f>"146"</f>
        <v>146</v>
      </c>
      <c r="H2579" t="s">
        <v>35</v>
      </c>
    </row>
    <row r="2580" spans="1:8" x14ac:dyDescent="0.25">
      <c r="A2580" t="s">
        <v>3017</v>
      </c>
      <c r="B2580" s="12">
        <v>76</v>
      </c>
      <c r="C2580" t="s">
        <v>2</v>
      </c>
      <c r="D2580" t="s">
        <v>3</v>
      </c>
      <c r="E2580" s="13" t="str">
        <f>"28"</f>
        <v>28</v>
      </c>
      <c r="F2580" t="s">
        <v>89</v>
      </c>
      <c r="G2580" s="14" t="str">
        <f>"241"</f>
        <v>241</v>
      </c>
      <c r="H2580" t="s">
        <v>1175</v>
      </c>
    </row>
    <row r="2581" spans="1:8" x14ac:dyDescent="0.25">
      <c r="A2581" t="s">
        <v>3018</v>
      </c>
      <c r="B2581" s="12">
        <v>76</v>
      </c>
      <c r="C2581" t="s">
        <v>2</v>
      </c>
      <c r="D2581" t="s">
        <v>3</v>
      </c>
      <c r="E2581" s="13" t="str">
        <f>"22"</f>
        <v>22</v>
      </c>
      <c r="F2581" t="s">
        <v>4</v>
      </c>
      <c r="G2581" s="14" t="str">
        <f>"246"</f>
        <v>246</v>
      </c>
      <c r="H2581" t="s">
        <v>631</v>
      </c>
    </row>
    <row r="2582" spans="1:8" x14ac:dyDescent="0.25">
      <c r="A2582" t="s">
        <v>3018</v>
      </c>
      <c r="B2582" s="12">
        <v>76</v>
      </c>
      <c r="C2582" t="s">
        <v>2</v>
      </c>
      <c r="D2582" t="s">
        <v>3</v>
      </c>
      <c r="E2582" s="13" t="str">
        <f>"52"</f>
        <v>52</v>
      </c>
      <c r="F2582" t="s">
        <v>553</v>
      </c>
      <c r="G2582" s="14" t="str">
        <f>"276"</f>
        <v>276</v>
      </c>
      <c r="H2582" t="s">
        <v>554</v>
      </c>
    </row>
    <row r="2583" spans="1:8" x14ac:dyDescent="0.25">
      <c r="A2583" t="s">
        <v>3018</v>
      </c>
      <c r="B2583" s="12">
        <v>76</v>
      </c>
      <c r="C2583" t="s">
        <v>2</v>
      </c>
      <c r="D2583" t="s">
        <v>3</v>
      </c>
      <c r="E2583" s="13" t="str">
        <f>"56"</f>
        <v>56</v>
      </c>
      <c r="F2583" t="s">
        <v>321</v>
      </c>
      <c r="G2583" s="14" t="str">
        <f>"008"</f>
        <v>008</v>
      </c>
      <c r="H2583" t="s">
        <v>1142</v>
      </c>
    </row>
    <row r="2584" spans="1:8" x14ac:dyDescent="0.25">
      <c r="A2584" t="s">
        <v>3018</v>
      </c>
      <c r="B2584" s="12">
        <v>76</v>
      </c>
      <c r="C2584" t="s">
        <v>2</v>
      </c>
      <c r="D2584" t="s">
        <v>3</v>
      </c>
      <c r="E2584" s="13" t="str">
        <f>"56"</f>
        <v>56</v>
      </c>
      <c r="F2584" t="s">
        <v>321</v>
      </c>
      <c r="G2584" s="14" t="str">
        <f>"276"</f>
        <v>276</v>
      </c>
      <c r="H2584" t="s">
        <v>322</v>
      </c>
    </row>
    <row r="2585" spans="1:8" x14ac:dyDescent="0.25">
      <c r="A2585" t="s">
        <v>3018</v>
      </c>
      <c r="B2585" s="12">
        <v>79</v>
      </c>
      <c r="C2585" t="s">
        <v>28</v>
      </c>
      <c r="D2585" t="s">
        <v>29</v>
      </c>
      <c r="E2585" s="13" t="str">
        <f>"37"</f>
        <v>37</v>
      </c>
      <c r="F2585" t="s">
        <v>34</v>
      </c>
      <c r="G2585" s="14" t="str">
        <f>"046"</f>
        <v>046</v>
      </c>
      <c r="H2585" t="s">
        <v>3019</v>
      </c>
    </row>
    <row r="2586" spans="1:8" x14ac:dyDescent="0.25">
      <c r="A2586" t="s">
        <v>3018</v>
      </c>
      <c r="B2586" s="12">
        <v>79</v>
      </c>
      <c r="C2586" t="s">
        <v>28</v>
      </c>
      <c r="D2586" t="s">
        <v>29</v>
      </c>
      <c r="E2586" s="13" t="str">
        <f>"41"</f>
        <v>41</v>
      </c>
      <c r="F2586" t="s">
        <v>345</v>
      </c>
      <c r="G2586" s="14" t="str">
        <f>"281"</f>
        <v>281</v>
      </c>
      <c r="H2586" t="s">
        <v>346</v>
      </c>
    </row>
    <row r="2587" spans="1:8" x14ac:dyDescent="0.25">
      <c r="A2587" t="s">
        <v>3018</v>
      </c>
      <c r="B2587" s="12">
        <v>79</v>
      </c>
      <c r="C2587" t="s">
        <v>28</v>
      </c>
      <c r="D2587" t="s">
        <v>29</v>
      </c>
      <c r="E2587" s="13" t="str">
        <f>"48"</f>
        <v>48</v>
      </c>
      <c r="F2587" t="s">
        <v>37</v>
      </c>
      <c r="G2587" s="14" t="str">
        <f>"112"</f>
        <v>112</v>
      </c>
      <c r="H2587" t="s">
        <v>3020</v>
      </c>
    </row>
    <row r="2588" spans="1:8" x14ac:dyDescent="0.25">
      <c r="A2588" t="s">
        <v>3018</v>
      </c>
      <c r="B2588" s="12">
        <v>79</v>
      </c>
      <c r="C2588" t="s">
        <v>28</v>
      </c>
      <c r="D2588" t="s">
        <v>29</v>
      </c>
      <c r="E2588" s="13" t="str">
        <f>"71"</f>
        <v>71</v>
      </c>
      <c r="F2588" t="s">
        <v>729</v>
      </c>
      <c r="G2588" s="14" t="str">
        <f>"251"</f>
        <v>251</v>
      </c>
      <c r="H2588" t="s">
        <v>970</v>
      </c>
    </row>
    <row r="2589" spans="1:8" x14ac:dyDescent="0.25">
      <c r="A2589" t="s">
        <v>3018</v>
      </c>
      <c r="B2589" s="12">
        <v>81</v>
      </c>
      <c r="C2589" t="s">
        <v>7</v>
      </c>
      <c r="D2589" t="s">
        <v>8</v>
      </c>
      <c r="E2589" s="13" t="str">
        <f>"44"</f>
        <v>44</v>
      </c>
      <c r="F2589" t="s">
        <v>40</v>
      </c>
      <c r="G2589" s="14" t="str">
        <f>"201"</f>
        <v>201</v>
      </c>
      <c r="H2589" t="s">
        <v>138</v>
      </c>
    </row>
    <row r="2590" spans="1:8" x14ac:dyDescent="0.25">
      <c r="A2590" t="s">
        <v>3018</v>
      </c>
      <c r="B2590" s="12">
        <v>81</v>
      </c>
      <c r="C2590" t="s">
        <v>7</v>
      </c>
      <c r="D2590" t="s">
        <v>8</v>
      </c>
      <c r="E2590" s="13" t="str">
        <f>"49"</f>
        <v>49</v>
      </c>
      <c r="F2590" t="s">
        <v>340</v>
      </c>
      <c r="G2590" s="14" t="str">
        <f>"173"</f>
        <v>173</v>
      </c>
      <c r="H2590" t="s">
        <v>341</v>
      </c>
    </row>
    <row r="2591" spans="1:8" x14ac:dyDescent="0.25">
      <c r="A2591" t="s">
        <v>3021</v>
      </c>
      <c r="B2591" s="12">
        <v>81</v>
      </c>
      <c r="C2591" t="s">
        <v>7</v>
      </c>
      <c r="D2591" t="s">
        <v>8</v>
      </c>
      <c r="E2591" s="13" t="str">
        <f>"20"</f>
        <v>20</v>
      </c>
      <c r="F2591" t="s">
        <v>111</v>
      </c>
      <c r="G2591" s="14" t="str">
        <f>"020"</f>
        <v>020</v>
      </c>
      <c r="H2591" t="s">
        <v>1112</v>
      </c>
    </row>
    <row r="2592" spans="1:8" x14ac:dyDescent="0.25">
      <c r="A2592" t="s">
        <v>3022</v>
      </c>
      <c r="B2592" s="12">
        <v>81</v>
      </c>
      <c r="C2592" t="s">
        <v>7</v>
      </c>
      <c r="D2592" t="s">
        <v>8</v>
      </c>
      <c r="E2592" s="13" t="str">
        <f>"21"</f>
        <v>21</v>
      </c>
      <c r="F2592" t="s">
        <v>1896</v>
      </c>
      <c r="G2592" s="14" t="str">
        <f>"028"</f>
        <v>028</v>
      </c>
      <c r="H2592" t="s">
        <v>3023</v>
      </c>
    </row>
    <row r="2593" spans="1:8" x14ac:dyDescent="0.25">
      <c r="A2593" t="s">
        <v>3024</v>
      </c>
      <c r="B2593" s="12">
        <v>81</v>
      </c>
      <c r="C2593" t="s">
        <v>7</v>
      </c>
      <c r="D2593" t="s">
        <v>8</v>
      </c>
      <c r="E2593" s="13" t="str">
        <f>"21"</f>
        <v>21</v>
      </c>
      <c r="F2593" t="s">
        <v>1896</v>
      </c>
      <c r="G2593" s="14" t="str">
        <f>"211"</f>
        <v>211</v>
      </c>
      <c r="H2593" t="s">
        <v>3025</v>
      </c>
    </row>
    <row r="2594" spans="1:8" x14ac:dyDescent="0.25">
      <c r="A2594" t="s">
        <v>3026</v>
      </c>
      <c r="B2594" s="12">
        <v>79</v>
      </c>
      <c r="C2594" t="s">
        <v>28</v>
      </c>
      <c r="D2594" t="s">
        <v>29</v>
      </c>
      <c r="E2594" s="13" t="str">
        <f>"47"</f>
        <v>47</v>
      </c>
      <c r="F2594" t="s">
        <v>1754</v>
      </c>
      <c r="G2594" s="14" t="str">
        <f>"034"</f>
        <v>034</v>
      </c>
      <c r="H2594" t="s">
        <v>2634</v>
      </c>
    </row>
    <row r="2595" spans="1:8" x14ac:dyDescent="0.25">
      <c r="A2595" t="s">
        <v>3027</v>
      </c>
      <c r="B2595" s="12">
        <v>76</v>
      </c>
      <c r="C2595" t="s">
        <v>2</v>
      </c>
      <c r="D2595" t="s">
        <v>3</v>
      </c>
      <c r="E2595" s="13" t="str">
        <f>"13"</f>
        <v>13</v>
      </c>
      <c r="F2595" t="s">
        <v>14</v>
      </c>
      <c r="G2595" s="14" t="str">
        <f>"016"</f>
        <v>016</v>
      </c>
      <c r="H2595" t="s">
        <v>2069</v>
      </c>
    </row>
    <row r="2596" spans="1:8" x14ac:dyDescent="0.25">
      <c r="A2596" t="s">
        <v>3028</v>
      </c>
      <c r="B2596" s="12">
        <v>76</v>
      </c>
      <c r="C2596" t="s">
        <v>2</v>
      </c>
      <c r="D2596" t="s">
        <v>3</v>
      </c>
      <c r="E2596" s="13" t="str">
        <f>"64"</f>
        <v>64</v>
      </c>
      <c r="F2596" t="s">
        <v>58</v>
      </c>
      <c r="G2596" s="14" t="str">
        <f>"216"</f>
        <v>216</v>
      </c>
      <c r="H2596" t="s">
        <v>450</v>
      </c>
    </row>
    <row r="2597" spans="1:8" x14ac:dyDescent="0.25">
      <c r="A2597" t="s">
        <v>3029</v>
      </c>
      <c r="B2597" s="12">
        <v>79</v>
      </c>
      <c r="C2597" t="s">
        <v>28</v>
      </c>
      <c r="D2597" t="s">
        <v>29</v>
      </c>
      <c r="E2597" s="13" t="str">
        <f>"55"</f>
        <v>55</v>
      </c>
      <c r="F2597" t="s">
        <v>207</v>
      </c>
      <c r="G2597" s="14" t="str">
        <f>"261"</f>
        <v>261</v>
      </c>
      <c r="H2597" t="s">
        <v>208</v>
      </c>
    </row>
    <row r="2598" spans="1:8" x14ac:dyDescent="0.25">
      <c r="A2598" t="s">
        <v>3030</v>
      </c>
      <c r="B2598" s="12">
        <v>77</v>
      </c>
      <c r="C2598" t="s">
        <v>17</v>
      </c>
      <c r="D2598" t="s">
        <v>18</v>
      </c>
      <c r="E2598" s="13" t="str">
        <f>"30"</f>
        <v>30</v>
      </c>
      <c r="F2598" t="s">
        <v>210</v>
      </c>
      <c r="G2598" s="14" t="str">
        <f>"241"</f>
        <v>241</v>
      </c>
      <c r="H2598" t="s">
        <v>211</v>
      </c>
    </row>
    <row r="2599" spans="1:8" x14ac:dyDescent="0.25">
      <c r="A2599" t="s">
        <v>3031</v>
      </c>
      <c r="B2599" s="12">
        <v>81</v>
      </c>
      <c r="C2599" t="s">
        <v>7</v>
      </c>
      <c r="D2599" t="s">
        <v>8</v>
      </c>
      <c r="E2599" s="13" t="str">
        <f>"36"</f>
        <v>36</v>
      </c>
      <c r="F2599" t="s">
        <v>84</v>
      </c>
      <c r="G2599" s="14" t="str">
        <f>"286"</f>
        <v>286</v>
      </c>
      <c r="H2599" t="s">
        <v>848</v>
      </c>
    </row>
    <row r="2600" spans="1:8" x14ac:dyDescent="0.25">
      <c r="A2600" t="s">
        <v>3032</v>
      </c>
      <c r="B2600" s="12">
        <v>79</v>
      </c>
      <c r="C2600" t="s">
        <v>28</v>
      </c>
      <c r="D2600" t="s">
        <v>29</v>
      </c>
      <c r="E2600" s="13" t="str">
        <f>"37"</f>
        <v>37</v>
      </c>
      <c r="F2600" t="s">
        <v>34</v>
      </c>
      <c r="G2600" s="14" t="str">
        <f>"251"</f>
        <v>251</v>
      </c>
      <c r="H2600" t="s">
        <v>184</v>
      </c>
    </row>
    <row r="2601" spans="1:8" x14ac:dyDescent="0.25">
      <c r="A2601" t="s">
        <v>3033</v>
      </c>
      <c r="B2601" s="12">
        <v>76</v>
      </c>
      <c r="C2601" t="s">
        <v>2</v>
      </c>
      <c r="D2601" t="s">
        <v>3</v>
      </c>
      <c r="E2601" s="13" t="str">
        <f>"28"</f>
        <v>28</v>
      </c>
      <c r="F2601" t="s">
        <v>89</v>
      </c>
      <c r="G2601" s="14" t="str">
        <f>"226"</f>
        <v>226</v>
      </c>
      <c r="H2601" t="s">
        <v>653</v>
      </c>
    </row>
    <row r="2602" spans="1:8" x14ac:dyDescent="0.25">
      <c r="A2602" t="s">
        <v>3034</v>
      </c>
      <c r="B2602" s="12">
        <v>81</v>
      </c>
      <c r="C2602" t="s">
        <v>7</v>
      </c>
      <c r="D2602" t="s">
        <v>8</v>
      </c>
      <c r="E2602" s="13" t="str">
        <f>"05"</f>
        <v>05</v>
      </c>
      <c r="F2602" t="s">
        <v>9</v>
      </c>
      <c r="G2602" s="14" t="str">
        <f>"216"</f>
        <v>216</v>
      </c>
      <c r="H2602" t="s">
        <v>443</v>
      </c>
    </row>
    <row r="2603" spans="1:8" x14ac:dyDescent="0.25">
      <c r="A2603" t="s">
        <v>3035</v>
      </c>
      <c r="B2603" s="12">
        <v>76</v>
      </c>
      <c r="C2603" t="s">
        <v>2</v>
      </c>
      <c r="D2603" t="s">
        <v>3</v>
      </c>
      <c r="E2603" s="13" t="str">
        <f>"33"</f>
        <v>33</v>
      </c>
      <c r="F2603" t="s">
        <v>587</v>
      </c>
      <c r="G2603" s="14" t="str">
        <f>"101"</f>
        <v>101</v>
      </c>
      <c r="H2603" t="s">
        <v>3036</v>
      </c>
    </row>
    <row r="2604" spans="1:8" x14ac:dyDescent="0.25">
      <c r="A2604" t="s">
        <v>3037</v>
      </c>
      <c r="B2604" s="12">
        <v>77</v>
      </c>
      <c r="C2604" t="s">
        <v>17</v>
      </c>
      <c r="D2604" t="s">
        <v>18</v>
      </c>
      <c r="E2604" s="13" t="str">
        <f>"45"</f>
        <v>45</v>
      </c>
      <c r="F2604" t="s">
        <v>168</v>
      </c>
      <c r="G2604" s="14" t="str">
        <f>"255"</f>
        <v>255</v>
      </c>
      <c r="H2604" t="s">
        <v>394</v>
      </c>
    </row>
    <row r="2605" spans="1:8" x14ac:dyDescent="0.25">
      <c r="A2605" t="s">
        <v>3038</v>
      </c>
      <c r="B2605" s="12">
        <v>77</v>
      </c>
      <c r="C2605" t="s">
        <v>17</v>
      </c>
      <c r="D2605" t="s">
        <v>18</v>
      </c>
      <c r="E2605" s="13" t="str">
        <f>"67"</f>
        <v>67</v>
      </c>
      <c r="F2605" t="s">
        <v>44</v>
      </c>
      <c r="G2605" s="14" t="str">
        <f>"261"</f>
        <v>261</v>
      </c>
      <c r="H2605" t="s">
        <v>70</v>
      </c>
    </row>
    <row r="2606" spans="1:8" x14ac:dyDescent="0.25">
      <c r="A2606" t="s">
        <v>3039</v>
      </c>
      <c r="B2606" s="12">
        <v>77</v>
      </c>
      <c r="C2606" t="s">
        <v>17</v>
      </c>
      <c r="D2606" t="s">
        <v>18</v>
      </c>
      <c r="E2606" s="13" t="str">
        <f>"67"</f>
        <v>67</v>
      </c>
      <c r="F2606" t="s">
        <v>44</v>
      </c>
      <c r="G2606" s="14" t="str">
        <f>"261"</f>
        <v>261</v>
      </c>
      <c r="H2606" t="s">
        <v>70</v>
      </c>
    </row>
    <row r="2607" spans="1:8" x14ac:dyDescent="0.25">
      <c r="A2607" t="s">
        <v>3040</v>
      </c>
      <c r="B2607" s="12">
        <v>76</v>
      </c>
      <c r="C2607" t="s">
        <v>2</v>
      </c>
      <c r="D2607" t="s">
        <v>3</v>
      </c>
      <c r="E2607" s="13" t="str">
        <f>"13"</f>
        <v>13</v>
      </c>
      <c r="F2607" t="s">
        <v>14</v>
      </c>
      <c r="G2607" s="14" t="str">
        <f>"196"</f>
        <v>196</v>
      </c>
      <c r="H2607" t="s">
        <v>1865</v>
      </c>
    </row>
    <row r="2608" spans="1:8" x14ac:dyDescent="0.25">
      <c r="A2608" t="s">
        <v>3041</v>
      </c>
      <c r="B2608" s="12">
        <v>76</v>
      </c>
      <c r="C2608" t="s">
        <v>2</v>
      </c>
      <c r="D2608" t="s">
        <v>3</v>
      </c>
      <c r="E2608" s="13" t="str">
        <f>"53"</f>
        <v>53</v>
      </c>
      <c r="F2608" t="s">
        <v>67</v>
      </c>
      <c r="G2608" s="14" t="str">
        <f>"004"</f>
        <v>004</v>
      </c>
      <c r="H2608" t="s">
        <v>238</v>
      </c>
    </row>
    <row r="2609" spans="1:8" x14ac:dyDescent="0.25">
      <c r="A2609" t="s">
        <v>3042</v>
      </c>
      <c r="B2609" s="12">
        <v>81</v>
      </c>
      <c r="C2609" t="s">
        <v>7</v>
      </c>
      <c r="D2609" t="s">
        <v>8</v>
      </c>
      <c r="E2609" s="13" t="str">
        <f>"05"</f>
        <v>05</v>
      </c>
      <c r="F2609" t="s">
        <v>9</v>
      </c>
      <c r="G2609" s="14" t="str">
        <f>"104"</f>
        <v>104</v>
      </c>
      <c r="H2609" t="s">
        <v>299</v>
      </c>
    </row>
    <row r="2610" spans="1:8" x14ac:dyDescent="0.25">
      <c r="A2610" t="s">
        <v>3043</v>
      </c>
      <c r="B2610" s="12">
        <v>77</v>
      </c>
      <c r="C2610" t="s">
        <v>17</v>
      </c>
      <c r="D2610" t="s">
        <v>18</v>
      </c>
      <c r="E2610" s="13" t="str">
        <f>"51"</f>
        <v>51</v>
      </c>
      <c r="F2610" t="s">
        <v>55</v>
      </c>
      <c r="G2610" s="14" t="str">
        <f>"276"</f>
        <v>276</v>
      </c>
      <c r="H2610" t="s">
        <v>80</v>
      </c>
    </row>
    <row r="2611" spans="1:8" x14ac:dyDescent="0.25">
      <c r="A2611" t="s">
        <v>3044</v>
      </c>
      <c r="B2611" s="12">
        <v>81</v>
      </c>
      <c r="C2611" t="s">
        <v>7</v>
      </c>
      <c r="D2611" t="s">
        <v>8</v>
      </c>
      <c r="E2611" s="13" t="str">
        <f>"05"</f>
        <v>05</v>
      </c>
      <c r="F2611" t="s">
        <v>9</v>
      </c>
      <c r="G2611" s="14" t="str">
        <f>"104"</f>
        <v>104</v>
      </c>
      <c r="H2611" t="s">
        <v>299</v>
      </c>
    </row>
    <row r="2612" spans="1:8" x14ac:dyDescent="0.25">
      <c r="A2612" t="s">
        <v>3045</v>
      </c>
      <c r="B2612" s="12">
        <v>76</v>
      </c>
      <c r="C2612" t="s">
        <v>2</v>
      </c>
      <c r="D2612" t="s">
        <v>3</v>
      </c>
      <c r="E2612" s="13" t="str">
        <f>"13"</f>
        <v>13</v>
      </c>
      <c r="F2612" t="s">
        <v>14</v>
      </c>
      <c r="G2612" s="14" t="str">
        <f>"282"</f>
        <v>282</v>
      </c>
      <c r="H2612" t="s">
        <v>15</v>
      </c>
    </row>
    <row r="2613" spans="1:8" x14ac:dyDescent="0.25">
      <c r="A2613" t="s">
        <v>3046</v>
      </c>
      <c r="B2613" s="12">
        <v>76</v>
      </c>
      <c r="C2613" t="s">
        <v>2</v>
      </c>
      <c r="D2613" t="s">
        <v>3</v>
      </c>
      <c r="E2613" s="13" t="str">
        <f>"56"</f>
        <v>56</v>
      </c>
      <c r="F2613" t="s">
        <v>321</v>
      </c>
      <c r="G2613" s="14" t="str">
        <f>"161"</f>
        <v>161</v>
      </c>
      <c r="H2613" t="s">
        <v>3047</v>
      </c>
    </row>
    <row r="2614" spans="1:8" x14ac:dyDescent="0.25">
      <c r="A2614" t="s">
        <v>3048</v>
      </c>
      <c r="B2614" s="12">
        <v>79</v>
      </c>
      <c r="C2614" t="s">
        <v>28</v>
      </c>
      <c r="D2614" t="s">
        <v>29</v>
      </c>
      <c r="E2614" s="13" t="str">
        <f>"48"</f>
        <v>48</v>
      </c>
      <c r="F2614" t="s">
        <v>37</v>
      </c>
      <c r="G2614" s="14" t="str">
        <f>"126"</f>
        <v>126</v>
      </c>
      <c r="H2614" t="s">
        <v>961</v>
      </c>
    </row>
    <row r="2615" spans="1:8" x14ac:dyDescent="0.25">
      <c r="A2615" t="s">
        <v>3049</v>
      </c>
      <c r="B2615" s="12">
        <v>81</v>
      </c>
      <c r="C2615" t="s">
        <v>7</v>
      </c>
      <c r="D2615" t="s">
        <v>8</v>
      </c>
      <c r="E2615" s="13" t="str">
        <f>"05"</f>
        <v>05</v>
      </c>
      <c r="F2615" t="s">
        <v>9</v>
      </c>
      <c r="G2615" s="14" t="str">
        <f>"104"</f>
        <v>104</v>
      </c>
      <c r="H2615" t="s">
        <v>299</v>
      </c>
    </row>
    <row r="2616" spans="1:8" x14ac:dyDescent="0.25">
      <c r="A2616" t="s">
        <v>3050</v>
      </c>
      <c r="B2616" s="12">
        <v>81</v>
      </c>
      <c r="C2616" t="s">
        <v>7</v>
      </c>
      <c r="D2616" t="s">
        <v>8</v>
      </c>
      <c r="E2616" s="13" t="str">
        <f>"44"</f>
        <v>44</v>
      </c>
      <c r="F2616" t="s">
        <v>40</v>
      </c>
      <c r="G2616" s="14" t="str">
        <f>"020"</f>
        <v>020</v>
      </c>
      <c r="H2616" t="s">
        <v>144</v>
      </c>
    </row>
    <row r="2617" spans="1:8" x14ac:dyDescent="0.25">
      <c r="A2617" t="s">
        <v>3051</v>
      </c>
      <c r="B2617" s="12">
        <v>81</v>
      </c>
      <c r="C2617" t="s">
        <v>7</v>
      </c>
      <c r="D2617" t="s">
        <v>8</v>
      </c>
      <c r="E2617" s="13" t="str">
        <f>"44"</f>
        <v>44</v>
      </c>
      <c r="F2617" t="s">
        <v>40</v>
      </c>
      <c r="G2617" s="14" t="str">
        <f>"146"</f>
        <v>146</v>
      </c>
      <c r="H2617" t="s">
        <v>203</v>
      </c>
    </row>
    <row r="2618" spans="1:8" x14ac:dyDescent="0.25">
      <c r="A2618" t="s">
        <v>3052</v>
      </c>
      <c r="B2618" s="12">
        <v>77</v>
      </c>
      <c r="C2618" t="s">
        <v>17</v>
      </c>
      <c r="D2618" t="s">
        <v>18</v>
      </c>
      <c r="E2618" s="13" t="str">
        <f>"40"</f>
        <v>40</v>
      </c>
      <c r="F2618" t="s">
        <v>19</v>
      </c>
      <c r="G2618" s="14" t="str">
        <f>"292"</f>
        <v>292</v>
      </c>
      <c r="H2618" t="s">
        <v>100</v>
      </c>
    </row>
    <row r="2619" spans="1:8" x14ac:dyDescent="0.25">
      <c r="A2619" t="s">
        <v>3053</v>
      </c>
      <c r="B2619" s="12">
        <v>81</v>
      </c>
      <c r="C2619" t="s">
        <v>7</v>
      </c>
      <c r="D2619" t="s">
        <v>8</v>
      </c>
      <c r="E2619" s="13" t="str">
        <f>"05"</f>
        <v>05</v>
      </c>
      <c r="F2619" t="s">
        <v>9</v>
      </c>
      <c r="G2619" s="14" t="str">
        <f>"136"</f>
        <v>136</v>
      </c>
      <c r="H2619" t="s">
        <v>53</v>
      </c>
    </row>
    <row r="2620" spans="1:8" x14ac:dyDescent="0.25">
      <c r="A2620" t="s">
        <v>3053</v>
      </c>
      <c r="B2620" s="12">
        <v>81</v>
      </c>
      <c r="C2620" t="s">
        <v>7</v>
      </c>
      <c r="D2620" t="s">
        <v>8</v>
      </c>
      <c r="E2620" s="13" t="str">
        <f>"05"</f>
        <v>05</v>
      </c>
      <c r="F2620" t="s">
        <v>9</v>
      </c>
      <c r="G2620" s="14" t="str">
        <f>"231"</f>
        <v>231</v>
      </c>
      <c r="H2620" t="s">
        <v>263</v>
      </c>
    </row>
    <row r="2621" spans="1:8" x14ac:dyDescent="0.25">
      <c r="A2621" t="s">
        <v>3054</v>
      </c>
      <c r="B2621" s="12">
        <v>81</v>
      </c>
      <c r="C2621" t="s">
        <v>7</v>
      </c>
      <c r="D2621" t="s">
        <v>8</v>
      </c>
      <c r="E2621" s="13" t="str">
        <f>"70"</f>
        <v>70</v>
      </c>
      <c r="F2621" t="s">
        <v>50</v>
      </c>
      <c r="G2621" s="14" t="str">
        <f>"002"</f>
        <v>002</v>
      </c>
      <c r="H2621" t="s">
        <v>3055</v>
      </c>
    </row>
    <row r="2622" spans="1:8" x14ac:dyDescent="0.25">
      <c r="A2622" t="s">
        <v>3056</v>
      </c>
      <c r="B2622" s="12">
        <v>76</v>
      </c>
      <c r="C2622" t="s">
        <v>2</v>
      </c>
      <c r="D2622" t="s">
        <v>3</v>
      </c>
      <c r="E2622" s="13" t="str">
        <f>"11"</f>
        <v>11</v>
      </c>
      <c r="F2622" t="s">
        <v>501</v>
      </c>
      <c r="G2622" s="14" t="str">
        <f>"177"</f>
        <v>177</v>
      </c>
      <c r="H2622" t="s">
        <v>1952</v>
      </c>
    </row>
    <row r="2623" spans="1:8" x14ac:dyDescent="0.25">
      <c r="A2623" t="s">
        <v>3057</v>
      </c>
      <c r="B2623" s="12">
        <v>81</v>
      </c>
      <c r="C2623" t="s">
        <v>7</v>
      </c>
      <c r="D2623" t="s">
        <v>8</v>
      </c>
      <c r="E2623" s="13" t="str">
        <f>"70"</f>
        <v>70</v>
      </c>
      <c r="F2623" t="s">
        <v>50</v>
      </c>
      <c r="G2623" s="14" t="str">
        <f>"251"</f>
        <v>251</v>
      </c>
      <c r="H2623" t="s">
        <v>383</v>
      </c>
    </row>
    <row r="2624" spans="1:8" x14ac:dyDescent="0.25">
      <c r="A2624" t="s">
        <v>3058</v>
      </c>
      <c r="B2624" s="12">
        <v>81</v>
      </c>
      <c r="C2624" t="s">
        <v>7</v>
      </c>
      <c r="D2624" t="s">
        <v>8</v>
      </c>
      <c r="E2624" s="13" t="str">
        <f>"44"</f>
        <v>44</v>
      </c>
      <c r="F2624" t="s">
        <v>40</v>
      </c>
      <c r="G2624" s="14" t="str">
        <f>"201"</f>
        <v>201</v>
      </c>
      <c r="H2624" t="s">
        <v>138</v>
      </c>
    </row>
    <row r="2625" spans="1:8" x14ac:dyDescent="0.25">
      <c r="A2625" t="s">
        <v>3059</v>
      </c>
      <c r="B2625" s="12">
        <v>81</v>
      </c>
      <c r="C2625" t="s">
        <v>7</v>
      </c>
      <c r="D2625" t="s">
        <v>8</v>
      </c>
      <c r="E2625" s="13" t="str">
        <f>"70"</f>
        <v>70</v>
      </c>
      <c r="F2625" t="s">
        <v>50</v>
      </c>
      <c r="G2625" s="14" t="str">
        <f>"024"</f>
        <v>024</v>
      </c>
      <c r="H2625" t="s">
        <v>3060</v>
      </c>
    </row>
    <row r="2626" spans="1:8" x14ac:dyDescent="0.25">
      <c r="A2626" t="s">
        <v>3061</v>
      </c>
      <c r="B2626" s="12">
        <v>81</v>
      </c>
      <c r="C2626" t="s">
        <v>7</v>
      </c>
      <c r="D2626" t="s">
        <v>8</v>
      </c>
      <c r="E2626" s="13" t="str">
        <f>"08"</f>
        <v>08</v>
      </c>
      <c r="F2626" t="s">
        <v>154</v>
      </c>
      <c r="G2626" s="14" t="str">
        <f>"136"</f>
        <v>136</v>
      </c>
      <c r="H2626" t="s">
        <v>1250</v>
      </c>
    </row>
    <row r="2627" spans="1:8" x14ac:dyDescent="0.25">
      <c r="A2627" t="s">
        <v>3062</v>
      </c>
      <c r="B2627" s="12">
        <v>81</v>
      </c>
      <c r="C2627" t="s">
        <v>7</v>
      </c>
      <c r="D2627" t="s">
        <v>8</v>
      </c>
      <c r="E2627" s="13" t="str">
        <f>"44"</f>
        <v>44</v>
      </c>
      <c r="F2627" t="s">
        <v>40</v>
      </c>
      <c r="G2627" s="14" t="str">
        <f>"201"</f>
        <v>201</v>
      </c>
      <c r="H2627" t="s">
        <v>138</v>
      </c>
    </row>
    <row r="2628" spans="1:8" x14ac:dyDescent="0.25">
      <c r="A2628" t="s">
        <v>3063</v>
      </c>
      <c r="B2628" s="12">
        <v>81</v>
      </c>
      <c r="C2628" t="s">
        <v>7</v>
      </c>
      <c r="D2628" t="s">
        <v>8</v>
      </c>
      <c r="E2628" s="13" t="str">
        <f>"70"</f>
        <v>70</v>
      </c>
      <c r="F2628" t="s">
        <v>50</v>
      </c>
      <c r="G2628" s="14" t="str">
        <f>"026"</f>
        <v>026</v>
      </c>
      <c r="H2628" t="s">
        <v>315</v>
      </c>
    </row>
    <row r="2629" spans="1:8" x14ac:dyDescent="0.25">
      <c r="A2629" t="s">
        <v>3064</v>
      </c>
      <c r="B2629" s="12">
        <v>81</v>
      </c>
      <c r="C2629" t="s">
        <v>7</v>
      </c>
      <c r="D2629" t="s">
        <v>8</v>
      </c>
      <c r="E2629" s="13" t="str">
        <f>"70"</f>
        <v>70</v>
      </c>
      <c r="F2629" t="s">
        <v>50</v>
      </c>
      <c r="G2629" s="14" t="str">
        <f>"266"</f>
        <v>266</v>
      </c>
      <c r="H2629" t="s">
        <v>51</v>
      </c>
    </row>
    <row r="2630" spans="1:8" x14ac:dyDescent="0.25">
      <c r="A2630" t="s">
        <v>3065</v>
      </c>
      <c r="B2630" s="12">
        <v>81</v>
      </c>
      <c r="C2630" t="s">
        <v>7</v>
      </c>
      <c r="D2630" t="s">
        <v>8</v>
      </c>
      <c r="E2630" s="13" t="str">
        <f>"05"</f>
        <v>05</v>
      </c>
      <c r="F2630" t="s">
        <v>9</v>
      </c>
      <c r="G2630" s="14" t="str">
        <f>"104"</f>
        <v>104</v>
      </c>
      <c r="H2630" t="s">
        <v>299</v>
      </c>
    </row>
    <row r="2631" spans="1:8" x14ac:dyDescent="0.25">
      <c r="A2631" t="s">
        <v>3066</v>
      </c>
      <c r="B2631" s="12">
        <v>81</v>
      </c>
      <c r="C2631" t="s">
        <v>7</v>
      </c>
      <c r="D2631" t="s">
        <v>8</v>
      </c>
      <c r="E2631" s="13" t="str">
        <f>"70"</f>
        <v>70</v>
      </c>
      <c r="F2631" t="s">
        <v>50</v>
      </c>
      <c r="G2631" s="14" t="str">
        <f>"261"</f>
        <v>261</v>
      </c>
      <c r="H2631" t="s">
        <v>628</v>
      </c>
    </row>
    <row r="2632" spans="1:8" x14ac:dyDescent="0.25">
      <c r="A2632" t="s">
        <v>3067</v>
      </c>
      <c r="B2632" s="12">
        <v>81</v>
      </c>
      <c r="C2632" t="s">
        <v>7</v>
      </c>
      <c r="D2632" t="s">
        <v>8</v>
      </c>
      <c r="E2632" s="13" t="str">
        <f>"44"</f>
        <v>44</v>
      </c>
      <c r="F2632" t="s">
        <v>40</v>
      </c>
      <c r="G2632" s="14" t="str">
        <f>"146"</f>
        <v>146</v>
      </c>
      <c r="H2632" t="s">
        <v>203</v>
      </c>
    </row>
    <row r="2633" spans="1:8" x14ac:dyDescent="0.25">
      <c r="A2633" t="s">
        <v>3067</v>
      </c>
      <c r="B2633" s="12">
        <v>81</v>
      </c>
      <c r="C2633" t="s">
        <v>7</v>
      </c>
      <c r="D2633" t="s">
        <v>8</v>
      </c>
      <c r="E2633" s="13" t="str">
        <f>"44"</f>
        <v>44</v>
      </c>
      <c r="F2633" t="s">
        <v>40</v>
      </c>
      <c r="G2633" s="14" t="str">
        <f>"241"</f>
        <v>241</v>
      </c>
      <c r="H2633" t="s">
        <v>41</v>
      </c>
    </row>
    <row r="2634" spans="1:8" x14ac:dyDescent="0.25">
      <c r="A2634" t="s">
        <v>3068</v>
      </c>
      <c r="B2634" s="12">
        <v>81</v>
      </c>
      <c r="C2634" t="s">
        <v>7</v>
      </c>
      <c r="D2634" t="s">
        <v>8</v>
      </c>
      <c r="E2634" s="13" t="str">
        <f>"44"</f>
        <v>44</v>
      </c>
      <c r="F2634" t="s">
        <v>40</v>
      </c>
      <c r="G2634" s="14" t="str">
        <f>"026"</f>
        <v>026</v>
      </c>
      <c r="H2634" t="s">
        <v>3069</v>
      </c>
    </row>
    <row r="2635" spans="1:8" x14ac:dyDescent="0.25">
      <c r="A2635" t="s">
        <v>3070</v>
      </c>
      <c r="B2635" s="12">
        <v>77</v>
      </c>
      <c r="C2635" t="s">
        <v>17</v>
      </c>
      <c r="D2635" t="s">
        <v>18</v>
      </c>
      <c r="E2635" s="13" t="str">
        <f>"66"</f>
        <v>66</v>
      </c>
      <c r="F2635" t="s">
        <v>22</v>
      </c>
      <c r="G2635" s="14" t="str">
        <f>"131"</f>
        <v>131</v>
      </c>
      <c r="H2635" t="s">
        <v>23</v>
      </c>
    </row>
    <row r="2636" spans="1:8" x14ac:dyDescent="0.25">
      <c r="A2636" t="s">
        <v>3071</v>
      </c>
      <c r="B2636" s="12">
        <v>79</v>
      </c>
      <c r="C2636" t="s">
        <v>28</v>
      </c>
      <c r="D2636" t="s">
        <v>29</v>
      </c>
      <c r="E2636" s="13" t="str">
        <f>"37"</f>
        <v>37</v>
      </c>
      <c r="F2636" t="s">
        <v>34</v>
      </c>
      <c r="G2636" s="14" t="str">
        <f>"102"</f>
        <v>102</v>
      </c>
      <c r="H2636" t="s">
        <v>938</v>
      </c>
    </row>
    <row r="2637" spans="1:8" x14ac:dyDescent="0.25">
      <c r="A2637" t="s">
        <v>3072</v>
      </c>
      <c r="B2637" s="12">
        <v>81</v>
      </c>
      <c r="C2637" t="s">
        <v>7</v>
      </c>
      <c r="D2637" t="s">
        <v>8</v>
      </c>
      <c r="E2637" s="13" t="str">
        <f>"58"</f>
        <v>58</v>
      </c>
      <c r="F2637" t="s">
        <v>128</v>
      </c>
      <c r="G2637" s="14" t="str">
        <f>"018"</f>
        <v>018</v>
      </c>
      <c r="H2637" t="s">
        <v>3073</v>
      </c>
    </row>
    <row r="2638" spans="1:8" x14ac:dyDescent="0.25">
      <c r="A2638" t="s">
        <v>3074</v>
      </c>
      <c r="B2638" s="12">
        <v>76</v>
      </c>
      <c r="C2638" t="s">
        <v>2</v>
      </c>
      <c r="D2638" t="s">
        <v>3</v>
      </c>
      <c r="E2638" s="13" t="str">
        <f>"53"</f>
        <v>53</v>
      </c>
      <c r="F2638" t="s">
        <v>67</v>
      </c>
      <c r="G2638" s="14" t="str">
        <f>"014"</f>
        <v>014</v>
      </c>
      <c r="H2638" t="s">
        <v>3075</v>
      </c>
    </row>
    <row r="2639" spans="1:8" x14ac:dyDescent="0.25">
      <c r="A2639" t="s">
        <v>3076</v>
      </c>
      <c r="B2639" s="12">
        <v>81</v>
      </c>
      <c r="C2639" t="s">
        <v>7</v>
      </c>
      <c r="D2639" t="s">
        <v>8</v>
      </c>
      <c r="E2639" s="13" t="str">
        <f>"31"</f>
        <v>31</v>
      </c>
      <c r="F2639" t="s">
        <v>423</v>
      </c>
      <c r="G2639" s="14" t="str">
        <f>"002"</f>
        <v>002</v>
      </c>
      <c r="H2639" t="s">
        <v>1686</v>
      </c>
    </row>
    <row r="2640" spans="1:8" x14ac:dyDescent="0.25">
      <c r="A2640" t="s">
        <v>3077</v>
      </c>
      <c r="B2640" s="12">
        <v>76</v>
      </c>
      <c r="C2640" t="s">
        <v>2</v>
      </c>
      <c r="D2640" t="s">
        <v>3</v>
      </c>
      <c r="E2640" s="13" t="str">
        <f>"13"</f>
        <v>13</v>
      </c>
      <c r="F2640" t="s">
        <v>14</v>
      </c>
      <c r="G2640" s="14" t="str">
        <f>"118"</f>
        <v>118</v>
      </c>
      <c r="H2640" t="s">
        <v>370</v>
      </c>
    </row>
    <row r="2641" spans="1:8" x14ac:dyDescent="0.25">
      <c r="A2641" t="s">
        <v>3077</v>
      </c>
      <c r="B2641" s="12">
        <v>76</v>
      </c>
      <c r="C2641" t="s">
        <v>2</v>
      </c>
      <c r="D2641" t="s">
        <v>3</v>
      </c>
      <c r="E2641" s="13" t="str">
        <f>"13"</f>
        <v>13</v>
      </c>
      <c r="F2641" t="s">
        <v>14</v>
      </c>
      <c r="G2641" s="14" t="str">
        <f>"251"</f>
        <v>251</v>
      </c>
      <c r="H2641" t="s">
        <v>255</v>
      </c>
    </row>
    <row r="2642" spans="1:8" x14ac:dyDescent="0.25">
      <c r="A2642" t="s">
        <v>3078</v>
      </c>
      <c r="B2642" s="12">
        <v>81</v>
      </c>
      <c r="C2642" t="s">
        <v>7</v>
      </c>
      <c r="D2642" t="s">
        <v>8</v>
      </c>
      <c r="E2642" s="13" t="str">
        <f>"38"</f>
        <v>38</v>
      </c>
      <c r="F2642" t="s">
        <v>121</v>
      </c>
      <c r="G2642" s="14" t="str">
        <f>"014"</f>
        <v>014</v>
      </c>
      <c r="H2642" t="s">
        <v>3079</v>
      </c>
    </row>
    <row r="2643" spans="1:8" x14ac:dyDescent="0.25">
      <c r="A2643" t="s">
        <v>3080</v>
      </c>
      <c r="B2643" s="12">
        <v>77</v>
      </c>
      <c r="C2643" t="s">
        <v>17</v>
      </c>
      <c r="D2643" t="s">
        <v>18</v>
      </c>
      <c r="E2643" s="13" t="str">
        <f>"40"</f>
        <v>40</v>
      </c>
      <c r="F2643" t="s">
        <v>19</v>
      </c>
      <c r="G2643" s="14" t="str">
        <f>"251"</f>
        <v>251</v>
      </c>
      <c r="H2643" t="s">
        <v>20</v>
      </c>
    </row>
    <row r="2644" spans="1:8" x14ac:dyDescent="0.25">
      <c r="A2644" t="s">
        <v>3081</v>
      </c>
      <c r="B2644" s="12">
        <v>77</v>
      </c>
      <c r="C2644" t="s">
        <v>17</v>
      </c>
      <c r="D2644" t="s">
        <v>18</v>
      </c>
      <c r="E2644" s="13" t="str">
        <f>"67"</f>
        <v>67</v>
      </c>
      <c r="F2644" t="s">
        <v>44</v>
      </c>
      <c r="G2644" s="14" t="str">
        <f>"261"</f>
        <v>261</v>
      </c>
      <c r="H2644" t="s">
        <v>70</v>
      </c>
    </row>
    <row r="2645" spans="1:8" x14ac:dyDescent="0.25">
      <c r="A2645" t="s">
        <v>3082</v>
      </c>
      <c r="B2645" s="12">
        <v>79</v>
      </c>
      <c r="C2645" t="s">
        <v>28</v>
      </c>
      <c r="D2645" t="s">
        <v>29</v>
      </c>
      <c r="E2645" s="13" t="str">
        <f>"16"</f>
        <v>16</v>
      </c>
      <c r="F2645" t="s">
        <v>757</v>
      </c>
      <c r="G2645" s="14" t="str">
        <f>"281"</f>
        <v>281</v>
      </c>
      <c r="H2645" t="s">
        <v>758</v>
      </c>
    </row>
    <row r="2646" spans="1:8" x14ac:dyDescent="0.25">
      <c r="A2646" t="s">
        <v>3083</v>
      </c>
      <c r="B2646" s="12">
        <v>76</v>
      </c>
      <c r="C2646" t="s">
        <v>2</v>
      </c>
      <c r="D2646" t="s">
        <v>3</v>
      </c>
      <c r="E2646" s="13" t="str">
        <f>"22"</f>
        <v>22</v>
      </c>
      <c r="F2646" t="s">
        <v>4</v>
      </c>
      <c r="G2646" s="14" t="str">
        <f>"060"</f>
        <v>060</v>
      </c>
      <c r="H2646" t="s">
        <v>3084</v>
      </c>
    </row>
    <row r="2647" spans="1:8" x14ac:dyDescent="0.25">
      <c r="A2647" t="s">
        <v>3085</v>
      </c>
      <c r="B2647" s="12">
        <v>81</v>
      </c>
      <c r="C2647" t="s">
        <v>7</v>
      </c>
      <c r="D2647" t="s">
        <v>8</v>
      </c>
      <c r="E2647" s="13" t="str">
        <f>"21"</f>
        <v>21</v>
      </c>
      <c r="F2647" t="s">
        <v>1896</v>
      </c>
      <c r="G2647" s="14" t="str">
        <f>"022"</f>
        <v>022</v>
      </c>
      <c r="H2647" t="s">
        <v>3086</v>
      </c>
    </row>
    <row r="2648" spans="1:8" x14ac:dyDescent="0.25">
      <c r="A2648" t="s">
        <v>3087</v>
      </c>
      <c r="B2648" s="12">
        <v>77</v>
      </c>
      <c r="C2648" t="s">
        <v>17</v>
      </c>
      <c r="D2648" t="s">
        <v>18</v>
      </c>
      <c r="E2648" s="13" t="str">
        <f>"40"</f>
        <v>40</v>
      </c>
      <c r="F2648" t="s">
        <v>19</v>
      </c>
      <c r="G2648" s="14" t="str">
        <f>"251"</f>
        <v>251</v>
      </c>
      <c r="H2648" t="s">
        <v>20</v>
      </c>
    </row>
    <row r="2649" spans="1:8" x14ac:dyDescent="0.25">
      <c r="A2649" t="s">
        <v>3088</v>
      </c>
      <c r="B2649" s="12">
        <v>76</v>
      </c>
      <c r="C2649" t="s">
        <v>2</v>
      </c>
      <c r="D2649" t="s">
        <v>3</v>
      </c>
      <c r="E2649" s="13" t="str">
        <f>"67"</f>
        <v>67</v>
      </c>
      <c r="F2649" t="s">
        <v>44</v>
      </c>
      <c r="G2649" s="14" t="str">
        <f>"270"</f>
        <v>270</v>
      </c>
      <c r="H2649" t="s">
        <v>304</v>
      </c>
    </row>
    <row r="2650" spans="1:8" x14ac:dyDescent="0.25">
      <c r="A2650" t="s">
        <v>3089</v>
      </c>
      <c r="B2650" s="12">
        <v>76</v>
      </c>
      <c r="C2650" t="s">
        <v>2</v>
      </c>
      <c r="D2650" t="s">
        <v>3</v>
      </c>
      <c r="E2650" s="13" t="str">
        <f>"22"</f>
        <v>22</v>
      </c>
      <c r="F2650" t="s">
        <v>4</v>
      </c>
      <c r="G2650" s="14" t="str">
        <f>"044"</f>
        <v>044</v>
      </c>
      <c r="H2650" t="s">
        <v>3090</v>
      </c>
    </row>
    <row r="2651" spans="1:8" x14ac:dyDescent="0.25">
      <c r="A2651" t="s">
        <v>3091</v>
      </c>
      <c r="B2651" s="12">
        <v>81</v>
      </c>
      <c r="C2651" t="s">
        <v>7</v>
      </c>
      <c r="D2651" t="s">
        <v>8</v>
      </c>
      <c r="E2651" s="13" t="str">
        <f>"15"</f>
        <v>15</v>
      </c>
      <c r="F2651" t="s">
        <v>1122</v>
      </c>
      <c r="G2651" s="14" t="str">
        <f>"281"</f>
        <v>281</v>
      </c>
      <c r="H2651" t="s">
        <v>1608</v>
      </c>
    </row>
    <row r="2652" spans="1:8" x14ac:dyDescent="0.25">
      <c r="A2652" t="s">
        <v>3092</v>
      </c>
      <c r="B2652" s="12">
        <v>77</v>
      </c>
      <c r="C2652" t="s">
        <v>17</v>
      </c>
      <c r="D2652" t="s">
        <v>18</v>
      </c>
      <c r="E2652" s="13" t="str">
        <f>"40"</f>
        <v>40</v>
      </c>
      <c r="F2652" t="s">
        <v>19</v>
      </c>
      <c r="G2652" s="14" t="str">
        <f>"236"</f>
        <v>236</v>
      </c>
      <c r="H2652" t="s">
        <v>106</v>
      </c>
    </row>
    <row r="2653" spans="1:8" x14ac:dyDescent="0.25">
      <c r="A2653" t="s">
        <v>3093</v>
      </c>
      <c r="B2653" s="12">
        <v>81</v>
      </c>
      <c r="C2653" t="s">
        <v>7</v>
      </c>
      <c r="D2653" t="s">
        <v>8</v>
      </c>
      <c r="E2653" s="13" t="str">
        <f>"38"</f>
        <v>38</v>
      </c>
      <c r="F2653" t="s">
        <v>121</v>
      </c>
      <c r="G2653" s="14" t="str">
        <f>"111"</f>
        <v>111</v>
      </c>
      <c r="H2653" t="s">
        <v>3094</v>
      </c>
    </row>
    <row r="2654" spans="1:8" x14ac:dyDescent="0.25">
      <c r="A2654" t="s">
        <v>3095</v>
      </c>
      <c r="B2654" s="12">
        <v>77</v>
      </c>
      <c r="C2654" t="s">
        <v>17</v>
      </c>
      <c r="D2654" t="s">
        <v>18</v>
      </c>
      <c r="E2654" s="13" t="str">
        <f>"67"</f>
        <v>67</v>
      </c>
      <c r="F2654" t="s">
        <v>44</v>
      </c>
      <c r="G2654" s="14" t="str">
        <f>"151"</f>
        <v>151</v>
      </c>
      <c r="H2654" t="s">
        <v>200</v>
      </c>
    </row>
    <row r="2655" spans="1:8" x14ac:dyDescent="0.25">
      <c r="A2655" t="s">
        <v>3096</v>
      </c>
      <c r="B2655" s="12">
        <v>76</v>
      </c>
      <c r="C2655" t="s">
        <v>2</v>
      </c>
      <c r="D2655" t="s">
        <v>3</v>
      </c>
      <c r="E2655" s="13" t="str">
        <f>"53"</f>
        <v>53</v>
      </c>
      <c r="F2655" t="s">
        <v>67</v>
      </c>
      <c r="G2655" s="14" t="str">
        <f>"241"</f>
        <v>241</v>
      </c>
      <c r="H2655" t="s">
        <v>68</v>
      </c>
    </row>
    <row r="2656" spans="1:8" x14ac:dyDescent="0.25">
      <c r="A2656" t="s">
        <v>3097</v>
      </c>
      <c r="B2656" s="12">
        <v>79</v>
      </c>
      <c r="C2656" t="s">
        <v>28</v>
      </c>
      <c r="D2656" t="s">
        <v>29</v>
      </c>
      <c r="E2656" s="13" t="str">
        <f>"35"</f>
        <v>35</v>
      </c>
      <c r="F2656" t="s">
        <v>418</v>
      </c>
      <c r="G2656" s="14" t="str">
        <f>"251"</f>
        <v>251</v>
      </c>
      <c r="H2656" t="s">
        <v>419</v>
      </c>
    </row>
    <row r="2657" spans="1:8" x14ac:dyDescent="0.25">
      <c r="A2657" t="s">
        <v>3098</v>
      </c>
      <c r="B2657" s="12">
        <v>81</v>
      </c>
      <c r="C2657" t="s">
        <v>7</v>
      </c>
      <c r="D2657" t="s">
        <v>8</v>
      </c>
      <c r="E2657" s="13" t="str">
        <f>"42"</f>
        <v>42</v>
      </c>
      <c r="F2657" t="s">
        <v>1206</v>
      </c>
      <c r="G2657" s="14" t="str">
        <f>"018"</f>
        <v>018</v>
      </c>
      <c r="H2657" t="s">
        <v>3099</v>
      </c>
    </row>
    <row r="2658" spans="1:8" x14ac:dyDescent="0.25">
      <c r="A2658" t="s">
        <v>3100</v>
      </c>
      <c r="B2658" s="12">
        <v>79</v>
      </c>
      <c r="C2658" t="s">
        <v>28</v>
      </c>
      <c r="D2658" t="s">
        <v>29</v>
      </c>
      <c r="E2658" s="13" t="str">
        <f>"62"</f>
        <v>62</v>
      </c>
      <c r="F2658" t="s">
        <v>409</v>
      </c>
      <c r="G2658" s="14" t="str">
        <f>"291"</f>
        <v>291</v>
      </c>
      <c r="H2658" t="s">
        <v>1998</v>
      </c>
    </row>
    <row r="2659" spans="1:8" x14ac:dyDescent="0.25">
      <c r="A2659" t="s">
        <v>3101</v>
      </c>
      <c r="B2659" s="12">
        <v>76</v>
      </c>
      <c r="C2659" t="s">
        <v>2</v>
      </c>
      <c r="D2659" t="s">
        <v>3</v>
      </c>
      <c r="E2659" s="13" t="str">
        <f>"14"</f>
        <v>14</v>
      </c>
      <c r="F2659" t="s">
        <v>124</v>
      </c>
      <c r="G2659" s="14" t="str">
        <f>"044"</f>
        <v>044</v>
      </c>
      <c r="H2659" t="s">
        <v>1407</v>
      </c>
    </row>
    <row r="2660" spans="1:8" x14ac:dyDescent="0.25">
      <c r="A2660" t="s">
        <v>3102</v>
      </c>
      <c r="B2660" s="12">
        <v>76</v>
      </c>
      <c r="C2660" t="s">
        <v>2</v>
      </c>
      <c r="D2660" t="s">
        <v>3</v>
      </c>
      <c r="E2660" s="13" t="str">
        <f>"67"</f>
        <v>67</v>
      </c>
      <c r="F2660" t="s">
        <v>44</v>
      </c>
      <c r="G2660" s="14" t="str">
        <f>"181"</f>
        <v>181</v>
      </c>
      <c r="H2660" t="s">
        <v>564</v>
      </c>
    </row>
    <row r="2661" spans="1:8" x14ac:dyDescent="0.25">
      <c r="A2661" t="s">
        <v>3103</v>
      </c>
      <c r="B2661" s="12">
        <v>81</v>
      </c>
      <c r="C2661" t="s">
        <v>7</v>
      </c>
      <c r="D2661" t="s">
        <v>8</v>
      </c>
      <c r="E2661" s="13" t="str">
        <f>"59"</f>
        <v>59</v>
      </c>
      <c r="F2661" t="s">
        <v>335</v>
      </c>
      <c r="G2661" s="14" t="str">
        <f>"281"</f>
        <v>281</v>
      </c>
      <c r="H2661" t="s">
        <v>481</v>
      </c>
    </row>
    <row r="2662" spans="1:8" x14ac:dyDescent="0.25">
      <c r="A2662" t="s">
        <v>3104</v>
      </c>
      <c r="B2662" s="12">
        <v>77</v>
      </c>
      <c r="C2662" t="s">
        <v>17</v>
      </c>
      <c r="D2662" t="s">
        <v>18</v>
      </c>
      <c r="E2662" s="13" t="str">
        <f>"40"</f>
        <v>40</v>
      </c>
      <c r="F2662" t="s">
        <v>19</v>
      </c>
      <c r="G2662" s="14" t="str">
        <f>"231"</f>
        <v>231</v>
      </c>
      <c r="H2662" t="s">
        <v>287</v>
      </c>
    </row>
    <row r="2663" spans="1:8" x14ac:dyDescent="0.25">
      <c r="A2663" t="s">
        <v>3105</v>
      </c>
      <c r="B2663" s="12">
        <v>79</v>
      </c>
      <c r="C2663" t="s">
        <v>28</v>
      </c>
      <c r="D2663" t="s">
        <v>29</v>
      </c>
      <c r="E2663" s="13" t="str">
        <f>"29"</f>
        <v>29</v>
      </c>
      <c r="F2663" t="s">
        <v>220</v>
      </c>
      <c r="G2663" s="14" t="str">
        <f>"161"</f>
        <v>161</v>
      </c>
      <c r="H2663" t="s">
        <v>1992</v>
      </c>
    </row>
    <row r="2664" spans="1:8" x14ac:dyDescent="0.25">
      <c r="A2664" t="s">
        <v>3106</v>
      </c>
      <c r="B2664" s="12">
        <v>79</v>
      </c>
      <c r="C2664" t="s">
        <v>28</v>
      </c>
      <c r="D2664" t="s">
        <v>29</v>
      </c>
      <c r="E2664" s="13" t="str">
        <f>"60"</f>
        <v>60</v>
      </c>
      <c r="F2664" t="s">
        <v>600</v>
      </c>
      <c r="G2664" s="14" t="str">
        <f>"032"</f>
        <v>032</v>
      </c>
      <c r="H2664" t="s">
        <v>785</v>
      </c>
    </row>
    <row r="2665" spans="1:8" x14ac:dyDescent="0.25">
      <c r="A2665" t="s">
        <v>3107</v>
      </c>
      <c r="B2665" s="12">
        <v>81</v>
      </c>
      <c r="C2665" t="s">
        <v>7</v>
      </c>
      <c r="D2665" t="s">
        <v>8</v>
      </c>
      <c r="E2665" s="13" t="str">
        <f>"36"</f>
        <v>36</v>
      </c>
      <c r="F2665" t="s">
        <v>84</v>
      </c>
      <c r="G2665" s="14" t="str">
        <f>"251"</f>
        <v>251</v>
      </c>
      <c r="H2665" t="s">
        <v>533</v>
      </c>
    </row>
    <row r="2666" spans="1:8" x14ac:dyDescent="0.25">
      <c r="A2666" t="s">
        <v>3108</v>
      </c>
      <c r="B2666" s="12">
        <v>81</v>
      </c>
      <c r="C2666" t="s">
        <v>7</v>
      </c>
      <c r="D2666" t="s">
        <v>8</v>
      </c>
      <c r="E2666" s="13" t="str">
        <f>"36"</f>
        <v>36</v>
      </c>
      <c r="F2666" t="s">
        <v>84</v>
      </c>
      <c r="G2666" s="14" t="str">
        <f>"028"</f>
        <v>028</v>
      </c>
      <c r="H2666" t="s">
        <v>115</v>
      </c>
    </row>
    <row r="2667" spans="1:8" x14ac:dyDescent="0.25">
      <c r="A2667" t="s">
        <v>3109</v>
      </c>
      <c r="B2667" s="12">
        <v>76</v>
      </c>
      <c r="C2667" t="s">
        <v>2</v>
      </c>
      <c r="D2667" t="s">
        <v>3</v>
      </c>
      <c r="E2667" s="13" t="str">
        <f>"13"</f>
        <v>13</v>
      </c>
      <c r="F2667" t="s">
        <v>14</v>
      </c>
      <c r="G2667" s="14" t="str">
        <f>"255"</f>
        <v>255</v>
      </c>
      <c r="H2667" t="s">
        <v>131</v>
      </c>
    </row>
    <row r="2668" spans="1:8" x14ac:dyDescent="0.25">
      <c r="A2668" t="s">
        <v>3110</v>
      </c>
      <c r="B2668" s="12">
        <v>76</v>
      </c>
      <c r="C2668" t="s">
        <v>2</v>
      </c>
      <c r="D2668" t="s">
        <v>3</v>
      </c>
      <c r="E2668" s="13" t="str">
        <f>"53"</f>
        <v>53</v>
      </c>
      <c r="F2668" t="s">
        <v>67</v>
      </c>
      <c r="G2668" s="14" t="str">
        <f>"206"</f>
        <v>206</v>
      </c>
      <c r="H2668" t="s">
        <v>274</v>
      </c>
    </row>
    <row r="2669" spans="1:8" x14ac:dyDescent="0.25">
      <c r="A2669" t="s">
        <v>3111</v>
      </c>
      <c r="B2669" s="12">
        <v>81</v>
      </c>
      <c r="C2669" t="s">
        <v>7</v>
      </c>
      <c r="D2669" t="s">
        <v>8</v>
      </c>
      <c r="E2669" s="13" t="str">
        <f>"05"</f>
        <v>05</v>
      </c>
      <c r="F2669" t="s">
        <v>9</v>
      </c>
      <c r="G2669" s="14" t="str">
        <f>"040"</f>
        <v>040</v>
      </c>
      <c r="H2669" t="s">
        <v>2056</v>
      </c>
    </row>
    <row r="2670" spans="1:8" x14ac:dyDescent="0.25">
      <c r="A2670" t="s">
        <v>3112</v>
      </c>
      <c r="B2670" s="12">
        <v>79</v>
      </c>
      <c r="C2670" t="s">
        <v>28</v>
      </c>
      <c r="D2670" t="s">
        <v>29</v>
      </c>
      <c r="E2670" s="13" t="str">
        <f>"37"</f>
        <v>37</v>
      </c>
      <c r="F2670" t="s">
        <v>34</v>
      </c>
      <c r="G2670" s="14" t="str">
        <f>"192"</f>
        <v>192</v>
      </c>
      <c r="H2670" t="s">
        <v>318</v>
      </c>
    </row>
    <row r="2671" spans="1:8" x14ac:dyDescent="0.25">
      <c r="A2671" t="s">
        <v>3113</v>
      </c>
      <c r="B2671" s="12">
        <v>76</v>
      </c>
      <c r="C2671" t="s">
        <v>2</v>
      </c>
      <c r="D2671" t="s">
        <v>3</v>
      </c>
      <c r="E2671" s="13" t="str">
        <f>"11"</f>
        <v>11</v>
      </c>
      <c r="F2671" t="s">
        <v>501</v>
      </c>
      <c r="G2671" s="14" t="str">
        <f>"006"</f>
        <v>006</v>
      </c>
      <c r="H2671" t="s">
        <v>3114</v>
      </c>
    </row>
    <row r="2672" spans="1:8" x14ac:dyDescent="0.25">
      <c r="A2672" t="s">
        <v>3113</v>
      </c>
      <c r="B2672" s="12">
        <v>76</v>
      </c>
      <c r="C2672" t="s">
        <v>2</v>
      </c>
      <c r="D2672" t="s">
        <v>3</v>
      </c>
      <c r="E2672" s="13" t="str">
        <f>"11"</f>
        <v>11</v>
      </c>
      <c r="F2672" t="s">
        <v>501</v>
      </c>
      <c r="G2672" s="14" t="str">
        <f>"211"</f>
        <v>211</v>
      </c>
      <c r="H2672" t="s">
        <v>704</v>
      </c>
    </row>
    <row r="2673" spans="1:8" x14ac:dyDescent="0.25">
      <c r="A2673" t="s">
        <v>3113</v>
      </c>
      <c r="B2673" s="12">
        <v>77</v>
      </c>
      <c r="C2673" t="s">
        <v>17</v>
      </c>
      <c r="D2673" t="s">
        <v>18</v>
      </c>
      <c r="E2673" s="13" t="str">
        <f>"45"</f>
        <v>45</v>
      </c>
      <c r="F2673" t="s">
        <v>168</v>
      </c>
      <c r="G2673" s="14" t="str">
        <f>"255"</f>
        <v>255</v>
      </c>
      <c r="H2673" t="s">
        <v>394</v>
      </c>
    </row>
    <row r="2674" spans="1:8" x14ac:dyDescent="0.25">
      <c r="A2674" t="s">
        <v>3113</v>
      </c>
      <c r="B2674" s="12">
        <v>77</v>
      </c>
      <c r="C2674" t="s">
        <v>17</v>
      </c>
      <c r="D2674" t="s">
        <v>18</v>
      </c>
      <c r="E2674" s="13" t="str">
        <f>"66"</f>
        <v>66</v>
      </c>
      <c r="F2674" t="s">
        <v>22</v>
      </c>
      <c r="G2674" s="14" t="str">
        <f>"131"</f>
        <v>131</v>
      </c>
      <c r="H2674" t="s">
        <v>23</v>
      </c>
    </row>
    <row r="2675" spans="1:8" x14ac:dyDescent="0.25">
      <c r="A2675" t="s">
        <v>3115</v>
      </c>
      <c r="B2675" s="12">
        <v>81</v>
      </c>
      <c r="C2675" t="s">
        <v>7</v>
      </c>
      <c r="D2675" t="s">
        <v>8</v>
      </c>
      <c r="E2675" s="13" t="str">
        <f>"69"</f>
        <v>69</v>
      </c>
      <c r="F2675" t="s">
        <v>140</v>
      </c>
      <c r="G2675" s="14" t="str">
        <f>"028"</f>
        <v>028</v>
      </c>
      <c r="H2675" t="s">
        <v>3116</v>
      </c>
    </row>
    <row r="2676" spans="1:8" x14ac:dyDescent="0.25">
      <c r="A2676" t="s">
        <v>3117</v>
      </c>
      <c r="B2676" s="12">
        <v>79</v>
      </c>
      <c r="C2676" t="s">
        <v>28</v>
      </c>
      <c r="D2676" t="s">
        <v>29</v>
      </c>
      <c r="E2676" s="13" t="str">
        <f>"63"</f>
        <v>63</v>
      </c>
      <c r="F2676" t="s">
        <v>1309</v>
      </c>
      <c r="G2676" s="14" t="str">
        <f>"012"</f>
        <v>012</v>
      </c>
      <c r="H2676" t="s">
        <v>3118</v>
      </c>
    </row>
    <row r="2677" spans="1:8" x14ac:dyDescent="0.25">
      <c r="A2677" t="s">
        <v>3119</v>
      </c>
      <c r="B2677" s="12">
        <v>81</v>
      </c>
      <c r="C2677" t="s">
        <v>7</v>
      </c>
      <c r="D2677" t="s">
        <v>8</v>
      </c>
      <c r="E2677" s="13" t="str">
        <f>"31"</f>
        <v>31</v>
      </c>
      <c r="F2677" t="s">
        <v>423</v>
      </c>
      <c r="G2677" s="14" t="str">
        <f>"012"</f>
        <v>012</v>
      </c>
      <c r="H2677" t="s">
        <v>3120</v>
      </c>
    </row>
    <row r="2678" spans="1:8" x14ac:dyDescent="0.25">
      <c r="A2678" t="s">
        <v>3121</v>
      </c>
      <c r="B2678" s="12">
        <v>76</v>
      </c>
      <c r="C2678" t="s">
        <v>2</v>
      </c>
      <c r="D2678" t="s">
        <v>3</v>
      </c>
      <c r="E2678" s="13" t="str">
        <f>"13"</f>
        <v>13</v>
      </c>
      <c r="F2678" t="s">
        <v>14</v>
      </c>
      <c r="G2678" s="14" t="str">
        <f>"152"</f>
        <v>152</v>
      </c>
      <c r="H2678" t="s">
        <v>3122</v>
      </c>
    </row>
    <row r="2679" spans="1:8" x14ac:dyDescent="0.25">
      <c r="A2679" t="s">
        <v>3123</v>
      </c>
      <c r="B2679" s="12">
        <v>77</v>
      </c>
      <c r="C2679" t="s">
        <v>17</v>
      </c>
      <c r="D2679" t="s">
        <v>18</v>
      </c>
      <c r="E2679" s="13" t="str">
        <f>"45"</f>
        <v>45</v>
      </c>
      <c r="F2679" t="s">
        <v>168</v>
      </c>
      <c r="G2679" s="14" t="str">
        <f>"131"</f>
        <v>131</v>
      </c>
      <c r="H2679" t="s">
        <v>907</v>
      </c>
    </row>
    <row r="2680" spans="1:8" x14ac:dyDescent="0.25">
      <c r="A2680" t="s">
        <v>3124</v>
      </c>
      <c r="B2680" s="12">
        <v>79</v>
      </c>
      <c r="C2680" t="s">
        <v>28</v>
      </c>
      <c r="D2680" t="s">
        <v>29</v>
      </c>
      <c r="E2680" s="13" t="str">
        <f>"35"</f>
        <v>35</v>
      </c>
      <c r="F2680" t="s">
        <v>418</v>
      </c>
      <c r="G2680" s="14" t="str">
        <f>"251"</f>
        <v>251</v>
      </c>
      <c r="H2680" t="s">
        <v>419</v>
      </c>
    </row>
    <row r="2681" spans="1:8" x14ac:dyDescent="0.25">
      <c r="A2681" t="s">
        <v>3124</v>
      </c>
      <c r="B2681" s="12">
        <v>79</v>
      </c>
      <c r="C2681" t="s">
        <v>28</v>
      </c>
      <c r="D2681" t="s">
        <v>29</v>
      </c>
      <c r="E2681" s="13" t="str">
        <f>"60"</f>
        <v>60</v>
      </c>
      <c r="F2681" t="s">
        <v>600</v>
      </c>
      <c r="G2681" s="14" t="str">
        <f>"251"</f>
        <v>251</v>
      </c>
      <c r="H2681" t="s">
        <v>601</v>
      </c>
    </row>
    <row r="2682" spans="1:8" x14ac:dyDescent="0.25">
      <c r="A2682" t="s">
        <v>3124</v>
      </c>
      <c r="B2682" s="12">
        <v>81</v>
      </c>
      <c r="C2682" t="s">
        <v>7</v>
      </c>
      <c r="D2682" t="s">
        <v>8</v>
      </c>
      <c r="E2682" s="13" t="str">
        <f>"05"</f>
        <v>05</v>
      </c>
      <c r="F2682" t="s">
        <v>9</v>
      </c>
      <c r="G2682" s="14" t="str">
        <f>"231"</f>
        <v>231</v>
      </c>
      <c r="H2682" t="s">
        <v>263</v>
      </c>
    </row>
    <row r="2683" spans="1:8" x14ac:dyDescent="0.25">
      <c r="A2683" t="s">
        <v>3125</v>
      </c>
      <c r="B2683" s="12">
        <v>79</v>
      </c>
      <c r="C2683" t="s">
        <v>28</v>
      </c>
      <c r="D2683" t="s">
        <v>29</v>
      </c>
      <c r="E2683" s="13" t="str">
        <f>"57"</f>
        <v>57</v>
      </c>
      <c r="F2683" t="s">
        <v>853</v>
      </c>
      <c r="G2683" s="14" t="str">
        <f>"121"</f>
        <v>121</v>
      </c>
      <c r="H2683" t="s">
        <v>2846</v>
      </c>
    </row>
    <row r="2684" spans="1:8" x14ac:dyDescent="0.25">
      <c r="A2684" t="s">
        <v>3126</v>
      </c>
      <c r="B2684" s="12">
        <v>79</v>
      </c>
      <c r="C2684" t="s">
        <v>28</v>
      </c>
      <c r="D2684" t="s">
        <v>29</v>
      </c>
      <c r="E2684" s="13" t="str">
        <f>"43"</f>
        <v>43</v>
      </c>
      <c r="F2684" t="s">
        <v>354</v>
      </c>
      <c r="G2684" s="14" t="str">
        <f>"036"</f>
        <v>036</v>
      </c>
      <c r="H2684" t="s">
        <v>2233</v>
      </c>
    </row>
    <row r="2685" spans="1:8" x14ac:dyDescent="0.25">
      <c r="A2685" t="s">
        <v>3127</v>
      </c>
      <c r="B2685" s="12">
        <v>77</v>
      </c>
      <c r="C2685" t="s">
        <v>17</v>
      </c>
      <c r="D2685" t="s">
        <v>18</v>
      </c>
      <c r="E2685" s="13" t="str">
        <f>"66"</f>
        <v>66</v>
      </c>
      <c r="F2685" t="s">
        <v>22</v>
      </c>
      <c r="G2685" s="14" t="str">
        <f>"291"</f>
        <v>291</v>
      </c>
      <c r="H2685" t="s">
        <v>361</v>
      </c>
    </row>
    <row r="2686" spans="1:8" x14ac:dyDescent="0.25">
      <c r="A2686" t="s">
        <v>3128</v>
      </c>
      <c r="B2686" s="12">
        <v>76</v>
      </c>
      <c r="C2686" t="s">
        <v>2</v>
      </c>
      <c r="D2686" t="s">
        <v>3</v>
      </c>
      <c r="E2686" s="13" t="str">
        <f>"56"</f>
        <v>56</v>
      </c>
      <c r="F2686" t="s">
        <v>321</v>
      </c>
      <c r="G2686" s="14" t="str">
        <f>"206"</f>
        <v>206</v>
      </c>
      <c r="H2686" t="s">
        <v>1144</v>
      </c>
    </row>
    <row r="2687" spans="1:8" x14ac:dyDescent="0.25">
      <c r="A2687" t="s">
        <v>3129</v>
      </c>
      <c r="B2687" s="12">
        <v>76</v>
      </c>
      <c r="C2687" t="s">
        <v>2</v>
      </c>
      <c r="D2687" t="s">
        <v>3</v>
      </c>
      <c r="E2687" s="13" t="str">
        <f>"13"</f>
        <v>13</v>
      </c>
      <c r="F2687" t="s">
        <v>14</v>
      </c>
      <c r="G2687" s="14" t="str">
        <f>"255"</f>
        <v>255</v>
      </c>
      <c r="H2687" t="s">
        <v>131</v>
      </c>
    </row>
    <row r="2688" spans="1:8" x14ac:dyDescent="0.25">
      <c r="A2688" t="s">
        <v>3130</v>
      </c>
      <c r="B2688" s="12">
        <v>77</v>
      </c>
      <c r="C2688" t="s">
        <v>17</v>
      </c>
      <c r="D2688" t="s">
        <v>18</v>
      </c>
      <c r="E2688" s="13" t="str">
        <f>"66"</f>
        <v>66</v>
      </c>
      <c r="F2688" t="s">
        <v>22</v>
      </c>
      <c r="G2688" s="14" t="str">
        <f>"131"</f>
        <v>131</v>
      </c>
      <c r="H2688" t="s">
        <v>23</v>
      </c>
    </row>
    <row r="2689" spans="1:8" x14ac:dyDescent="0.25">
      <c r="A2689" t="s">
        <v>3131</v>
      </c>
      <c r="B2689" s="12">
        <v>77</v>
      </c>
      <c r="C2689" t="s">
        <v>17</v>
      </c>
      <c r="D2689" t="s">
        <v>18</v>
      </c>
      <c r="E2689" s="13" t="str">
        <f>"40"</f>
        <v>40</v>
      </c>
      <c r="F2689" t="s">
        <v>19</v>
      </c>
      <c r="G2689" s="14" t="str">
        <f>"251"</f>
        <v>251</v>
      </c>
      <c r="H2689" t="s">
        <v>20</v>
      </c>
    </row>
    <row r="2690" spans="1:8" x14ac:dyDescent="0.25">
      <c r="A2690" t="s">
        <v>3131</v>
      </c>
      <c r="B2690" s="12">
        <v>77</v>
      </c>
      <c r="C2690" t="s">
        <v>17</v>
      </c>
      <c r="D2690" t="s">
        <v>18</v>
      </c>
      <c r="E2690" s="13" t="str">
        <f>"45"</f>
        <v>45</v>
      </c>
      <c r="F2690" t="s">
        <v>168</v>
      </c>
      <c r="G2690" s="14" t="str">
        <f>"126"</f>
        <v>126</v>
      </c>
      <c r="H2690" t="s">
        <v>169</v>
      </c>
    </row>
    <row r="2691" spans="1:8" x14ac:dyDescent="0.25">
      <c r="A2691" t="s">
        <v>3132</v>
      </c>
      <c r="B2691" s="12">
        <v>76</v>
      </c>
      <c r="C2691" t="s">
        <v>2</v>
      </c>
      <c r="D2691" t="s">
        <v>3</v>
      </c>
      <c r="E2691" s="13" t="str">
        <f>"13"</f>
        <v>13</v>
      </c>
      <c r="F2691" t="s">
        <v>14</v>
      </c>
      <c r="G2691" s="14" t="str">
        <f>"286"</f>
        <v>286</v>
      </c>
      <c r="H2691" t="s">
        <v>448</v>
      </c>
    </row>
    <row r="2692" spans="1:8" x14ac:dyDescent="0.25">
      <c r="A2692" t="s">
        <v>3133</v>
      </c>
      <c r="B2692" s="12">
        <v>77</v>
      </c>
      <c r="C2692" t="s">
        <v>17</v>
      </c>
      <c r="D2692" t="s">
        <v>18</v>
      </c>
      <c r="E2692" s="13" t="str">
        <f>"40"</f>
        <v>40</v>
      </c>
      <c r="F2692" t="s">
        <v>19</v>
      </c>
      <c r="G2692" s="14" t="str">
        <f>"191"</f>
        <v>191</v>
      </c>
      <c r="H2692" t="s">
        <v>327</v>
      </c>
    </row>
    <row r="2693" spans="1:8" x14ac:dyDescent="0.25">
      <c r="A2693" t="s">
        <v>3134</v>
      </c>
      <c r="B2693" s="12">
        <v>79</v>
      </c>
      <c r="C2693" t="s">
        <v>28</v>
      </c>
      <c r="D2693" t="s">
        <v>29</v>
      </c>
      <c r="E2693" s="13" t="str">
        <f>"55"</f>
        <v>55</v>
      </c>
      <c r="F2693" t="s">
        <v>207</v>
      </c>
      <c r="G2693" s="14" t="str">
        <f>"261"</f>
        <v>261</v>
      </c>
      <c r="H2693" t="s">
        <v>208</v>
      </c>
    </row>
    <row r="2694" spans="1:8" x14ac:dyDescent="0.25">
      <c r="A2694" t="s">
        <v>3135</v>
      </c>
      <c r="B2694" s="12">
        <v>81</v>
      </c>
      <c r="C2694" t="s">
        <v>7</v>
      </c>
      <c r="D2694" t="s">
        <v>8</v>
      </c>
      <c r="E2694" s="13" t="str">
        <f>"70"</f>
        <v>70</v>
      </c>
      <c r="F2694" t="s">
        <v>50</v>
      </c>
      <c r="G2694" s="14" t="str">
        <f>"261"</f>
        <v>261</v>
      </c>
      <c r="H2694" t="s">
        <v>628</v>
      </c>
    </row>
    <row r="2695" spans="1:8" x14ac:dyDescent="0.25">
      <c r="A2695" t="s">
        <v>3136</v>
      </c>
      <c r="B2695" s="12">
        <v>76</v>
      </c>
      <c r="C2695" t="s">
        <v>2</v>
      </c>
      <c r="D2695" t="s">
        <v>3</v>
      </c>
      <c r="E2695" s="13" t="str">
        <f>"13"</f>
        <v>13</v>
      </c>
      <c r="F2695" t="s">
        <v>14</v>
      </c>
      <c r="G2695" s="14" t="str">
        <f>"255"</f>
        <v>255</v>
      </c>
      <c r="H2695" t="s">
        <v>131</v>
      </c>
    </row>
    <row r="2696" spans="1:8" x14ac:dyDescent="0.25">
      <c r="A2696" t="s">
        <v>3137</v>
      </c>
      <c r="B2696" s="12">
        <v>81</v>
      </c>
      <c r="C2696" t="s">
        <v>7</v>
      </c>
      <c r="D2696" t="s">
        <v>8</v>
      </c>
      <c r="E2696" s="13" t="str">
        <f>"44"</f>
        <v>44</v>
      </c>
      <c r="F2696" t="s">
        <v>40</v>
      </c>
      <c r="G2696" s="14" t="str">
        <f>"201"</f>
        <v>201</v>
      </c>
      <c r="H2696" t="s">
        <v>138</v>
      </c>
    </row>
    <row r="2697" spans="1:8" x14ac:dyDescent="0.25">
      <c r="A2697" t="s">
        <v>3138</v>
      </c>
      <c r="B2697" s="12">
        <v>76</v>
      </c>
      <c r="C2697" t="s">
        <v>2</v>
      </c>
      <c r="D2697" t="s">
        <v>3</v>
      </c>
      <c r="E2697" s="13" t="str">
        <f>"11"</f>
        <v>11</v>
      </c>
      <c r="F2697" t="s">
        <v>501</v>
      </c>
      <c r="G2697" s="14" t="str">
        <f>"271"</f>
        <v>271</v>
      </c>
      <c r="H2697" t="s">
        <v>745</v>
      </c>
    </row>
    <row r="2698" spans="1:8" x14ac:dyDescent="0.25">
      <c r="A2698" t="s">
        <v>3139</v>
      </c>
      <c r="B2698" s="12">
        <v>81</v>
      </c>
      <c r="C2698" t="s">
        <v>7</v>
      </c>
      <c r="D2698" t="s">
        <v>8</v>
      </c>
      <c r="E2698" s="13" t="str">
        <f>"05"</f>
        <v>05</v>
      </c>
      <c r="F2698" t="s">
        <v>9</v>
      </c>
      <c r="G2698" s="14" t="str">
        <f>"216"</f>
        <v>216</v>
      </c>
      <c r="H2698" t="s">
        <v>443</v>
      </c>
    </row>
    <row r="2699" spans="1:8" x14ac:dyDescent="0.25">
      <c r="A2699" t="s">
        <v>3139</v>
      </c>
      <c r="B2699" s="12">
        <v>81</v>
      </c>
      <c r="C2699" t="s">
        <v>7</v>
      </c>
      <c r="D2699" t="s">
        <v>8</v>
      </c>
      <c r="E2699" s="13" t="str">
        <f>"05"</f>
        <v>05</v>
      </c>
      <c r="F2699" t="s">
        <v>9</v>
      </c>
      <c r="G2699" s="14" t="str">
        <f>"231"</f>
        <v>231</v>
      </c>
      <c r="H2699" t="s">
        <v>263</v>
      </c>
    </row>
    <row r="2700" spans="1:8" x14ac:dyDescent="0.25">
      <c r="A2700" t="s">
        <v>3140</v>
      </c>
      <c r="B2700" s="12">
        <v>81</v>
      </c>
      <c r="C2700" t="s">
        <v>7</v>
      </c>
      <c r="D2700" t="s">
        <v>8</v>
      </c>
      <c r="E2700" s="13" t="str">
        <f>"20"</f>
        <v>20</v>
      </c>
      <c r="F2700" t="s">
        <v>111</v>
      </c>
      <c r="G2700" s="14" t="str">
        <f>"161"</f>
        <v>161</v>
      </c>
      <c r="H2700" t="s">
        <v>3141</v>
      </c>
    </row>
    <row r="2701" spans="1:8" x14ac:dyDescent="0.25">
      <c r="A2701" t="s">
        <v>3142</v>
      </c>
      <c r="B2701" s="12">
        <v>81</v>
      </c>
      <c r="C2701" t="s">
        <v>7</v>
      </c>
      <c r="D2701" t="s">
        <v>8</v>
      </c>
      <c r="E2701" s="13" t="str">
        <f>"38"</f>
        <v>38</v>
      </c>
      <c r="F2701" t="s">
        <v>121</v>
      </c>
      <c r="G2701" s="14" t="str">
        <f>"006"</f>
        <v>006</v>
      </c>
      <c r="H2701" t="s">
        <v>1756</v>
      </c>
    </row>
    <row r="2702" spans="1:8" x14ac:dyDescent="0.25">
      <c r="A2702" t="s">
        <v>3143</v>
      </c>
      <c r="B2702" s="12">
        <v>79</v>
      </c>
      <c r="C2702" t="s">
        <v>28</v>
      </c>
      <c r="D2702" t="s">
        <v>29</v>
      </c>
      <c r="E2702" s="13" t="str">
        <f>"71"</f>
        <v>71</v>
      </c>
      <c r="F2702" t="s">
        <v>729</v>
      </c>
      <c r="G2702" s="14" t="str">
        <f>"251"</f>
        <v>251</v>
      </c>
      <c r="H2702" t="s">
        <v>970</v>
      </c>
    </row>
    <row r="2703" spans="1:8" x14ac:dyDescent="0.25">
      <c r="A2703" t="s">
        <v>3144</v>
      </c>
      <c r="B2703" s="12">
        <v>81</v>
      </c>
      <c r="C2703" t="s">
        <v>7</v>
      </c>
      <c r="D2703" t="s">
        <v>8</v>
      </c>
      <c r="E2703" s="13" t="str">
        <f>"19"</f>
        <v>19</v>
      </c>
      <c r="F2703" t="s">
        <v>667</v>
      </c>
      <c r="G2703" s="14" t="str">
        <f>"010"</f>
        <v>010</v>
      </c>
      <c r="H2703" t="s">
        <v>668</v>
      </c>
    </row>
    <row r="2704" spans="1:8" x14ac:dyDescent="0.25">
      <c r="A2704" t="s">
        <v>3145</v>
      </c>
      <c r="B2704" s="12">
        <v>81</v>
      </c>
      <c r="C2704" t="s">
        <v>7</v>
      </c>
      <c r="D2704" t="s">
        <v>8</v>
      </c>
      <c r="E2704" s="13" t="str">
        <f>"44"</f>
        <v>44</v>
      </c>
      <c r="F2704" t="s">
        <v>40</v>
      </c>
      <c r="G2704" s="14" t="str">
        <f>"241"</f>
        <v>241</v>
      </c>
      <c r="H2704" t="s">
        <v>41</v>
      </c>
    </row>
    <row r="2705" spans="1:8" x14ac:dyDescent="0.25">
      <c r="A2705" t="s">
        <v>3146</v>
      </c>
      <c r="B2705" s="12">
        <v>76</v>
      </c>
      <c r="C2705" t="s">
        <v>2</v>
      </c>
      <c r="D2705" t="s">
        <v>3</v>
      </c>
      <c r="E2705" s="13" t="str">
        <f>"67"</f>
        <v>67</v>
      </c>
      <c r="F2705" t="s">
        <v>44</v>
      </c>
      <c r="G2705" s="14" t="str">
        <f>"181"</f>
        <v>181</v>
      </c>
      <c r="H2705" t="s">
        <v>564</v>
      </c>
    </row>
    <row r="2706" spans="1:8" x14ac:dyDescent="0.25">
      <c r="A2706" t="s">
        <v>3147</v>
      </c>
      <c r="B2706" s="12">
        <v>81</v>
      </c>
      <c r="C2706" t="s">
        <v>7</v>
      </c>
      <c r="D2706" t="s">
        <v>8</v>
      </c>
      <c r="E2706" s="13" t="str">
        <f>"49"</f>
        <v>49</v>
      </c>
      <c r="F2706" t="s">
        <v>340</v>
      </c>
      <c r="G2706" s="14" t="str">
        <f>"020"</f>
        <v>020</v>
      </c>
      <c r="H2706" t="s">
        <v>3148</v>
      </c>
    </row>
    <row r="2707" spans="1:8" x14ac:dyDescent="0.25">
      <c r="A2707" t="s">
        <v>3149</v>
      </c>
      <c r="B2707" s="12">
        <v>76</v>
      </c>
      <c r="C2707" t="s">
        <v>2</v>
      </c>
      <c r="D2707" t="s">
        <v>3</v>
      </c>
      <c r="E2707" s="13" t="str">
        <f>"28"</f>
        <v>28</v>
      </c>
      <c r="F2707" t="s">
        <v>89</v>
      </c>
      <c r="G2707" s="14" t="str">
        <f>"012"</f>
        <v>012</v>
      </c>
      <c r="H2707" t="s">
        <v>1483</v>
      </c>
    </row>
    <row r="2708" spans="1:8" x14ac:dyDescent="0.25">
      <c r="A2708" t="s">
        <v>3150</v>
      </c>
      <c r="B2708" s="12">
        <v>81</v>
      </c>
      <c r="C2708" t="s">
        <v>7</v>
      </c>
      <c r="D2708" t="s">
        <v>8</v>
      </c>
      <c r="E2708" s="13" t="str">
        <f>"05"</f>
        <v>05</v>
      </c>
      <c r="F2708" t="s">
        <v>9</v>
      </c>
      <c r="G2708" s="14" t="str">
        <f>"116"</f>
        <v>116</v>
      </c>
      <c r="H2708" t="s">
        <v>1277</v>
      </c>
    </row>
    <row r="2709" spans="1:8" x14ac:dyDescent="0.25">
      <c r="A2709" t="s">
        <v>3151</v>
      </c>
      <c r="B2709" s="12">
        <v>81</v>
      </c>
      <c r="C2709" t="s">
        <v>7</v>
      </c>
      <c r="D2709" t="s">
        <v>8</v>
      </c>
      <c r="E2709" s="13" t="str">
        <f>"05"</f>
        <v>05</v>
      </c>
      <c r="F2709" t="s">
        <v>9</v>
      </c>
      <c r="G2709" s="14" t="str">
        <f>"104"</f>
        <v>104</v>
      </c>
      <c r="H2709" t="s">
        <v>299</v>
      </c>
    </row>
    <row r="2710" spans="1:8" x14ac:dyDescent="0.25">
      <c r="A2710" t="s">
        <v>3152</v>
      </c>
      <c r="B2710" s="12">
        <v>76</v>
      </c>
      <c r="C2710" t="s">
        <v>2</v>
      </c>
      <c r="D2710" t="s">
        <v>3</v>
      </c>
      <c r="E2710" s="13" t="str">
        <f>"11"</f>
        <v>11</v>
      </c>
      <c r="F2710" t="s">
        <v>501</v>
      </c>
      <c r="G2710" s="14" t="str">
        <f>"211"</f>
        <v>211</v>
      </c>
      <c r="H2710" t="s">
        <v>704</v>
      </c>
    </row>
    <row r="2711" spans="1:8" x14ac:dyDescent="0.25">
      <c r="A2711" t="s">
        <v>3153</v>
      </c>
      <c r="B2711" s="12">
        <v>76</v>
      </c>
      <c r="C2711" t="s">
        <v>2</v>
      </c>
      <c r="D2711" t="s">
        <v>3</v>
      </c>
      <c r="E2711" s="13" t="str">
        <f>"67"</f>
        <v>67</v>
      </c>
      <c r="F2711" t="s">
        <v>44</v>
      </c>
      <c r="G2711" s="14" t="str">
        <f>"291"</f>
        <v>291</v>
      </c>
      <c r="H2711" t="s">
        <v>253</v>
      </c>
    </row>
    <row r="2712" spans="1:8" x14ac:dyDescent="0.25">
      <c r="A2712" t="s">
        <v>3154</v>
      </c>
      <c r="B2712" s="12">
        <v>77</v>
      </c>
      <c r="C2712" t="s">
        <v>17</v>
      </c>
      <c r="D2712" t="s">
        <v>18</v>
      </c>
      <c r="E2712" s="13" t="str">
        <f>"40"</f>
        <v>40</v>
      </c>
      <c r="F2712" t="s">
        <v>19</v>
      </c>
      <c r="G2712" s="14" t="str">
        <f>"251"</f>
        <v>251</v>
      </c>
      <c r="H2712" t="s">
        <v>20</v>
      </c>
    </row>
    <row r="2713" spans="1:8" x14ac:dyDescent="0.25">
      <c r="A2713" t="s">
        <v>3155</v>
      </c>
      <c r="B2713" s="12">
        <v>77</v>
      </c>
      <c r="C2713" t="s">
        <v>17</v>
      </c>
      <c r="D2713" t="s">
        <v>18</v>
      </c>
      <c r="E2713" s="13" t="str">
        <f>"40"</f>
        <v>40</v>
      </c>
      <c r="F2713" t="s">
        <v>19</v>
      </c>
      <c r="G2713" s="14" t="str">
        <f>"291"</f>
        <v>291</v>
      </c>
      <c r="H2713" t="s">
        <v>214</v>
      </c>
    </row>
    <row r="2714" spans="1:8" x14ac:dyDescent="0.25">
      <c r="A2714" t="s">
        <v>3156</v>
      </c>
      <c r="B2714" s="12">
        <v>81</v>
      </c>
      <c r="C2714" t="s">
        <v>7</v>
      </c>
      <c r="D2714" t="s">
        <v>8</v>
      </c>
      <c r="E2714" s="13" t="str">
        <f>"49"</f>
        <v>49</v>
      </c>
      <c r="F2714" t="s">
        <v>340</v>
      </c>
      <c r="G2714" s="14" t="str">
        <f>"173"</f>
        <v>173</v>
      </c>
      <c r="H2714" t="s">
        <v>341</v>
      </c>
    </row>
    <row r="2715" spans="1:8" x14ac:dyDescent="0.25">
      <c r="A2715" t="s">
        <v>3157</v>
      </c>
      <c r="B2715" s="12">
        <v>77</v>
      </c>
      <c r="C2715" t="s">
        <v>17</v>
      </c>
      <c r="D2715" t="s">
        <v>18</v>
      </c>
      <c r="E2715" s="13" t="str">
        <f>"67"</f>
        <v>67</v>
      </c>
      <c r="F2715" t="s">
        <v>44</v>
      </c>
      <c r="G2715" s="14" t="str">
        <f>"107"</f>
        <v>107</v>
      </c>
      <c r="H2715" t="s">
        <v>250</v>
      </c>
    </row>
    <row r="2716" spans="1:8" x14ac:dyDescent="0.25">
      <c r="A2716" t="s">
        <v>3158</v>
      </c>
      <c r="B2716" s="12">
        <v>77</v>
      </c>
      <c r="C2716" t="s">
        <v>17</v>
      </c>
      <c r="D2716" t="s">
        <v>18</v>
      </c>
      <c r="E2716" s="13" t="str">
        <f>"40"</f>
        <v>40</v>
      </c>
      <c r="F2716" t="s">
        <v>19</v>
      </c>
      <c r="G2716" s="14" t="str">
        <f>"226"</f>
        <v>226</v>
      </c>
      <c r="H2716" t="s">
        <v>359</v>
      </c>
    </row>
    <row r="2717" spans="1:8" x14ac:dyDescent="0.25">
      <c r="A2717" t="s">
        <v>3159</v>
      </c>
      <c r="B2717" s="12">
        <v>79</v>
      </c>
      <c r="C2717" t="s">
        <v>28</v>
      </c>
      <c r="D2717" t="s">
        <v>29</v>
      </c>
      <c r="E2717" s="13" t="str">
        <f>"37"</f>
        <v>37</v>
      </c>
      <c r="F2717" t="s">
        <v>34</v>
      </c>
      <c r="G2717" s="14" t="str">
        <f>"281"</f>
        <v>281</v>
      </c>
      <c r="H2717" t="s">
        <v>363</v>
      </c>
    </row>
    <row r="2718" spans="1:8" x14ac:dyDescent="0.25">
      <c r="A2718" t="s">
        <v>3160</v>
      </c>
      <c r="B2718" s="12">
        <v>76</v>
      </c>
      <c r="C2718" t="s">
        <v>2</v>
      </c>
      <c r="D2718" t="s">
        <v>3</v>
      </c>
      <c r="E2718" s="13" t="str">
        <f>"67"</f>
        <v>67</v>
      </c>
      <c r="F2718" t="s">
        <v>44</v>
      </c>
      <c r="G2718" s="14" t="str">
        <f>"116"</f>
        <v>116</v>
      </c>
      <c r="H2718" t="s">
        <v>242</v>
      </c>
    </row>
    <row r="2719" spans="1:8" x14ac:dyDescent="0.25">
      <c r="A2719" t="s">
        <v>3161</v>
      </c>
      <c r="B2719" s="12">
        <v>77</v>
      </c>
      <c r="C2719" t="s">
        <v>17</v>
      </c>
      <c r="D2719" t="s">
        <v>18</v>
      </c>
      <c r="E2719" s="13" t="str">
        <f>"40"</f>
        <v>40</v>
      </c>
      <c r="F2719" t="s">
        <v>19</v>
      </c>
      <c r="G2719" s="14" t="str">
        <f>"107"</f>
        <v>107</v>
      </c>
      <c r="H2719" t="s">
        <v>1061</v>
      </c>
    </row>
    <row r="2720" spans="1:8" x14ac:dyDescent="0.25">
      <c r="A2720" t="s">
        <v>3162</v>
      </c>
      <c r="B2720" s="12">
        <v>76</v>
      </c>
      <c r="C2720" t="s">
        <v>2</v>
      </c>
      <c r="D2720" t="s">
        <v>3</v>
      </c>
      <c r="E2720" s="13" t="str">
        <f>"14"</f>
        <v>14</v>
      </c>
      <c r="F2720" t="s">
        <v>124</v>
      </c>
      <c r="G2720" s="14" t="str">
        <f>"038"</f>
        <v>038</v>
      </c>
      <c r="H2720" t="s">
        <v>957</v>
      </c>
    </row>
    <row r="2721" spans="1:8" x14ac:dyDescent="0.25">
      <c r="A2721" t="s">
        <v>3163</v>
      </c>
      <c r="B2721" s="12">
        <v>81</v>
      </c>
      <c r="C2721" t="s">
        <v>7</v>
      </c>
      <c r="D2721" t="s">
        <v>8</v>
      </c>
      <c r="E2721" s="13" t="str">
        <f>"44"</f>
        <v>44</v>
      </c>
      <c r="F2721" t="s">
        <v>40</v>
      </c>
      <c r="G2721" s="14" t="str">
        <f>"016"</f>
        <v>016</v>
      </c>
      <c r="H2721" t="s">
        <v>3164</v>
      </c>
    </row>
    <row r="2722" spans="1:8" x14ac:dyDescent="0.25">
      <c r="A2722" t="s">
        <v>3165</v>
      </c>
      <c r="B2722" s="12">
        <v>79</v>
      </c>
      <c r="C2722" t="s">
        <v>28</v>
      </c>
      <c r="D2722" t="s">
        <v>29</v>
      </c>
      <c r="E2722" s="13" t="str">
        <f>"29"</f>
        <v>29</v>
      </c>
      <c r="F2722" t="s">
        <v>220</v>
      </c>
      <c r="G2722" s="14" t="str">
        <f>"261"</f>
        <v>261</v>
      </c>
      <c r="H2722" t="s">
        <v>695</v>
      </c>
    </row>
    <row r="2723" spans="1:8" x14ac:dyDescent="0.25">
      <c r="A2723" t="s">
        <v>3166</v>
      </c>
      <c r="B2723" s="12">
        <v>81</v>
      </c>
      <c r="C2723" t="s">
        <v>7</v>
      </c>
      <c r="D2723" t="s">
        <v>8</v>
      </c>
      <c r="E2723" s="13" t="str">
        <f>"44"</f>
        <v>44</v>
      </c>
      <c r="F2723" t="s">
        <v>40</v>
      </c>
      <c r="G2723" s="14" t="str">
        <f>"201"</f>
        <v>201</v>
      </c>
      <c r="H2723" t="s">
        <v>138</v>
      </c>
    </row>
    <row r="2724" spans="1:8" x14ac:dyDescent="0.25">
      <c r="A2724" t="s">
        <v>3167</v>
      </c>
      <c r="B2724" s="12">
        <v>81</v>
      </c>
      <c r="C2724" t="s">
        <v>7</v>
      </c>
      <c r="D2724" t="s">
        <v>8</v>
      </c>
      <c r="E2724" s="13" t="str">
        <f>"24"</f>
        <v>24</v>
      </c>
      <c r="F2724" t="s">
        <v>108</v>
      </c>
      <c r="G2724" s="14" t="str">
        <f>"010"</f>
        <v>010</v>
      </c>
      <c r="H2724" t="s">
        <v>109</v>
      </c>
    </row>
    <row r="2725" spans="1:8" x14ac:dyDescent="0.25">
      <c r="A2725" t="s">
        <v>3168</v>
      </c>
      <c r="B2725" s="12">
        <v>79</v>
      </c>
      <c r="C2725" t="s">
        <v>28</v>
      </c>
      <c r="D2725" t="s">
        <v>29</v>
      </c>
      <c r="E2725" s="13" t="str">
        <f>"09"</f>
        <v>09</v>
      </c>
      <c r="F2725" t="s">
        <v>117</v>
      </c>
      <c r="G2725" s="14" t="str">
        <f>"211"</f>
        <v>211</v>
      </c>
      <c r="H2725" t="s">
        <v>372</v>
      </c>
    </row>
    <row r="2726" spans="1:8" x14ac:dyDescent="0.25">
      <c r="A2726" t="s">
        <v>3169</v>
      </c>
      <c r="B2726" s="12">
        <v>76</v>
      </c>
      <c r="C2726" t="s">
        <v>2</v>
      </c>
      <c r="D2726" t="s">
        <v>3</v>
      </c>
      <c r="E2726" s="13" t="str">
        <f>"67"</f>
        <v>67</v>
      </c>
      <c r="F2726" t="s">
        <v>44</v>
      </c>
      <c r="G2726" s="14" t="str">
        <f>"291"</f>
        <v>291</v>
      </c>
      <c r="H2726" t="s">
        <v>253</v>
      </c>
    </row>
    <row r="2727" spans="1:8" x14ac:dyDescent="0.25">
      <c r="A2727" t="s">
        <v>3170</v>
      </c>
      <c r="B2727" s="12">
        <v>81</v>
      </c>
      <c r="C2727" t="s">
        <v>7</v>
      </c>
      <c r="D2727" t="s">
        <v>8</v>
      </c>
      <c r="E2727" s="13" t="str">
        <f>"70"</f>
        <v>70</v>
      </c>
      <c r="F2727" t="s">
        <v>50</v>
      </c>
      <c r="G2727" s="14" t="str">
        <f>"266"</f>
        <v>266</v>
      </c>
      <c r="H2727" t="s">
        <v>51</v>
      </c>
    </row>
    <row r="2728" spans="1:8" x14ac:dyDescent="0.25">
      <c r="A2728" t="s">
        <v>3171</v>
      </c>
      <c r="B2728" s="12">
        <v>77</v>
      </c>
      <c r="C2728" t="s">
        <v>17</v>
      </c>
      <c r="D2728" t="s">
        <v>18</v>
      </c>
      <c r="E2728" s="13" t="str">
        <f>"40"</f>
        <v>40</v>
      </c>
      <c r="F2728" t="s">
        <v>19</v>
      </c>
      <c r="G2728" s="14" t="str">
        <f>"226"</f>
        <v>226</v>
      </c>
      <c r="H2728" t="s">
        <v>359</v>
      </c>
    </row>
    <row r="2729" spans="1:8" x14ac:dyDescent="0.25">
      <c r="A2729" t="s">
        <v>3172</v>
      </c>
      <c r="B2729" s="12">
        <v>77</v>
      </c>
      <c r="C2729" t="s">
        <v>17</v>
      </c>
      <c r="D2729" t="s">
        <v>18</v>
      </c>
      <c r="E2729" s="13" t="str">
        <f>"40"</f>
        <v>40</v>
      </c>
      <c r="F2729" t="s">
        <v>19</v>
      </c>
      <c r="G2729" s="14" t="str">
        <f>"251"</f>
        <v>251</v>
      </c>
      <c r="H2729" t="s">
        <v>20</v>
      </c>
    </row>
    <row r="2730" spans="1:8" x14ac:dyDescent="0.25">
      <c r="A2730" t="s">
        <v>3173</v>
      </c>
      <c r="B2730" s="12">
        <v>77</v>
      </c>
      <c r="C2730" t="s">
        <v>17</v>
      </c>
      <c r="D2730" t="s">
        <v>18</v>
      </c>
      <c r="E2730" s="13" t="str">
        <f>"51"</f>
        <v>51</v>
      </c>
      <c r="F2730" t="s">
        <v>55</v>
      </c>
      <c r="G2730" s="14" t="str">
        <f>"276"</f>
        <v>276</v>
      </c>
      <c r="H2730" t="s">
        <v>80</v>
      </c>
    </row>
    <row r="2731" spans="1:8" x14ac:dyDescent="0.25">
      <c r="A2731" t="s">
        <v>3174</v>
      </c>
      <c r="B2731" s="12">
        <v>77</v>
      </c>
      <c r="C2731" t="s">
        <v>17</v>
      </c>
      <c r="D2731" t="s">
        <v>18</v>
      </c>
      <c r="E2731" s="13" t="str">
        <f>"40"</f>
        <v>40</v>
      </c>
      <c r="F2731" t="s">
        <v>19</v>
      </c>
      <c r="G2731" s="14" t="str">
        <f>"226"</f>
        <v>226</v>
      </c>
      <c r="H2731" t="s">
        <v>359</v>
      </c>
    </row>
    <row r="2732" spans="1:8" x14ac:dyDescent="0.25">
      <c r="A2732" t="s">
        <v>3175</v>
      </c>
      <c r="B2732" s="12">
        <v>77</v>
      </c>
      <c r="C2732" t="s">
        <v>17</v>
      </c>
      <c r="D2732" t="s">
        <v>18</v>
      </c>
      <c r="E2732" s="13" t="str">
        <f>"40"</f>
        <v>40</v>
      </c>
      <c r="F2732" t="s">
        <v>19</v>
      </c>
      <c r="G2732" s="14" t="str">
        <f>"251"</f>
        <v>251</v>
      </c>
      <c r="H2732" t="s">
        <v>20</v>
      </c>
    </row>
    <row r="2733" spans="1:8" x14ac:dyDescent="0.25">
      <c r="A2733" t="s">
        <v>3176</v>
      </c>
      <c r="B2733" s="12">
        <v>76</v>
      </c>
      <c r="C2733" t="s">
        <v>2</v>
      </c>
      <c r="D2733" t="s">
        <v>3</v>
      </c>
      <c r="E2733" s="13" t="str">
        <f>"53"</f>
        <v>53</v>
      </c>
      <c r="F2733" t="s">
        <v>67</v>
      </c>
      <c r="G2733" s="14" t="str">
        <f>"241"</f>
        <v>241</v>
      </c>
      <c r="H2733" t="s">
        <v>68</v>
      </c>
    </row>
    <row r="2734" spans="1:8" x14ac:dyDescent="0.25">
      <c r="A2734" t="s">
        <v>3177</v>
      </c>
      <c r="B2734" s="12">
        <v>81</v>
      </c>
      <c r="C2734" t="s">
        <v>7</v>
      </c>
      <c r="D2734" t="s">
        <v>8</v>
      </c>
      <c r="E2734" s="13" t="str">
        <f>"70"</f>
        <v>70</v>
      </c>
      <c r="F2734" t="s">
        <v>50</v>
      </c>
      <c r="G2734" s="14" t="str">
        <f>"266"</f>
        <v>266</v>
      </c>
      <c r="H2734" t="s">
        <v>51</v>
      </c>
    </row>
    <row r="2735" spans="1:8" x14ac:dyDescent="0.25">
      <c r="A2735" t="s">
        <v>3178</v>
      </c>
      <c r="B2735" s="12">
        <v>77</v>
      </c>
      <c r="C2735" t="s">
        <v>17</v>
      </c>
      <c r="D2735" t="s">
        <v>18</v>
      </c>
      <c r="E2735" s="13" t="str">
        <f>"40"</f>
        <v>40</v>
      </c>
      <c r="F2735" t="s">
        <v>19</v>
      </c>
      <c r="G2735" s="14" t="str">
        <f>"251"</f>
        <v>251</v>
      </c>
      <c r="H2735" t="s">
        <v>20</v>
      </c>
    </row>
    <row r="2736" spans="1:8" x14ac:dyDescent="0.25">
      <c r="A2736" t="s">
        <v>3179</v>
      </c>
      <c r="B2736" s="12">
        <v>81</v>
      </c>
      <c r="C2736" t="s">
        <v>7</v>
      </c>
      <c r="D2736" t="s">
        <v>8</v>
      </c>
      <c r="E2736" s="13" t="str">
        <f>"70"</f>
        <v>70</v>
      </c>
      <c r="F2736" t="s">
        <v>50</v>
      </c>
      <c r="G2736" s="14" t="str">
        <f>"261"</f>
        <v>261</v>
      </c>
      <c r="H2736" t="s">
        <v>628</v>
      </c>
    </row>
    <row r="2737" spans="1:8" x14ac:dyDescent="0.25">
      <c r="A2737" t="s">
        <v>3180</v>
      </c>
      <c r="B2737" s="12">
        <v>76</v>
      </c>
      <c r="C2737" t="s">
        <v>2</v>
      </c>
      <c r="D2737" t="s">
        <v>3</v>
      </c>
      <c r="E2737" s="13" t="str">
        <f>"13"</f>
        <v>13</v>
      </c>
      <c r="F2737" t="s">
        <v>14</v>
      </c>
      <c r="G2737" s="14" t="str">
        <f>"281"</f>
        <v>281</v>
      </c>
      <c r="H2737" t="s">
        <v>1522</v>
      </c>
    </row>
    <row r="2738" spans="1:8" x14ac:dyDescent="0.25">
      <c r="A2738" t="s">
        <v>3181</v>
      </c>
      <c r="B2738" s="12">
        <v>81</v>
      </c>
      <c r="C2738" t="s">
        <v>7</v>
      </c>
      <c r="D2738" t="s">
        <v>8</v>
      </c>
      <c r="E2738" s="13" t="str">
        <f>"49"</f>
        <v>49</v>
      </c>
      <c r="F2738" t="s">
        <v>340</v>
      </c>
      <c r="G2738" s="14" t="str">
        <f>"281"</f>
        <v>281</v>
      </c>
      <c r="H2738" t="s">
        <v>1335</v>
      </c>
    </row>
    <row r="2739" spans="1:8" x14ac:dyDescent="0.25">
      <c r="A2739" t="s">
        <v>3182</v>
      </c>
      <c r="B2739" s="12">
        <v>81</v>
      </c>
      <c r="C2739" t="s">
        <v>7</v>
      </c>
      <c r="D2739" t="s">
        <v>8</v>
      </c>
      <c r="E2739" s="13" t="str">
        <f>"59"</f>
        <v>59</v>
      </c>
      <c r="F2739" t="s">
        <v>335</v>
      </c>
      <c r="G2739" s="14" t="str">
        <f>"271"</f>
        <v>271</v>
      </c>
      <c r="H2739" t="s">
        <v>471</v>
      </c>
    </row>
    <row r="2740" spans="1:8" x14ac:dyDescent="0.25">
      <c r="A2740" t="s">
        <v>3183</v>
      </c>
      <c r="B2740" s="12">
        <v>76</v>
      </c>
      <c r="C2740" t="s">
        <v>2</v>
      </c>
      <c r="D2740" t="s">
        <v>3</v>
      </c>
      <c r="E2740" s="13" t="str">
        <f>"13"</f>
        <v>13</v>
      </c>
      <c r="F2740" t="s">
        <v>14</v>
      </c>
      <c r="G2740" s="14" t="str">
        <f>"255"</f>
        <v>255</v>
      </c>
      <c r="H2740" t="s">
        <v>131</v>
      </c>
    </row>
    <row r="2741" spans="1:8" x14ac:dyDescent="0.25">
      <c r="A2741" t="s">
        <v>3184</v>
      </c>
      <c r="B2741" s="12">
        <v>79</v>
      </c>
      <c r="C2741" t="s">
        <v>28</v>
      </c>
      <c r="D2741" t="s">
        <v>29</v>
      </c>
      <c r="E2741" s="13" t="str">
        <f>"55"</f>
        <v>55</v>
      </c>
      <c r="F2741" t="s">
        <v>207</v>
      </c>
      <c r="G2741" s="14" t="str">
        <f>"236"</f>
        <v>236</v>
      </c>
      <c r="H2741" t="s">
        <v>229</v>
      </c>
    </row>
    <row r="2742" spans="1:8" x14ac:dyDescent="0.25">
      <c r="A2742" t="s">
        <v>3185</v>
      </c>
      <c r="B2742" s="12">
        <v>81</v>
      </c>
      <c r="C2742" t="s">
        <v>7</v>
      </c>
      <c r="D2742" t="s">
        <v>8</v>
      </c>
      <c r="E2742" s="13" t="str">
        <f>"20"</f>
        <v>20</v>
      </c>
      <c r="F2742" t="s">
        <v>111</v>
      </c>
      <c r="G2742" s="14" t="str">
        <f>"018"</f>
        <v>018</v>
      </c>
      <c r="H2742" t="s">
        <v>290</v>
      </c>
    </row>
    <row r="2743" spans="1:8" x14ac:dyDescent="0.25">
      <c r="A2743" t="s">
        <v>3185</v>
      </c>
      <c r="B2743" s="12">
        <v>81</v>
      </c>
      <c r="C2743" t="s">
        <v>7</v>
      </c>
      <c r="D2743" t="s">
        <v>8</v>
      </c>
      <c r="E2743" s="13" t="str">
        <f>"70"</f>
        <v>70</v>
      </c>
      <c r="F2743" t="s">
        <v>50</v>
      </c>
      <c r="G2743" s="14" t="str">
        <f>"266"</f>
        <v>266</v>
      </c>
      <c r="H2743" t="s">
        <v>51</v>
      </c>
    </row>
    <row r="2744" spans="1:8" x14ac:dyDescent="0.25">
      <c r="A2744" t="s">
        <v>3186</v>
      </c>
      <c r="B2744" s="12">
        <v>76</v>
      </c>
      <c r="C2744" t="s">
        <v>2</v>
      </c>
      <c r="D2744" t="s">
        <v>3</v>
      </c>
      <c r="E2744" s="13" t="str">
        <f>"11"</f>
        <v>11</v>
      </c>
      <c r="F2744" t="s">
        <v>501</v>
      </c>
      <c r="G2744" s="14" t="str">
        <f>"211"</f>
        <v>211</v>
      </c>
      <c r="H2744" t="s">
        <v>704</v>
      </c>
    </row>
    <row r="2745" spans="1:8" x14ac:dyDescent="0.25">
      <c r="A2745" t="s">
        <v>3187</v>
      </c>
      <c r="B2745" s="12">
        <v>81</v>
      </c>
      <c r="C2745" t="s">
        <v>7</v>
      </c>
      <c r="D2745" t="s">
        <v>8</v>
      </c>
      <c r="E2745" s="13" t="str">
        <f>"08"</f>
        <v>08</v>
      </c>
      <c r="F2745" t="s">
        <v>154</v>
      </c>
      <c r="G2745" s="14" t="str">
        <f>"206"</f>
        <v>206</v>
      </c>
      <c r="H2745" t="s">
        <v>870</v>
      </c>
    </row>
    <row r="2746" spans="1:8" x14ac:dyDescent="0.25">
      <c r="A2746" t="s">
        <v>3187</v>
      </c>
      <c r="B2746" s="12">
        <v>81</v>
      </c>
      <c r="C2746" t="s">
        <v>7</v>
      </c>
      <c r="D2746" t="s">
        <v>8</v>
      </c>
      <c r="E2746" s="13" t="str">
        <f>"44"</f>
        <v>44</v>
      </c>
      <c r="F2746" t="s">
        <v>40</v>
      </c>
      <c r="G2746" s="14" t="str">
        <f>"136"</f>
        <v>136</v>
      </c>
      <c r="H2746" t="s">
        <v>1286</v>
      </c>
    </row>
    <row r="2747" spans="1:8" x14ac:dyDescent="0.25">
      <c r="A2747" t="s">
        <v>3187</v>
      </c>
      <c r="B2747" s="12">
        <v>81</v>
      </c>
      <c r="C2747" t="s">
        <v>7</v>
      </c>
      <c r="D2747" t="s">
        <v>8</v>
      </c>
      <c r="E2747" s="13" t="str">
        <f>"70"</f>
        <v>70</v>
      </c>
      <c r="F2747" t="s">
        <v>50</v>
      </c>
      <c r="G2747" s="14" t="str">
        <f>"121"</f>
        <v>121</v>
      </c>
      <c r="H2747" t="s">
        <v>521</v>
      </c>
    </row>
    <row r="2748" spans="1:8" x14ac:dyDescent="0.25">
      <c r="A2748" t="s">
        <v>3188</v>
      </c>
      <c r="B2748" s="12">
        <v>77</v>
      </c>
      <c r="C2748" t="s">
        <v>17</v>
      </c>
      <c r="D2748" t="s">
        <v>18</v>
      </c>
      <c r="E2748" s="13" t="str">
        <f>"40"</f>
        <v>40</v>
      </c>
      <c r="F2748" t="s">
        <v>19</v>
      </c>
      <c r="G2748" s="14" t="str">
        <f>"251"</f>
        <v>251</v>
      </c>
      <c r="H2748" t="s">
        <v>20</v>
      </c>
    </row>
    <row r="2749" spans="1:8" x14ac:dyDescent="0.25">
      <c r="A2749" t="s">
        <v>3189</v>
      </c>
      <c r="B2749" s="12">
        <v>79</v>
      </c>
      <c r="C2749" t="s">
        <v>28</v>
      </c>
      <c r="D2749" t="s">
        <v>29</v>
      </c>
      <c r="E2749" s="13" t="str">
        <f>"71"</f>
        <v>71</v>
      </c>
      <c r="F2749" t="s">
        <v>729</v>
      </c>
      <c r="G2749" s="14" t="str">
        <f>"044"</f>
        <v>044</v>
      </c>
      <c r="H2749" t="s">
        <v>3190</v>
      </c>
    </row>
    <row r="2750" spans="1:8" x14ac:dyDescent="0.25">
      <c r="A2750" t="s">
        <v>3189</v>
      </c>
      <c r="B2750" s="12">
        <v>79</v>
      </c>
      <c r="C2750" t="s">
        <v>28</v>
      </c>
      <c r="D2750" t="s">
        <v>29</v>
      </c>
      <c r="E2750" s="13" t="str">
        <f>"71"</f>
        <v>71</v>
      </c>
      <c r="F2750" t="s">
        <v>729</v>
      </c>
      <c r="G2750" s="14" t="str">
        <f>"271"</f>
        <v>271</v>
      </c>
      <c r="H2750" t="s">
        <v>1087</v>
      </c>
    </row>
    <row r="2751" spans="1:8" x14ac:dyDescent="0.25">
      <c r="A2751" t="s">
        <v>3191</v>
      </c>
      <c r="B2751" s="12">
        <v>81</v>
      </c>
      <c r="C2751" t="s">
        <v>7</v>
      </c>
      <c r="D2751" t="s">
        <v>8</v>
      </c>
      <c r="E2751" s="13" t="str">
        <f>"59"</f>
        <v>59</v>
      </c>
      <c r="F2751" t="s">
        <v>335</v>
      </c>
      <c r="G2751" s="14" t="str">
        <f>"281"</f>
        <v>281</v>
      </c>
      <c r="H2751" t="s">
        <v>481</v>
      </c>
    </row>
    <row r="2752" spans="1:8" x14ac:dyDescent="0.25">
      <c r="A2752" t="s">
        <v>3192</v>
      </c>
      <c r="B2752" s="12">
        <v>76</v>
      </c>
      <c r="C2752" t="s">
        <v>2</v>
      </c>
      <c r="D2752" t="s">
        <v>3</v>
      </c>
      <c r="E2752" s="13" t="str">
        <f>"14"</f>
        <v>14</v>
      </c>
      <c r="F2752" t="s">
        <v>124</v>
      </c>
      <c r="G2752" s="14" t="str">
        <f>"236"</f>
        <v>236</v>
      </c>
      <c r="H2752" t="s">
        <v>1683</v>
      </c>
    </row>
    <row r="2753" spans="1:8" x14ac:dyDescent="0.25">
      <c r="A2753" t="s">
        <v>3193</v>
      </c>
      <c r="B2753" s="12">
        <v>77</v>
      </c>
      <c r="C2753" t="s">
        <v>17</v>
      </c>
      <c r="D2753" t="s">
        <v>18</v>
      </c>
      <c r="E2753" s="13" t="str">
        <f>"51"</f>
        <v>51</v>
      </c>
      <c r="F2753" t="s">
        <v>55</v>
      </c>
      <c r="G2753" s="14" t="str">
        <f>"276"</f>
        <v>276</v>
      </c>
      <c r="H2753" t="s">
        <v>80</v>
      </c>
    </row>
    <row r="2754" spans="1:8" x14ac:dyDescent="0.25">
      <c r="A2754" t="s">
        <v>3194</v>
      </c>
      <c r="B2754" s="12">
        <v>76</v>
      </c>
      <c r="C2754" t="s">
        <v>2</v>
      </c>
      <c r="D2754" t="s">
        <v>3</v>
      </c>
      <c r="E2754" s="13" t="str">
        <f>"67"</f>
        <v>67</v>
      </c>
      <c r="F2754" t="s">
        <v>44</v>
      </c>
      <c r="G2754" s="14" t="str">
        <f>"291"</f>
        <v>291</v>
      </c>
      <c r="H2754" t="s">
        <v>253</v>
      </c>
    </row>
    <row r="2755" spans="1:8" x14ac:dyDescent="0.25">
      <c r="A2755" t="s">
        <v>3195</v>
      </c>
      <c r="B2755" s="12">
        <v>76</v>
      </c>
      <c r="C2755" t="s">
        <v>2</v>
      </c>
      <c r="D2755" t="s">
        <v>3</v>
      </c>
      <c r="E2755" s="13" t="str">
        <f>"11"</f>
        <v>11</v>
      </c>
      <c r="F2755" t="s">
        <v>501</v>
      </c>
      <c r="G2755" s="14" t="str">
        <f>"177"</f>
        <v>177</v>
      </c>
      <c r="H2755" t="s">
        <v>1952</v>
      </c>
    </row>
    <row r="2756" spans="1:8" x14ac:dyDescent="0.25">
      <c r="A2756" t="s">
        <v>3196</v>
      </c>
      <c r="B2756" s="12">
        <v>77</v>
      </c>
      <c r="C2756" t="s">
        <v>17</v>
      </c>
      <c r="D2756" t="s">
        <v>18</v>
      </c>
      <c r="E2756" s="13" t="str">
        <f>"67"</f>
        <v>67</v>
      </c>
      <c r="F2756" t="s">
        <v>44</v>
      </c>
      <c r="G2756" s="14" t="str">
        <f>"002"</f>
        <v>002</v>
      </c>
      <c r="H2756" t="s">
        <v>1131</v>
      </c>
    </row>
    <row r="2757" spans="1:8" x14ac:dyDescent="0.25">
      <c r="A2757" t="s">
        <v>3197</v>
      </c>
      <c r="B2757" s="12">
        <v>81</v>
      </c>
      <c r="C2757" t="s">
        <v>7</v>
      </c>
      <c r="D2757" t="s">
        <v>8</v>
      </c>
      <c r="E2757" s="13" t="str">
        <f>"36"</f>
        <v>36</v>
      </c>
      <c r="F2757" t="s">
        <v>84</v>
      </c>
      <c r="G2757" s="14" t="str">
        <f>"251"</f>
        <v>251</v>
      </c>
      <c r="H2757" t="s">
        <v>533</v>
      </c>
    </row>
    <row r="2758" spans="1:8" x14ac:dyDescent="0.25">
      <c r="A2758" t="s">
        <v>3198</v>
      </c>
      <c r="B2758" s="12">
        <v>79</v>
      </c>
      <c r="C2758" t="s">
        <v>28</v>
      </c>
      <c r="D2758" t="s">
        <v>29</v>
      </c>
      <c r="E2758" s="13" t="str">
        <f>"47"</f>
        <v>47</v>
      </c>
      <c r="F2758" t="s">
        <v>1754</v>
      </c>
      <c r="G2758" s="14" t="str">
        <f>"010"</f>
        <v>010</v>
      </c>
      <c r="H2758" t="s">
        <v>3199</v>
      </c>
    </row>
    <row r="2759" spans="1:8" x14ac:dyDescent="0.25">
      <c r="A2759" t="s">
        <v>3200</v>
      </c>
      <c r="B2759" s="12">
        <v>77</v>
      </c>
      <c r="C2759" t="s">
        <v>17</v>
      </c>
      <c r="D2759" t="s">
        <v>18</v>
      </c>
      <c r="E2759" s="13" t="str">
        <f>"40"</f>
        <v>40</v>
      </c>
      <c r="F2759" t="s">
        <v>19</v>
      </c>
      <c r="G2759" s="14" t="str">
        <f>"251"</f>
        <v>251</v>
      </c>
      <c r="H2759" t="s">
        <v>20</v>
      </c>
    </row>
    <row r="2760" spans="1:8" x14ac:dyDescent="0.25">
      <c r="A2760" t="s">
        <v>3201</v>
      </c>
      <c r="B2760" s="12">
        <v>77</v>
      </c>
      <c r="C2760" t="s">
        <v>17</v>
      </c>
      <c r="D2760" t="s">
        <v>18</v>
      </c>
      <c r="E2760" s="13" t="str">
        <f>"45"</f>
        <v>45</v>
      </c>
      <c r="F2760" t="s">
        <v>168</v>
      </c>
      <c r="G2760" s="14" t="str">
        <f>"131"</f>
        <v>131</v>
      </c>
      <c r="H2760" t="s">
        <v>907</v>
      </c>
    </row>
    <row r="2761" spans="1:8" x14ac:dyDescent="0.25">
      <c r="A2761" t="s">
        <v>3202</v>
      </c>
      <c r="B2761" s="12">
        <v>76</v>
      </c>
      <c r="C2761" t="s">
        <v>2</v>
      </c>
      <c r="D2761" t="s">
        <v>3</v>
      </c>
      <c r="E2761" s="13" t="str">
        <f>"13"</f>
        <v>13</v>
      </c>
      <c r="F2761" t="s">
        <v>14</v>
      </c>
      <c r="G2761" s="14" t="str">
        <f>"225"</f>
        <v>225</v>
      </c>
      <c r="H2761" t="s">
        <v>452</v>
      </c>
    </row>
    <row r="2762" spans="1:8" x14ac:dyDescent="0.25">
      <c r="A2762" t="s">
        <v>3203</v>
      </c>
      <c r="B2762" s="12">
        <v>76</v>
      </c>
      <c r="C2762" t="s">
        <v>2</v>
      </c>
      <c r="D2762" t="s">
        <v>3</v>
      </c>
      <c r="E2762" s="13" t="str">
        <f>"67"</f>
        <v>67</v>
      </c>
      <c r="F2762" t="s">
        <v>44</v>
      </c>
      <c r="G2762" s="14" t="str">
        <f>"014"</f>
        <v>014</v>
      </c>
      <c r="H2762" t="s">
        <v>192</v>
      </c>
    </row>
    <row r="2763" spans="1:8" x14ac:dyDescent="0.25">
      <c r="A2763" t="s">
        <v>3204</v>
      </c>
      <c r="B2763" s="12">
        <v>81</v>
      </c>
      <c r="C2763" t="s">
        <v>7</v>
      </c>
      <c r="D2763" t="s">
        <v>8</v>
      </c>
      <c r="E2763" s="13" t="str">
        <f>"70"</f>
        <v>70</v>
      </c>
      <c r="F2763" t="s">
        <v>50</v>
      </c>
      <c r="G2763" s="14" t="str">
        <f>"261"</f>
        <v>261</v>
      </c>
      <c r="H2763" t="s">
        <v>628</v>
      </c>
    </row>
    <row r="2764" spans="1:8" x14ac:dyDescent="0.25">
      <c r="A2764" t="s">
        <v>3205</v>
      </c>
      <c r="B2764" s="12">
        <v>76</v>
      </c>
      <c r="C2764" t="s">
        <v>2</v>
      </c>
      <c r="D2764" t="s">
        <v>3</v>
      </c>
      <c r="E2764" s="13" t="str">
        <f>"67"</f>
        <v>67</v>
      </c>
      <c r="F2764" t="s">
        <v>44</v>
      </c>
      <c r="G2764" s="14" t="str">
        <f>"270"</f>
        <v>270</v>
      </c>
      <c r="H2764" t="s">
        <v>304</v>
      </c>
    </row>
    <row r="2765" spans="1:8" x14ac:dyDescent="0.25">
      <c r="A2765" t="s">
        <v>3205</v>
      </c>
      <c r="B2765" s="12">
        <v>77</v>
      </c>
      <c r="C2765" t="s">
        <v>17</v>
      </c>
      <c r="D2765" t="s">
        <v>18</v>
      </c>
      <c r="E2765" s="13" t="str">
        <f>"40"</f>
        <v>40</v>
      </c>
      <c r="F2765" t="s">
        <v>19</v>
      </c>
      <c r="G2765" s="14" t="str">
        <f>"191"</f>
        <v>191</v>
      </c>
      <c r="H2765" t="s">
        <v>327</v>
      </c>
    </row>
    <row r="2766" spans="1:8" x14ac:dyDescent="0.25">
      <c r="A2766" t="s">
        <v>3206</v>
      </c>
      <c r="B2766" s="12">
        <v>77</v>
      </c>
      <c r="C2766" t="s">
        <v>17</v>
      </c>
      <c r="D2766" t="s">
        <v>18</v>
      </c>
      <c r="E2766" s="13" t="str">
        <f>"67"</f>
        <v>67</v>
      </c>
      <c r="F2766" t="s">
        <v>44</v>
      </c>
      <c r="G2766" s="14" t="str">
        <f>"251"</f>
        <v>251</v>
      </c>
      <c r="H2766" t="s">
        <v>45</v>
      </c>
    </row>
    <row r="2767" spans="1:8" x14ac:dyDescent="0.25">
      <c r="A2767" t="s">
        <v>3207</v>
      </c>
      <c r="B2767" s="12">
        <v>79</v>
      </c>
      <c r="C2767" t="s">
        <v>28</v>
      </c>
      <c r="D2767" t="s">
        <v>29</v>
      </c>
      <c r="E2767" s="13" t="str">
        <f>"55"</f>
        <v>55</v>
      </c>
      <c r="F2767" t="s">
        <v>207</v>
      </c>
      <c r="G2767" s="14" t="str">
        <f>"236"</f>
        <v>236</v>
      </c>
      <c r="H2767" t="s">
        <v>229</v>
      </c>
    </row>
    <row r="2768" spans="1:8" x14ac:dyDescent="0.25">
      <c r="A2768" t="s">
        <v>3208</v>
      </c>
      <c r="B2768" s="12">
        <v>79</v>
      </c>
      <c r="C2768" t="s">
        <v>28</v>
      </c>
      <c r="D2768" t="s">
        <v>29</v>
      </c>
      <c r="E2768" s="13" t="str">
        <f>"55"</f>
        <v>55</v>
      </c>
      <c r="F2768" t="s">
        <v>207</v>
      </c>
      <c r="G2768" s="14" t="str">
        <f>"261"</f>
        <v>261</v>
      </c>
      <c r="H2768" t="s">
        <v>208</v>
      </c>
    </row>
    <row r="2769" spans="1:8" x14ac:dyDescent="0.25">
      <c r="A2769" t="s">
        <v>3209</v>
      </c>
      <c r="B2769" s="12">
        <v>76</v>
      </c>
      <c r="C2769" t="s">
        <v>2</v>
      </c>
      <c r="D2769" t="s">
        <v>3</v>
      </c>
      <c r="E2769" s="13" t="str">
        <f>"67"</f>
        <v>67</v>
      </c>
      <c r="F2769" t="s">
        <v>44</v>
      </c>
      <c r="G2769" s="14" t="str">
        <f>"153"</f>
        <v>153</v>
      </c>
      <c r="H2769" t="s">
        <v>324</v>
      </c>
    </row>
    <row r="2770" spans="1:8" x14ac:dyDescent="0.25">
      <c r="A2770" t="s">
        <v>3210</v>
      </c>
      <c r="B2770" s="12">
        <v>77</v>
      </c>
      <c r="C2770" t="s">
        <v>17</v>
      </c>
      <c r="D2770" t="s">
        <v>18</v>
      </c>
      <c r="E2770" s="13" t="str">
        <f>"66"</f>
        <v>66</v>
      </c>
      <c r="F2770" t="s">
        <v>22</v>
      </c>
      <c r="G2770" s="14" t="str">
        <f>"131"</f>
        <v>131</v>
      </c>
      <c r="H2770" t="s">
        <v>23</v>
      </c>
    </row>
    <row r="2771" spans="1:8" x14ac:dyDescent="0.25">
      <c r="A2771" t="s">
        <v>3211</v>
      </c>
      <c r="B2771" s="12">
        <v>81</v>
      </c>
      <c r="C2771" t="s">
        <v>7</v>
      </c>
      <c r="D2771" t="s">
        <v>8</v>
      </c>
      <c r="E2771" s="13" t="str">
        <f>"70"</f>
        <v>70</v>
      </c>
      <c r="F2771" t="s">
        <v>50</v>
      </c>
      <c r="G2771" s="14" t="str">
        <f>"026"</f>
        <v>026</v>
      </c>
      <c r="H2771" t="s">
        <v>315</v>
      </c>
    </row>
    <row r="2772" spans="1:8" x14ac:dyDescent="0.25">
      <c r="A2772" t="s">
        <v>3212</v>
      </c>
      <c r="B2772" s="12">
        <v>77</v>
      </c>
      <c r="C2772" t="s">
        <v>17</v>
      </c>
      <c r="D2772" t="s">
        <v>18</v>
      </c>
      <c r="E2772" s="13" t="str">
        <f>"30"</f>
        <v>30</v>
      </c>
      <c r="F2772" t="s">
        <v>210</v>
      </c>
      <c r="G2772" s="14" t="str">
        <f>"241"</f>
        <v>241</v>
      </c>
      <c r="H2772" t="s">
        <v>211</v>
      </c>
    </row>
    <row r="2773" spans="1:8" x14ac:dyDescent="0.25">
      <c r="A2773" t="s">
        <v>3213</v>
      </c>
      <c r="B2773" s="12">
        <v>76</v>
      </c>
      <c r="C2773" t="s">
        <v>2</v>
      </c>
      <c r="D2773" t="s">
        <v>3</v>
      </c>
      <c r="E2773" s="13" t="str">
        <f>"53"</f>
        <v>53</v>
      </c>
      <c r="F2773" t="s">
        <v>67</v>
      </c>
      <c r="G2773" s="14" t="str">
        <f>"206"</f>
        <v>206</v>
      </c>
      <c r="H2773" t="s">
        <v>274</v>
      </c>
    </row>
    <row r="2774" spans="1:8" x14ac:dyDescent="0.25">
      <c r="A2774" t="s">
        <v>3214</v>
      </c>
      <c r="B2774" s="12">
        <v>77</v>
      </c>
      <c r="C2774" t="s">
        <v>17</v>
      </c>
      <c r="D2774" t="s">
        <v>18</v>
      </c>
      <c r="E2774" s="13" t="str">
        <f>"40"</f>
        <v>40</v>
      </c>
      <c r="F2774" t="s">
        <v>19</v>
      </c>
      <c r="G2774" s="14" t="str">
        <f>"265"</f>
        <v>265</v>
      </c>
      <c r="H2774" t="s">
        <v>78</v>
      </c>
    </row>
    <row r="2775" spans="1:8" x14ac:dyDescent="0.25">
      <c r="A2775" t="s">
        <v>3215</v>
      </c>
      <c r="B2775" s="12">
        <v>77</v>
      </c>
      <c r="C2775" t="s">
        <v>17</v>
      </c>
      <c r="D2775" t="s">
        <v>18</v>
      </c>
      <c r="E2775" s="13" t="str">
        <f>"45"</f>
        <v>45</v>
      </c>
      <c r="F2775" t="s">
        <v>168</v>
      </c>
      <c r="G2775" s="14" t="str">
        <f>"211"</f>
        <v>211</v>
      </c>
      <c r="H2775" t="s">
        <v>764</v>
      </c>
    </row>
    <row r="2776" spans="1:8" x14ac:dyDescent="0.25">
      <c r="A2776" t="s">
        <v>3216</v>
      </c>
      <c r="B2776" s="12">
        <v>81</v>
      </c>
      <c r="C2776" t="s">
        <v>7</v>
      </c>
      <c r="D2776" t="s">
        <v>8</v>
      </c>
      <c r="E2776" s="13" t="str">
        <f>"05"</f>
        <v>05</v>
      </c>
      <c r="F2776" t="s">
        <v>9</v>
      </c>
      <c r="G2776" s="14" t="str">
        <f>"025"</f>
        <v>025</v>
      </c>
      <c r="H2776" t="s">
        <v>1254</v>
      </c>
    </row>
    <row r="2777" spans="1:8" x14ac:dyDescent="0.25">
      <c r="A2777" t="s">
        <v>3217</v>
      </c>
      <c r="B2777" s="12">
        <v>76</v>
      </c>
      <c r="C2777" t="s">
        <v>2</v>
      </c>
      <c r="D2777" t="s">
        <v>3</v>
      </c>
      <c r="E2777" s="13" t="str">
        <f>"64"</f>
        <v>64</v>
      </c>
      <c r="F2777" t="s">
        <v>58</v>
      </c>
      <c r="G2777" s="14" t="str">
        <f>"121"</f>
        <v>121</v>
      </c>
      <c r="H2777" t="s">
        <v>244</v>
      </c>
    </row>
    <row r="2778" spans="1:8" x14ac:dyDescent="0.25">
      <c r="A2778" t="s">
        <v>3218</v>
      </c>
      <c r="B2778" s="12">
        <v>77</v>
      </c>
      <c r="C2778" t="s">
        <v>17</v>
      </c>
      <c r="D2778" t="s">
        <v>18</v>
      </c>
      <c r="E2778" s="13" t="str">
        <f>"40"</f>
        <v>40</v>
      </c>
      <c r="F2778" t="s">
        <v>19</v>
      </c>
      <c r="G2778" s="14" t="str">
        <f>"251"</f>
        <v>251</v>
      </c>
      <c r="H2778" t="s">
        <v>20</v>
      </c>
    </row>
    <row r="2779" spans="1:8" x14ac:dyDescent="0.25">
      <c r="A2779" t="s">
        <v>3219</v>
      </c>
      <c r="B2779" s="12">
        <v>76</v>
      </c>
      <c r="C2779" t="s">
        <v>2</v>
      </c>
      <c r="D2779" t="s">
        <v>3</v>
      </c>
      <c r="E2779" s="13" t="str">
        <f>"67"</f>
        <v>67</v>
      </c>
      <c r="F2779" t="s">
        <v>44</v>
      </c>
      <c r="G2779" s="14" t="str">
        <f>"291"</f>
        <v>291</v>
      </c>
      <c r="H2779" t="s">
        <v>253</v>
      </c>
    </row>
    <row r="2780" spans="1:8" x14ac:dyDescent="0.25">
      <c r="A2780" t="s">
        <v>3220</v>
      </c>
      <c r="B2780" s="12">
        <v>76</v>
      </c>
      <c r="C2780" t="s">
        <v>2</v>
      </c>
      <c r="D2780" t="s">
        <v>3</v>
      </c>
      <c r="E2780" s="13" t="str">
        <f>"53"</f>
        <v>53</v>
      </c>
      <c r="F2780" t="s">
        <v>67</v>
      </c>
      <c r="G2780" s="14" t="str">
        <f>"206"</f>
        <v>206</v>
      </c>
      <c r="H2780" t="s">
        <v>274</v>
      </c>
    </row>
    <row r="2781" spans="1:8" x14ac:dyDescent="0.25">
      <c r="A2781" t="s">
        <v>3221</v>
      </c>
      <c r="B2781" s="12">
        <v>81</v>
      </c>
      <c r="C2781" t="s">
        <v>7</v>
      </c>
      <c r="D2781" t="s">
        <v>8</v>
      </c>
      <c r="E2781" s="13" t="str">
        <f>"69"</f>
        <v>69</v>
      </c>
      <c r="F2781" t="s">
        <v>140</v>
      </c>
      <c r="G2781" s="14" t="str">
        <f>"206"</f>
        <v>206</v>
      </c>
      <c r="H2781" t="s">
        <v>680</v>
      </c>
    </row>
    <row r="2782" spans="1:8" x14ac:dyDescent="0.25">
      <c r="A2782" t="s">
        <v>3222</v>
      </c>
      <c r="B2782" s="12">
        <v>76</v>
      </c>
      <c r="C2782" t="s">
        <v>2</v>
      </c>
      <c r="D2782" t="s">
        <v>3</v>
      </c>
      <c r="E2782" s="13" t="str">
        <f>"28"</f>
        <v>28</v>
      </c>
      <c r="F2782" t="s">
        <v>89</v>
      </c>
      <c r="G2782" s="14" t="str">
        <f>"241"</f>
        <v>241</v>
      </c>
      <c r="H2782" t="s">
        <v>1175</v>
      </c>
    </row>
    <row r="2783" spans="1:8" x14ac:dyDescent="0.25">
      <c r="A2783" t="s">
        <v>3222</v>
      </c>
      <c r="B2783" s="12">
        <v>76</v>
      </c>
      <c r="C2783" t="s">
        <v>2</v>
      </c>
      <c r="D2783" t="s">
        <v>3</v>
      </c>
      <c r="E2783" s="13" t="str">
        <f>"28"</f>
        <v>28</v>
      </c>
      <c r="F2783" t="s">
        <v>89</v>
      </c>
      <c r="G2783" s="14" t="str">
        <f>"292"</f>
        <v>292</v>
      </c>
      <c r="H2783" t="s">
        <v>59</v>
      </c>
    </row>
    <row r="2784" spans="1:8" x14ac:dyDescent="0.25">
      <c r="A2784" t="s">
        <v>3222</v>
      </c>
      <c r="B2784" s="12">
        <v>76</v>
      </c>
      <c r="C2784" t="s">
        <v>2</v>
      </c>
      <c r="D2784" t="s">
        <v>3</v>
      </c>
      <c r="E2784" s="13" t="str">
        <f>"67"</f>
        <v>67</v>
      </c>
      <c r="F2784" t="s">
        <v>44</v>
      </c>
      <c r="G2784" s="14" t="str">
        <f>"008"</f>
        <v>008</v>
      </c>
      <c r="H2784" t="s">
        <v>270</v>
      </c>
    </row>
    <row r="2785" spans="1:8" x14ac:dyDescent="0.25">
      <c r="A2785" t="s">
        <v>3222</v>
      </c>
      <c r="B2785" s="12">
        <v>76</v>
      </c>
      <c r="C2785" t="s">
        <v>2</v>
      </c>
      <c r="D2785" t="s">
        <v>3</v>
      </c>
      <c r="E2785" s="13" t="str">
        <f>"67"</f>
        <v>67</v>
      </c>
      <c r="F2785" t="s">
        <v>44</v>
      </c>
      <c r="G2785" s="14" t="str">
        <f>"121"</f>
        <v>121</v>
      </c>
      <c r="H2785" t="s">
        <v>3223</v>
      </c>
    </row>
    <row r="2786" spans="1:8" x14ac:dyDescent="0.25">
      <c r="A2786" t="s">
        <v>3222</v>
      </c>
      <c r="B2786" s="12">
        <v>81</v>
      </c>
      <c r="C2786" t="s">
        <v>7</v>
      </c>
      <c r="D2786" t="s">
        <v>8</v>
      </c>
      <c r="E2786" s="13" t="str">
        <f>"70"</f>
        <v>70</v>
      </c>
      <c r="F2786" t="s">
        <v>50</v>
      </c>
      <c r="G2786" s="14" t="str">
        <f>"266"</f>
        <v>266</v>
      </c>
      <c r="H2786" t="s">
        <v>51</v>
      </c>
    </row>
    <row r="2787" spans="1:8" x14ac:dyDescent="0.25">
      <c r="A2787" t="s">
        <v>3224</v>
      </c>
      <c r="B2787" s="12">
        <v>79</v>
      </c>
      <c r="C2787" t="s">
        <v>28</v>
      </c>
      <c r="D2787" t="s">
        <v>29</v>
      </c>
      <c r="E2787" s="13" t="str">
        <f>"04"</f>
        <v>04</v>
      </c>
      <c r="F2787" t="s">
        <v>196</v>
      </c>
      <c r="G2787" s="14" t="str">
        <f>"291"</f>
        <v>291</v>
      </c>
      <c r="H2787" t="s">
        <v>3225</v>
      </c>
    </row>
    <row r="2788" spans="1:8" x14ac:dyDescent="0.25">
      <c r="A2788" t="s">
        <v>3226</v>
      </c>
      <c r="B2788" s="12">
        <v>77</v>
      </c>
      <c r="C2788" t="s">
        <v>17</v>
      </c>
      <c r="D2788" t="s">
        <v>18</v>
      </c>
      <c r="E2788" s="13" t="str">
        <f>"40"</f>
        <v>40</v>
      </c>
      <c r="F2788" t="s">
        <v>19</v>
      </c>
      <c r="G2788" s="14" t="str">
        <f>"265"</f>
        <v>265</v>
      </c>
      <c r="H2788" t="s">
        <v>78</v>
      </c>
    </row>
    <row r="2789" spans="1:8" x14ac:dyDescent="0.25">
      <c r="A2789" t="s">
        <v>3227</v>
      </c>
      <c r="B2789" s="12">
        <v>76</v>
      </c>
      <c r="C2789" t="s">
        <v>2</v>
      </c>
      <c r="D2789" t="s">
        <v>3</v>
      </c>
      <c r="E2789" s="13" t="str">
        <f>"64"</f>
        <v>64</v>
      </c>
      <c r="F2789" t="s">
        <v>58</v>
      </c>
      <c r="G2789" s="14" t="str">
        <f>"121"</f>
        <v>121</v>
      </c>
      <c r="H2789" t="s">
        <v>244</v>
      </c>
    </row>
    <row r="2790" spans="1:8" x14ac:dyDescent="0.25">
      <c r="A2790" t="s">
        <v>3228</v>
      </c>
      <c r="B2790" s="12">
        <v>81</v>
      </c>
      <c r="C2790" t="s">
        <v>7</v>
      </c>
      <c r="D2790" t="s">
        <v>8</v>
      </c>
      <c r="E2790" s="13" t="str">
        <f>"05"</f>
        <v>05</v>
      </c>
      <c r="F2790" t="s">
        <v>9</v>
      </c>
      <c r="G2790" s="14" t="str">
        <f>"178"</f>
        <v>178</v>
      </c>
      <c r="H2790" t="s">
        <v>446</v>
      </c>
    </row>
    <row r="2791" spans="1:8" x14ac:dyDescent="0.25">
      <c r="A2791" t="s">
        <v>3229</v>
      </c>
      <c r="B2791" s="12">
        <v>81</v>
      </c>
      <c r="C2791" t="s">
        <v>7</v>
      </c>
      <c r="D2791" t="s">
        <v>8</v>
      </c>
      <c r="E2791" s="13" t="str">
        <f>"05"</f>
        <v>05</v>
      </c>
      <c r="F2791" t="s">
        <v>9</v>
      </c>
      <c r="G2791" s="14" t="str">
        <f>"231"</f>
        <v>231</v>
      </c>
      <c r="H2791" t="s">
        <v>263</v>
      </c>
    </row>
    <row r="2792" spans="1:8" x14ac:dyDescent="0.25">
      <c r="A2792" t="s">
        <v>3230</v>
      </c>
      <c r="B2792" s="12">
        <v>77</v>
      </c>
      <c r="C2792" t="s">
        <v>17</v>
      </c>
      <c r="D2792" t="s">
        <v>18</v>
      </c>
      <c r="E2792" s="13" t="str">
        <f>"40"</f>
        <v>40</v>
      </c>
      <c r="F2792" t="s">
        <v>19</v>
      </c>
      <c r="G2792" s="14" t="str">
        <f>"251"</f>
        <v>251</v>
      </c>
      <c r="H2792" t="s">
        <v>20</v>
      </c>
    </row>
    <row r="2793" spans="1:8" x14ac:dyDescent="0.25">
      <c r="A2793" t="s">
        <v>3231</v>
      </c>
      <c r="B2793" s="12">
        <v>77</v>
      </c>
      <c r="C2793" t="s">
        <v>17</v>
      </c>
      <c r="D2793" t="s">
        <v>18</v>
      </c>
      <c r="E2793" s="13" t="str">
        <f>"40"</f>
        <v>40</v>
      </c>
      <c r="F2793" t="s">
        <v>19</v>
      </c>
      <c r="G2793" s="14" t="str">
        <f>"231"</f>
        <v>231</v>
      </c>
      <c r="H2793" t="s">
        <v>287</v>
      </c>
    </row>
    <row r="2794" spans="1:8" x14ac:dyDescent="0.25">
      <c r="A2794" t="s">
        <v>3232</v>
      </c>
      <c r="B2794" s="12">
        <v>77</v>
      </c>
      <c r="C2794" t="s">
        <v>17</v>
      </c>
      <c r="D2794" t="s">
        <v>18</v>
      </c>
      <c r="E2794" s="13" t="str">
        <f>"40"</f>
        <v>40</v>
      </c>
      <c r="F2794" t="s">
        <v>19</v>
      </c>
      <c r="G2794" s="14" t="str">
        <f>"251"</f>
        <v>251</v>
      </c>
      <c r="H2794" t="s">
        <v>20</v>
      </c>
    </row>
    <row r="2795" spans="1:8" x14ac:dyDescent="0.25">
      <c r="A2795" t="s">
        <v>3233</v>
      </c>
      <c r="B2795" s="12">
        <v>79</v>
      </c>
      <c r="C2795" t="s">
        <v>28</v>
      </c>
      <c r="D2795" t="s">
        <v>29</v>
      </c>
      <c r="E2795" s="13" t="str">
        <f>"41"</f>
        <v>41</v>
      </c>
      <c r="F2795" t="s">
        <v>345</v>
      </c>
      <c r="G2795" s="14" t="str">
        <f>"286"</f>
        <v>286</v>
      </c>
      <c r="H2795" t="s">
        <v>505</v>
      </c>
    </row>
    <row r="2796" spans="1:8" x14ac:dyDescent="0.25">
      <c r="A2796" t="s">
        <v>3234</v>
      </c>
      <c r="B2796" s="12">
        <v>77</v>
      </c>
      <c r="C2796" t="s">
        <v>17</v>
      </c>
      <c r="D2796" t="s">
        <v>18</v>
      </c>
      <c r="E2796" s="13" t="str">
        <f>"40"</f>
        <v>40</v>
      </c>
      <c r="F2796" t="s">
        <v>19</v>
      </c>
      <c r="G2796" s="14" t="str">
        <f>"226"</f>
        <v>226</v>
      </c>
      <c r="H2796" t="s">
        <v>359</v>
      </c>
    </row>
    <row r="2797" spans="1:8" x14ac:dyDescent="0.25">
      <c r="A2797" t="s">
        <v>3235</v>
      </c>
      <c r="B2797" s="12">
        <v>76</v>
      </c>
      <c r="C2797" t="s">
        <v>2</v>
      </c>
      <c r="D2797" t="s">
        <v>3</v>
      </c>
      <c r="E2797" s="13" t="str">
        <f>"67"</f>
        <v>67</v>
      </c>
      <c r="F2797" t="s">
        <v>44</v>
      </c>
      <c r="G2797" s="14" t="str">
        <f>"008"</f>
        <v>008</v>
      </c>
      <c r="H2797" t="s">
        <v>270</v>
      </c>
    </row>
    <row r="2798" spans="1:8" x14ac:dyDescent="0.25">
      <c r="A2798" t="s">
        <v>3235</v>
      </c>
      <c r="B2798" s="12">
        <v>76</v>
      </c>
      <c r="C2798" t="s">
        <v>2</v>
      </c>
      <c r="D2798" t="s">
        <v>3</v>
      </c>
      <c r="E2798" s="13" t="str">
        <f>"67"</f>
        <v>67</v>
      </c>
      <c r="F2798" t="s">
        <v>44</v>
      </c>
      <c r="G2798" s="14" t="str">
        <f>"010"</f>
        <v>010</v>
      </c>
      <c r="H2798" t="s">
        <v>1540</v>
      </c>
    </row>
    <row r="2799" spans="1:8" x14ac:dyDescent="0.25">
      <c r="A2799" t="s">
        <v>3235</v>
      </c>
      <c r="B2799" s="12">
        <v>76</v>
      </c>
      <c r="C2799" t="s">
        <v>2</v>
      </c>
      <c r="D2799" t="s">
        <v>3</v>
      </c>
      <c r="E2799" s="13" t="str">
        <f>"67"</f>
        <v>67</v>
      </c>
      <c r="F2799" t="s">
        <v>44</v>
      </c>
      <c r="G2799" s="14" t="str">
        <f>"024"</f>
        <v>024</v>
      </c>
      <c r="H2799" t="s">
        <v>3236</v>
      </c>
    </row>
    <row r="2800" spans="1:8" x14ac:dyDescent="0.25">
      <c r="A2800" t="s">
        <v>3237</v>
      </c>
      <c r="B2800" s="12">
        <v>79</v>
      </c>
      <c r="C2800" t="s">
        <v>28</v>
      </c>
      <c r="D2800" t="s">
        <v>29</v>
      </c>
      <c r="E2800" s="13" t="str">
        <f>"16"</f>
        <v>16</v>
      </c>
      <c r="F2800" t="s">
        <v>757</v>
      </c>
      <c r="G2800" s="14" t="str">
        <f>"281"</f>
        <v>281</v>
      </c>
      <c r="H2800" t="s">
        <v>758</v>
      </c>
    </row>
    <row r="2801" spans="1:8" x14ac:dyDescent="0.25">
      <c r="A2801" t="s">
        <v>3238</v>
      </c>
      <c r="B2801" s="12">
        <v>79</v>
      </c>
      <c r="C2801" t="s">
        <v>28</v>
      </c>
      <c r="D2801" t="s">
        <v>29</v>
      </c>
      <c r="E2801" s="13" t="str">
        <f>"47"</f>
        <v>47</v>
      </c>
      <c r="F2801" t="s">
        <v>1754</v>
      </c>
      <c r="G2801" s="14" t="str">
        <f>"122"</f>
        <v>122</v>
      </c>
      <c r="H2801" t="s">
        <v>3239</v>
      </c>
    </row>
    <row r="2802" spans="1:8" x14ac:dyDescent="0.25">
      <c r="A2802" t="s">
        <v>3240</v>
      </c>
      <c r="B2802" s="12">
        <v>76</v>
      </c>
      <c r="C2802" t="s">
        <v>2</v>
      </c>
      <c r="D2802" t="s">
        <v>3</v>
      </c>
      <c r="E2802" s="13" t="str">
        <f>"67"</f>
        <v>67</v>
      </c>
      <c r="F2802" t="s">
        <v>44</v>
      </c>
      <c r="G2802" s="14" t="str">
        <f>"136"</f>
        <v>136</v>
      </c>
      <c r="H2802" t="s">
        <v>993</v>
      </c>
    </row>
    <row r="2803" spans="1:8" x14ac:dyDescent="0.25">
      <c r="A2803" t="s">
        <v>3241</v>
      </c>
      <c r="B2803" s="12">
        <v>81</v>
      </c>
      <c r="C2803" t="s">
        <v>7</v>
      </c>
      <c r="D2803" t="s">
        <v>8</v>
      </c>
      <c r="E2803" s="13" t="str">
        <f>"59"</f>
        <v>59</v>
      </c>
      <c r="F2803" t="s">
        <v>335</v>
      </c>
      <c r="G2803" s="14" t="str">
        <f>"016"</f>
        <v>016</v>
      </c>
      <c r="H2803" t="s">
        <v>2711</v>
      </c>
    </row>
    <row r="2804" spans="1:8" x14ac:dyDescent="0.25">
      <c r="A2804" t="s">
        <v>3242</v>
      </c>
      <c r="B2804" s="12">
        <v>79</v>
      </c>
      <c r="C2804" t="s">
        <v>28</v>
      </c>
      <c r="D2804" t="s">
        <v>29</v>
      </c>
      <c r="E2804" s="13" t="str">
        <f>"37"</f>
        <v>37</v>
      </c>
      <c r="F2804" t="s">
        <v>34</v>
      </c>
      <c r="G2804" s="14" t="str">
        <f>"251"</f>
        <v>251</v>
      </c>
      <c r="H2804" t="s">
        <v>184</v>
      </c>
    </row>
    <row r="2805" spans="1:8" x14ac:dyDescent="0.25">
      <c r="A2805" t="s">
        <v>3242</v>
      </c>
      <c r="B2805" s="12">
        <v>79</v>
      </c>
      <c r="C2805" t="s">
        <v>28</v>
      </c>
      <c r="D2805" t="s">
        <v>29</v>
      </c>
      <c r="E2805" s="13" t="str">
        <f>"37"</f>
        <v>37</v>
      </c>
      <c r="F2805" t="s">
        <v>34</v>
      </c>
      <c r="G2805" s="14" t="str">
        <f>"291"</f>
        <v>291</v>
      </c>
      <c r="H2805" t="s">
        <v>36</v>
      </c>
    </row>
    <row r="2806" spans="1:8" x14ac:dyDescent="0.25">
      <c r="A2806" t="s">
        <v>3243</v>
      </c>
      <c r="B2806" s="12">
        <v>77</v>
      </c>
      <c r="C2806" t="s">
        <v>17</v>
      </c>
      <c r="D2806" t="s">
        <v>18</v>
      </c>
      <c r="E2806" s="13" t="str">
        <f>"45"</f>
        <v>45</v>
      </c>
      <c r="F2806" t="s">
        <v>168</v>
      </c>
      <c r="G2806" s="14" t="str">
        <f>"255"</f>
        <v>255</v>
      </c>
      <c r="H2806" t="s">
        <v>394</v>
      </c>
    </row>
    <row r="2807" spans="1:8" x14ac:dyDescent="0.25">
      <c r="A2807" t="s">
        <v>3244</v>
      </c>
      <c r="B2807" s="12">
        <v>77</v>
      </c>
      <c r="C2807" t="s">
        <v>17</v>
      </c>
      <c r="D2807" t="s">
        <v>18</v>
      </c>
      <c r="E2807" s="13" t="str">
        <f>"66"</f>
        <v>66</v>
      </c>
      <c r="F2807" t="s">
        <v>22</v>
      </c>
      <c r="G2807" s="14" t="str">
        <f>"291"</f>
        <v>291</v>
      </c>
      <c r="H2807" t="s">
        <v>361</v>
      </c>
    </row>
    <row r="2808" spans="1:8" x14ac:dyDescent="0.25">
      <c r="A2808" t="s">
        <v>3245</v>
      </c>
      <c r="B2808" s="12">
        <v>76</v>
      </c>
      <c r="C2808" t="s">
        <v>2</v>
      </c>
      <c r="D2808" t="s">
        <v>3</v>
      </c>
      <c r="E2808" s="13" t="str">
        <f>"13"</f>
        <v>13</v>
      </c>
      <c r="F2808" t="s">
        <v>14</v>
      </c>
      <c r="G2808" s="14" t="str">
        <f>"255"</f>
        <v>255</v>
      </c>
      <c r="H2808" t="s">
        <v>131</v>
      </c>
    </row>
    <row r="2809" spans="1:8" x14ac:dyDescent="0.25">
      <c r="A2809" t="s">
        <v>3246</v>
      </c>
      <c r="B2809" s="12">
        <v>76</v>
      </c>
      <c r="C2809" t="s">
        <v>2</v>
      </c>
      <c r="D2809" t="s">
        <v>3</v>
      </c>
      <c r="E2809" s="13" t="str">
        <f>"67"</f>
        <v>67</v>
      </c>
      <c r="F2809" t="s">
        <v>44</v>
      </c>
      <c r="G2809" s="14" t="str">
        <f>"291"</f>
        <v>291</v>
      </c>
      <c r="H2809" t="s">
        <v>253</v>
      </c>
    </row>
    <row r="2810" spans="1:8" x14ac:dyDescent="0.25">
      <c r="A2810" t="s">
        <v>3246</v>
      </c>
      <c r="B2810" s="12">
        <v>77</v>
      </c>
      <c r="C2810" t="s">
        <v>17</v>
      </c>
      <c r="D2810" t="s">
        <v>18</v>
      </c>
      <c r="E2810" s="13" t="str">
        <f>"40"</f>
        <v>40</v>
      </c>
      <c r="F2810" t="s">
        <v>19</v>
      </c>
      <c r="G2810" s="14" t="str">
        <f>"292"</f>
        <v>292</v>
      </c>
      <c r="H2810" t="s">
        <v>100</v>
      </c>
    </row>
    <row r="2811" spans="1:8" x14ac:dyDescent="0.25">
      <c r="A2811" t="s">
        <v>3247</v>
      </c>
      <c r="B2811" s="12">
        <v>81</v>
      </c>
      <c r="C2811" t="s">
        <v>7</v>
      </c>
      <c r="D2811" t="s">
        <v>8</v>
      </c>
      <c r="E2811" s="13" t="str">
        <f>"05"</f>
        <v>05</v>
      </c>
      <c r="F2811" t="s">
        <v>9</v>
      </c>
      <c r="G2811" s="14" t="str">
        <f>"136"</f>
        <v>136</v>
      </c>
      <c r="H2811" t="s">
        <v>53</v>
      </c>
    </row>
    <row r="2812" spans="1:8" x14ac:dyDescent="0.25">
      <c r="A2812" t="s">
        <v>3247</v>
      </c>
      <c r="B2812" s="12">
        <v>81</v>
      </c>
      <c r="C2812" t="s">
        <v>7</v>
      </c>
      <c r="D2812" t="s">
        <v>8</v>
      </c>
      <c r="E2812" s="13" t="str">
        <f>"05"</f>
        <v>05</v>
      </c>
      <c r="F2812" t="s">
        <v>9</v>
      </c>
      <c r="G2812" s="14" t="str">
        <f>"231"</f>
        <v>231</v>
      </c>
      <c r="H2812" t="s">
        <v>263</v>
      </c>
    </row>
    <row r="2813" spans="1:8" x14ac:dyDescent="0.25">
      <c r="A2813" t="s">
        <v>3247</v>
      </c>
      <c r="B2813" s="12">
        <v>81</v>
      </c>
      <c r="C2813" t="s">
        <v>7</v>
      </c>
      <c r="D2813" t="s">
        <v>8</v>
      </c>
      <c r="E2813" s="13" t="str">
        <f>"70"</f>
        <v>70</v>
      </c>
      <c r="F2813" t="s">
        <v>50</v>
      </c>
      <c r="G2813" s="14" t="str">
        <f>"261"</f>
        <v>261</v>
      </c>
      <c r="H2813" t="s">
        <v>628</v>
      </c>
    </row>
    <row r="2814" spans="1:8" x14ac:dyDescent="0.25">
      <c r="A2814" t="s">
        <v>3248</v>
      </c>
      <c r="B2814" s="12">
        <v>81</v>
      </c>
      <c r="C2814" t="s">
        <v>7</v>
      </c>
      <c r="D2814" t="s">
        <v>8</v>
      </c>
      <c r="E2814" s="13" t="str">
        <f>"59"</f>
        <v>59</v>
      </c>
      <c r="F2814" t="s">
        <v>335</v>
      </c>
      <c r="G2814" s="14" t="str">
        <f>"281"</f>
        <v>281</v>
      </c>
      <c r="H2814" t="s">
        <v>481</v>
      </c>
    </row>
    <row r="2815" spans="1:8" x14ac:dyDescent="0.25">
      <c r="A2815" t="s">
        <v>3248</v>
      </c>
      <c r="B2815" s="12">
        <v>81</v>
      </c>
      <c r="C2815" t="s">
        <v>7</v>
      </c>
      <c r="D2815" t="s">
        <v>8</v>
      </c>
      <c r="E2815" s="13" t="str">
        <f>"70"</f>
        <v>70</v>
      </c>
      <c r="F2815" t="s">
        <v>50</v>
      </c>
      <c r="G2815" s="14" t="str">
        <f>"266"</f>
        <v>266</v>
      </c>
      <c r="H2815" t="s">
        <v>51</v>
      </c>
    </row>
    <row r="2816" spans="1:8" x14ac:dyDescent="0.25">
      <c r="A2816" t="s">
        <v>3249</v>
      </c>
      <c r="B2816" s="12">
        <v>81</v>
      </c>
      <c r="C2816" t="s">
        <v>7</v>
      </c>
      <c r="D2816" t="s">
        <v>8</v>
      </c>
      <c r="E2816" s="13" t="str">
        <f>"08"</f>
        <v>08</v>
      </c>
      <c r="F2816" t="s">
        <v>154</v>
      </c>
      <c r="G2816" s="14" t="str">
        <f>"131"</f>
        <v>131</v>
      </c>
      <c r="H2816" t="s">
        <v>1257</v>
      </c>
    </row>
    <row r="2817" spans="1:8" x14ac:dyDescent="0.25">
      <c r="A2817" t="s">
        <v>3250</v>
      </c>
      <c r="B2817" s="12">
        <v>76</v>
      </c>
      <c r="C2817" t="s">
        <v>2</v>
      </c>
      <c r="D2817" t="s">
        <v>3</v>
      </c>
      <c r="E2817" s="13" t="str">
        <f>"13"</f>
        <v>13</v>
      </c>
      <c r="F2817" t="s">
        <v>14</v>
      </c>
      <c r="G2817" s="14" t="str">
        <f>"251"</f>
        <v>251</v>
      </c>
      <c r="H2817" t="s">
        <v>255</v>
      </c>
    </row>
    <row r="2818" spans="1:8" x14ac:dyDescent="0.25">
      <c r="A2818" t="s">
        <v>3251</v>
      </c>
      <c r="B2818" s="12">
        <v>79</v>
      </c>
      <c r="C2818" t="s">
        <v>28</v>
      </c>
      <c r="D2818" t="s">
        <v>29</v>
      </c>
      <c r="E2818" s="13" t="str">
        <f>"41"</f>
        <v>41</v>
      </c>
      <c r="F2818" t="s">
        <v>345</v>
      </c>
      <c r="G2818" s="14" t="str">
        <f>"006"</f>
        <v>006</v>
      </c>
      <c r="H2818" t="s">
        <v>1260</v>
      </c>
    </row>
    <row r="2819" spans="1:8" x14ac:dyDescent="0.25">
      <c r="A2819" t="s">
        <v>3251</v>
      </c>
      <c r="B2819" s="12">
        <v>79</v>
      </c>
      <c r="C2819" t="s">
        <v>28</v>
      </c>
      <c r="D2819" t="s">
        <v>29</v>
      </c>
      <c r="E2819" s="13" t="str">
        <f>"41"</f>
        <v>41</v>
      </c>
      <c r="F2819" t="s">
        <v>345</v>
      </c>
      <c r="G2819" s="14" t="str">
        <f>"042"</f>
        <v>042</v>
      </c>
      <c r="H2819" t="s">
        <v>3252</v>
      </c>
    </row>
    <row r="2820" spans="1:8" x14ac:dyDescent="0.25">
      <c r="A2820" t="s">
        <v>3253</v>
      </c>
      <c r="B2820" s="12">
        <v>77</v>
      </c>
      <c r="C2820" t="s">
        <v>17</v>
      </c>
      <c r="D2820" t="s">
        <v>18</v>
      </c>
      <c r="E2820" s="13" t="str">
        <f>"66"</f>
        <v>66</v>
      </c>
      <c r="F2820" t="s">
        <v>22</v>
      </c>
      <c r="G2820" s="14" t="str">
        <f>"236"</f>
        <v>236</v>
      </c>
      <c r="H2820" t="s">
        <v>240</v>
      </c>
    </row>
    <row r="2821" spans="1:8" x14ac:dyDescent="0.25">
      <c r="A2821" t="s">
        <v>3254</v>
      </c>
      <c r="B2821" s="12">
        <v>77</v>
      </c>
      <c r="C2821" t="s">
        <v>17</v>
      </c>
      <c r="D2821" t="s">
        <v>18</v>
      </c>
      <c r="E2821" s="13" t="str">
        <f>"66"</f>
        <v>66</v>
      </c>
      <c r="F2821" t="s">
        <v>22</v>
      </c>
      <c r="G2821" s="14" t="str">
        <f>"141"</f>
        <v>141</v>
      </c>
      <c r="H2821" t="s">
        <v>218</v>
      </c>
    </row>
    <row r="2822" spans="1:8" x14ac:dyDescent="0.25">
      <c r="A2822" t="s">
        <v>3255</v>
      </c>
      <c r="B2822" s="12">
        <v>76</v>
      </c>
      <c r="C2822" t="s">
        <v>2</v>
      </c>
      <c r="D2822" t="s">
        <v>3</v>
      </c>
      <c r="E2822" s="13" t="str">
        <f>"64"</f>
        <v>64</v>
      </c>
      <c r="F2822" t="s">
        <v>58</v>
      </c>
      <c r="G2822" s="14" t="str">
        <f>"221"</f>
        <v>221</v>
      </c>
      <c r="H2822" t="s">
        <v>343</v>
      </c>
    </row>
    <row r="2823" spans="1:8" x14ac:dyDescent="0.25">
      <c r="A2823" t="s">
        <v>3256</v>
      </c>
      <c r="B2823" s="12">
        <v>81</v>
      </c>
      <c r="C2823" t="s">
        <v>7</v>
      </c>
      <c r="D2823" t="s">
        <v>8</v>
      </c>
      <c r="E2823" s="13" t="str">
        <f>"20"</f>
        <v>20</v>
      </c>
      <c r="F2823" t="s">
        <v>111</v>
      </c>
      <c r="G2823" s="14" t="str">
        <f>"226"</f>
        <v>226</v>
      </c>
      <c r="H2823" t="s">
        <v>431</v>
      </c>
    </row>
    <row r="2824" spans="1:8" x14ac:dyDescent="0.25">
      <c r="A2824" t="s">
        <v>3257</v>
      </c>
      <c r="B2824" s="12">
        <v>77</v>
      </c>
      <c r="C2824" t="s">
        <v>17</v>
      </c>
      <c r="D2824" t="s">
        <v>18</v>
      </c>
      <c r="E2824" s="13" t="str">
        <f>"67"</f>
        <v>67</v>
      </c>
      <c r="F2824" t="s">
        <v>44</v>
      </c>
      <c r="G2824" s="14" t="str">
        <f>"107"</f>
        <v>107</v>
      </c>
      <c r="H2824" t="s">
        <v>250</v>
      </c>
    </row>
    <row r="2825" spans="1:8" x14ac:dyDescent="0.25">
      <c r="A2825" t="s">
        <v>3258</v>
      </c>
      <c r="B2825" s="12">
        <v>77</v>
      </c>
      <c r="C2825" t="s">
        <v>17</v>
      </c>
      <c r="D2825" t="s">
        <v>18</v>
      </c>
      <c r="E2825" s="13" t="str">
        <f>"30"</f>
        <v>30</v>
      </c>
      <c r="F2825" t="s">
        <v>210</v>
      </c>
      <c r="G2825" s="14" t="str">
        <f>"241"</f>
        <v>241</v>
      </c>
      <c r="H2825" t="s">
        <v>211</v>
      </c>
    </row>
    <row r="2826" spans="1:8" x14ac:dyDescent="0.25">
      <c r="A2826" t="s">
        <v>3259</v>
      </c>
      <c r="B2826" s="12">
        <v>81</v>
      </c>
      <c r="C2826" t="s">
        <v>7</v>
      </c>
      <c r="D2826" t="s">
        <v>8</v>
      </c>
      <c r="E2826" s="13" t="str">
        <f>"38"</f>
        <v>38</v>
      </c>
      <c r="F2826" t="s">
        <v>121</v>
      </c>
      <c r="G2826" s="14" t="str">
        <f>"271"</f>
        <v>271</v>
      </c>
      <c r="H2826" t="s">
        <v>122</v>
      </c>
    </row>
    <row r="2827" spans="1:8" x14ac:dyDescent="0.25">
      <c r="A2827" t="s">
        <v>3260</v>
      </c>
      <c r="B2827" s="12">
        <v>77</v>
      </c>
      <c r="C2827" t="s">
        <v>17</v>
      </c>
      <c r="D2827" t="s">
        <v>18</v>
      </c>
      <c r="E2827" s="13" t="str">
        <f>"45"</f>
        <v>45</v>
      </c>
      <c r="F2827" t="s">
        <v>168</v>
      </c>
      <c r="G2827" s="14" t="str">
        <f>"211"</f>
        <v>211</v>
      </c>
      <c r="H2827" t="s">
        <v>764</v>
      </c>
    </row>
    <row r="2828" spans="1:8" x14ac:dyDescent="0.25">
      <c r="A2828" t="s">
        <v>3261</v>
      </c>
      <c r="B2828" s="12">
        <v>81</v>
      </c>
      <c r="C2828" t="s">
        <v>7</v>
      </c>
      <c r="D2828" t="s">
        <v>8</v>
      </c>
      <c r="E2828" s="13" t="str">
        <f>"59"</f>
        <v>59</v>
      </c>
      <c r="F2828" t="s">
        <v>335</v>
      </c>
      <c r="G2828" s="14" t="str">
        <f>"008"</f>
        <v>008</v>
      </c>
      <c r="H2828" t="s">
        <v>1741</v>
      </c>
    </row>
    <row r="2829" spans="1:8" x14ac:dyDescent="0.25">
      <c r="A2829" t="s">
        <v>3262</v>
      </c>
      <c r="B2829" s="12">
        <v>81</v>
      </c>
      <c r="C2829" t="s">
        <v>7</v>
      </c>
      <c r="D2829" t="s">
        <v>8</v>
      </c>
      <c r="E2829" s="13" t="str">
        <f>"20"</f>
        <v>20</v>
      </c>
      <c r="F2829" t="s">
        <v>111</v>
      </c>
      <c r="G2829" s="14" t="str">
        <f>"226"</f>
        <v>226</v>
      </c>
      <c r="H2829" t="s">
        <v>431</v>
      </c>
    </row>
    <row r="2830" spans="1:8" x14ac:dyDescent="0.25">
      <c r="A2830" t="s">
        <v>3263</v>
      </c>
      <c r="B2830" s="12">
        <v>81</v>
      </c>
      <c r="C2830" t="s">
        <v>7</v>
      </c>
      <c r="D2830" t="s">
        <v>8</v>
      </c>
      <c r="E2830" s="13" t="str">
        <f>"70"</f>
        <v>70</v>
      </c>
      <c r="F2830" t="s">
        <v>50</v>
      </c>
      <c r="G2830" s="14" t="str">
        <f>"020"</f>
        <v>020</v>
      </c>
      <c r="H2830" t="s">
        <v>3264</v>
      </c>
    </row>
    <row r="2831" spans="1:8" x14ac:dyDescent="0.25">
      <c r="A2831" t="s">
        <v>3265</v>
      </c>
      <c r="B2831" s="12">
        <v>76</v>
      </c>
      <c r="C2831" t="s">
        <v>2</v>
      </c>
      <c r="D2831" t="s">
        <v>3</v>
      </c>
      <c r="E2831" s="13" t="str">
        <f>"56"</f>
        <v>56</v>
      </c>
      <c r="F2831" t="s">
        <v>321</v>
      </c>
      <c r="G2831" s="14" t="str">
        <f>"172"</f>
        <v>172</v>
      </c>
      <c r="H2831" t="s">
        <v>686</v>
      </c>
    </row>
    <row r="2832" spans="1:8" x14ac:dyDescent="0.25">
      <c r="A2832" t="s">
        <v>3266</v>
      </c>
      <c r="B2832" s="12">
        <v>77</v>
      </c>
      <c r="C2832" t="s">
        <v>17</v>
      </c>
      <c r="D2832" t="s">
        <v>18</v>
      </c>
      <c r="E2832" s="13" t="str">
        <f>"40"</f>
        <v>40</v>
      </c>
      <c r="F2832" t="s">
        <v>19</v>
      </c>
      <c r="G2832" s="14" t="str">
        <f>"251"</f>
        <v>251</v>
      </c>
      <c r="H2832" t="s">
        <v>20</v>
      </c>
    </row>
    <row r="2833" spans="1:8" x14ac:dyDescent="0.25">
      <c r="A2833" t="s">
        <v>3267</v>
      </c>
      <c r="B2833" s="12">
        <v>81</v>
      </c>
      <c r="C2833" t="s">
        <v>7</v>
      </c>
      <c r="D2833" t="s">
        <v>8</v>
      </c>
      <c r="E2833" s="13" t="str">
        <f>"44"</f>
        <v>44</v>
      </c>
      <c r="F2833" t="s">
        <v>40</v>
      </c>
      <c r="G2833" s="14" t="str">
        <f>"201"</f>
        <v>201</v>
      </c>
      <c r="H2833" t="s">
        <v>138</v>
      </c>
    </row>
    <row r="2834" spans="1:8" x14ac:dyDescent="0.25">
      <c r="A2834" t="s">
        <v>3268</v>
      </c>
      <c r="B2834" s="12">
        <v>81</v>
      </c>
      <c r="C2834" t="s">
        <v>7</v>
      </c>
      <c r="D2834" t="s">
        <v>8</v>
      </c>
      <c r="E2834" s="13" t="str">
        <f>"42"</f>
        <v>42</v>
      </c>
      <c r="F2834" t="s">
        <v>1206</v>
      </c>
      <c r="G2834" s="14" t="str">
        <f>"016"</f>
        <v>016</v>
      </c>
      <c r="H2834" t="s">
        <v>3269</v>
      </c>
    </row>
    <row r="2835" spans="1:8" x14ac:dyDescent="0.25">
      <c r="A2835" t="s">
        <v>3270</v>
      </c>
      <c r="B2835" s="12">
        <v>79</v>
      </c>
      <c r="C2835" t="s">
        <v>28</v>
      </c>
      <c r="D2835" t="s">
        <v>29</v>
      </c>
      <c r="E2835" s="13" t="str">
        <f>"60"</f>
        <v>60</v>
      </c>
      <c r="F2835" t="s">
        <v>600</v>
      </c>
      <c r="G2835" s="14" t="str">
        <f>"131"</f>
        <v>131</v>
      </c>
      <c r="H2835" t="s">
        <v>3271</v>
      </c>
    </row>
    <row r="2836" spans="1:8" x14ac:dyDescent="0.25">
      <c r="A2836" t="s">
        <v>3272</v>
      </c>
      <c r="B2836" s="12">
        <v>76</v>
      </c>
      <c r="C2836" t="s">
        <v>2</v>
      </c>
      <c r="D2836" t="s">
        <v>3</v>
      </c>
      <c r="E2836" s="13" t="str">
        <f>"53"</f>
        <v>53</v>
      </c>
      <c r="F2836" t="s">
        <v>67</v>
      </c>
      <c r="G2836" s="14" t="str">
        <f>"241"</f>
        <v>241</v>
      </c>
      <c r="H2836" t="s">
        <v>68</v>
      </c>
    </row>
    <row r="2837" spans="1:8" x14ac:dyDescent="0.25">
      <c r="A2837" t="s">
        <v>3273</v>
      </c>
      <c r="B2837" s="12">
        <v>79</v>
      </c>
      <c r="C2837" t="s">
        <v>28</v>
      </c>
      <c r="D2837" t="s">
        <v>29</v>
      </c>
      <c r="E2837" s="13" t="str">
        <f>"60"</f>
        <v>60</v>
      </c>
      <c r="F2837" t="s">
        <v>600</v>
      </c>
      <c r="G2837" s="14" t="str">
        <f>"131"</f>
        <v>131</v>
      </c>
      <c r="H2837" t="s">
        <v>3271</v>
      </c>
    </row>
    <row r="2838" spans="1:8" x14ac:dyDescent="0.25">
      <c r="A2838" t="s">
        <v>3274</v>
      </c>
      <c r="B2838" s="12">
        <v>79</v>
      </c>
      <c r="C2838" t="s">
        <v>28</v>
      </c>
      <c r="D2838" t="s">
        <v>29</v>
      </c>
      <c r="E2838" s="13" t="str">
        <f>"60"</f>
        <v>60</v>
      </c>
      <c r="F2838" t="s">
        <v>600</v>
      </c>
      <c r="G2838" s="14" t="str">
        <f>"131"</f>
        <v>131</v>
      </c>
      <c r="H2838" t="s">
        <v>3271</v>
      </c>
    </row>
    <row r="2839" spans="1:8" x14ac:dyDescent="0.25">
      <c r="A2839" t="s">
        <v>3275</v>
      </c>
      <c r="B2839" s="12">
        <v>77</v>
      </c>
      <c r="C2839" t="s">
        <v>17</v>
      </c>
      <c r="D2839" t="s">
        <v>18</v>
      </c>
      <c r="E2839" s="13" t="str">
        <f>"45"</f>
        <v>45</v>
      </c>
      <c r="F2839" t="s">
        <v>168</v>
      </c>
      <c r="G2839" s="14" t="str">
        <f>"131"</f>
        <v>131</v>
      </c>
      <c r="H2839" t="s">
        <v>907</v>
      </c>
    </row>
    <row r="2840" spans="1:8" x14ac:dyDescent="0.25">
      <c r="A2840" t="s">
        <v>3276</v>
      </c>
      <c r="B2840" s="12">
        <v>76</v>
      </c>
      <c r="C2840" t="s">
        <v>2</v>
      </c>
      <c r="D2840" t="s">
        <v>3</v>
      </c>
      <c r="E2840" s="13" t="str">
        <f>"13"</f>
        <v>13</v>
      </c>
      <c r="F2840" t="s">
        <v>14</v>
      </c>
      <c r="G2840" s="14" t="str">
        <f>"255"</f>
        <v>255</v>
      </c>
      <c r="H2840" t="s">
        <v>131</v>
      </c>
    </row>
    <row r="2841" spans="1:8" x14ac:dyDescent="0.25">
      <c r="A2841" t="s">
        <v>3277</v>
      </c>
      <c r="B2841" s="12">
        <v>77</v>
      </c>
      <c r="C2841" t="s">
        <v>17</v>
      </c>
      <c r="D2841" t="s">
        <v>18</v>
      </c>
      <c r="E2841" s="13" t="str">
        <f>"67"</f>
        <v>67</v>
      </c>
      <c r="F2841" t="s">
        <v>44</v>
      </c>
      <c r="G2841" s="14" t="str">
        <f>"261"</f>
        <v>261</v>
      </c>
      <c r="H2841" t="s">
        <v>70</v>
      </c>
    </row>
    <row r="2842" spans="1:8" x14ac:dyDescent="0.25">
      <c r="A2842" t="s">
        <v>3278</v>
      </c>
      <c r="B2842" s="12">
        <v>81</v>
      </c>
      <c r="C2842" t="s">
        <v>7</v>
      </c>
      <c r="D2842" t="s">
        <v>8</v>
      </c>
      <c r="E2842" s="13" t="str">
        <f>"59"</f>
        <v>59</v>
      </c>
      <c r="F2842" t="s">
        <v>335</v>
      </c>
      <c r="G2842" s="14" t="str">
        <f>"191"</f>
        <v>191</v>
      </c>
      <c r="H2842" t="s">
        <v>2571</v>
      </c>
    </row>
    <row r="2843" spans="1:8" x14ac:dyDescent="0.25">
      <c r="A2843" t="s">
        <v>3279</v>
      </c>
      <c r="B2843" s="12">
        <v>77</v>
      </c>
      <c r="C2843" t="s">
        <v>17</v>
      </c>
      <c r="D2843" t="s">
        <v>18</v>
      </c>
      <c r="E2843" s="13" t="str">
        <f>"67"</f>
        <v>67</v>
      </c>
      <c r="F2843" t="s">
        <v>44</v>
      </c>
      <c r="G2843" s="14" t="str">
        <f>"151"</f>
        <v>151</v>
      </c>
      <c r="H2843" t="s">
        <v>200</v>
      </c>
    </row>
    <row r="2844" spans="1:8" x14ac:dyDescent="0.25">
      <c r="A2844" t="s">
        <v>3280</v>
      </c>
      <c r="B2844" s="12">
        <v>81</v>
      </c>
      <c r="C2844" t="s">
        <v>7</v>
      </c>
      <c r="D2844" t="s">
        <v>8</v>
      </c>
      <c r="E2844" s="13" t="str">
        <f>"36"</f>
        <v>36</v>
      </c>
      <c r="F2844" t="s">
        <v>84</v>
      </c>
      <c r="G2844" s="14" t="str">
        <f>"251"</f>
        <v>251</v>
      </c>
      <c r="H2844" t="s">
        <v>533</v>
      </c>
    </row>
    <row r="2845" spans="1:8" x14ac:dyDescent="0.25">
      <c r="A2845" t="s">
        <v>3281</v>
      </c>
      <c r="B2845" s="12">
        <v>77</v>
      </c>
      <c r="C2845" t="s">
        <v>17</v>
      </c>
      <c r="D2845" t="s">
        <v>18</v>
      </c>
      <c r="E2845" s="13" t="str">
        <f>"66"</f>
        <v>66</v>
      </c>
      <c r="F2845" t="s">
        <v>22</v>
      </c>
      <c r="G2845" s="14" t="str">
        <f>"131"</f>
        <v>131</v>
      </c>
      <c r="H2845" t="s">
        <v>23</v>
      </c>
    </row>
    <row r="2846" spans="1:8" x14ac:dyDescent="0.25">
      <c r="A2846" t="s">
        <v>3281</v>
      </c>
      <c r="B2846" s="12">
        <v>77</v>
      </c>
      <c r="C2846" t="s">
        <v>17</v>
      </c>
      <c r="D2846" t="s">
        <v>18</v>
      </c>
      <c r="E2846" s="13" t="str">
        <f>"67"</f>
        <v>67</v>
      </c>
      <c r="F2846" t="s">
        <v>44</v>
      </c>
      <c r="G2846" s="14" t="str">
        <f>"151"</f>
        <v>151</v>
      </c>
      <c r="H2846" t="s">
        <v>200</v>
      </c>
    </row>
    <row r="2847" spans="1:8" x14ac:dyDescent="0.25">
      <c r="A2847" t="s">
        <v>3282</v>
      </c>
      <c r="B2847" s="12">
        <v>76</v>
      </c>
      <c r="C2847" t="s">
        <v>2</v>
      </c>
      <c r="D2847" t="s">
        <v>3</v>
      </c>
      <c r="E2847" s="13" t="str">
        <f>"25"</f>
        <v>25</v>
      </c>
      <c r="F2847" t="s">
        <v>434</v>
      </c>
      <c r="G2847" s="14" t="str">
        <f>"146"</f>
        <v>146</v>
      </c>
      <c r="H2847" t="s">
        <v>3283</v>
      </c>
    </row>
    <row r="2848" spans="1:8" x14ac:dyDescent="0.25">
      <c r="A2848" t="s">
        <v>3284</v>
      </c>
      <c r="B2848" s="12">
        <v>79</v>
      </c>
      <c r="C2848" t="s">
        <v>28</v>
      </c>
      <c r="D2848" t="s">
        <v>29</v>
      </c>
      <c r="E2848" s="13" t="str">
        <f>"54"</f>
        <v>54</v>
      </c>
      <c r="F2848" t="s">
        <v>301</v>
      </c>
      <c r="G2848" s="14" t="str">
        <f>"034"</f>
        <v>034</v>
      </c>
      <c r="H2848" t="s">
        <v>3285</v>
      </c>
    </row>
    <row r="2849" spans="1:8" x14ac:dyDescent="0.25">
      <c r="A2849" t="s">
        <v>3286</v>
      </c>
      <c r="B2849" s="12">
        <v>81</v>
      </c>
      <c r="C2849" t="s">
        <v>7</v>
      </c>
      <c r="D2849" t="s">
        <v>8</v>
      </c>
      <c r="E2849" s="13" t="str">
        <f>"59"</f>
        <v>59</v>
      </c>
      <c r="F2849" t="s">
        <v>335</v>
      </c>
      <c r="G2849" s="14" t="str">
        <f>"030"</f>
        <v>030</v>
      </c>
      <c r="H2849" t="s">
        <v>495</v>
      </c>
    </row>
    <row r="2850" spans="1:8" x14ac:dyDescent="0.25">
      <c r="A2850" t="s">
        <v>3286</v>
      </c>
      <c r="B2850" s="12">
        <v>81</v>
      </c>
      <c r="C2850" t="s">
        <v>7</v>
      </c>
      <c r="D2850" t="s">
        <v>8</v>
      </c>
      <c r="E2850" s="13" t="str">
        <f>"59"</f>
        <v>59</v>
      </c>
      <c r="F2850" t="s">
        <v>335</v>
      </c>
      <c r="G2850" s="14" t="str">
        <f>"191"</f>
        <v>191</v>
      </c>
      <c r="H2850" t="s">
        <v>2571</v>
      </c>
    </row>
    <row r="2851" spans="1:8" x14ac:dyDescent="0.25">
      <c r="A2851" t="s">
        <v>3286</v>
      </c>
      <c r="B2851" s="12">
        <v>81</v>
      </c>
      <c r="C2851" t="s">
        <v>7</v>
      </c>
      <c r="D2851" t="s">
        <v>8</v>
      </c>
      <c r="E2851" s="13" t="str">
        <f>"59"</f>
        <v>59</v>
      </c>
      <c r="F2851" t="s">
        <v>335</v>
      </c>
      <c r="G2851" s="14" t="str">
        <f>"271"</f>
        <v>271</v>
      </c>
      <c r="H2851" t="s">
        <v>471</v>
      </c>
    </row>
    <row r="2852" spans="1:8" x14ac:dyDescent="0.25">
      <c r="A2852" t="s">
        <v>3287</v>
      </c>
      <c r="B2852" s="12">
        <v>76</v>
      </c>
      <c r="C2852" t="s">
        <v>2</v>
      </c>
      <c r="D2852" t="s">
        <v>3</v>
      </c>
      <c r="E2852" s="13" t="str">
        <f>"14"</f>
        <v>14</v>
      </c>
      <c r="F2852" t="s">
        <v>124</v>
      </c>
      <c r="G2852" s="14" t="str">
        <f>"241"</f>
        <v>241</v>
      </c>
      <c r="H2852" t="s">
        <v>968</v>
      </c>
    </row>
    <row r="2853" spans="1:8" x14ac:dyDescent="0.25">
      <c r="A2853" t="s">
        <v>3288</v>
      </c>
      <c r="B2853" s="12">
        <v>79</v>
      </c>
      <c r="C2853" t="s">
        <v>28</v>
      </c>
      <c r="D2853" t="s">
        <v>29</v>
      </c>
      <c r="E2853" s="13" t="str">
        <f>"09"</f>
        <v>09</v>
      </c>
      <c r="F2853" t="s">
        <v>117</v>
      </c>
      <c r="G2853" s="14" t="str">
        <f>"206"</f>
        <v>206</v>
      </c>
      <c r="H2853" t="s">
        <v>118</v>
      </c>
    </row>
    <row r="2854" spans="1:8" x14ac:dyDescent="0.25">
      <c r="A2854" t="s">
        <v>3289</v>
      </c>
      <c r="B2854" s="12">
        <v>81</v>
      </c>
      <c r="C2854" t="s">
        <v>7</v>
      </c>
      <c r="D2854" t="s">
        <v>8</v>
      </c>
      <c r="E2854" s="13" t="str">
        <f>"05"</f>
        <v>05</v>
      </c>
      <c r="F2854" t="s">
        <v>9</v>
      </c>
      <c r="G2854" s="14" t="str">
        <f>"231"</f>
        <v>231</v>
      </c>
      <c r="H2854" t="s">
        <v>263</v>
      </c>
    </row>
    <row r="2855" spans="1:8" x14ac:dyDescent="0.25">
      <c r="A2855" t="s">
        <v>3290</v>
      </c>
      <c r="B2855" s="12">
        <v>81</v>
      </c>
      <c r="C2855" t="s">
        <v>7</v>
      </c>
      <c r="D2855" t="s">
        <v>8</v>
      </c>
      <c r="E2855" s="13" t="str">
        <f>"31"</f>
        <v>31</v>
      </c>
      <c r="F2855" t="s">
        <v>423</v>
      </c>
      <c r="G2855" s="14" t="str">
        <f>"201"</f>
        <v>201</v>
      </c>
      <c r="H2855" t="s">
        <v>499</v>
      </c>
    </row>
    <row r="2856" spans="1:8" x14ac:dyDescent="0.25">
      <c r="A2856" t="s">
        <v>3291</v>
      </c>
      <c r="B2856" s="12">
        <v>77</v>
      </c>
      <c r="C2856" t="s">
        <v>17</v>
      </c>
      <c r="D2856" t="s">
        <v>18</v>
      </c>
      <c r="E2856" s="13" t="str">
        <f>"30"</f>
        <v>30</v>
      </c>
      <c r="F2856" t="s">
        <v>210</v>
      </c>
      <c r="G2856" s="14" t="str">
        <f>"241"</f>
        <v>241</v>
      </c>
      <c r="H2856" t="s">
        <v>211</v>
      </c>
    </row>
    <row r="2857" spans="1:8" x14ac:dyDescent="0.25">
      <c r="A2857" t="s">
        <v>3291</v>
      </c>
      <c r="B2857" s="12">
        <v>77</v>
      </c>
      <c r="C2857" t="s">
        <v>17</v>
      </c>
      <c r="D2857" t="s">
        <v>18</v>
      </c>
      <c r="E2857" s="13" t="str">
        <f>"51"</f>
        <v>51</v>
      </c>
      <c r="F2857" t="s">
        <v>55</v>
      </c>
      <c r="G2857" s="14" t="str">
        <f>"010"</f>
        <v>010</v>
      </c>
      <c r="H2857" t="s">
        <v>2614</v>
      </c>
    </row>
    <row r="2858" spans="1:8" x14ac:dyDescent="0.25">
      <c r="A2858" t="s">
        <v>3291</v>
      </c>
      <c r="B2858" s="12">
        <v>77</v>
      </c>
      <c r="C2858" t="s">
        <v>17</v>
      </c>
      <c r="D2858" t="s">
        <v>18</v>
      </c>
      <c r="E2858" s="13" t="str">
        <f>"51"</f>
        <v>51</v>
      </c>
      <c r="F2858" t="s">
        <v>55</v>
      </c>
      <c r="G2858" s="14" t="str">
        <f>"151"</f>
        <v>151</v>
      </c>
      <c r="H2858" t="s">
        <v>645</v>
      </c>
    </row>
    <row r="2859" spans="1:8" x14ac:dyDescent="0.25">
      <c r="A2859" t="s">
        <v>3291</v>
      </c>
      <c r="B2859" s="12">
        <v>77</v>
      </c>
      <c r="C2859" t="s">
        <v>17</v>
      </c>
      <c r="D2859" t="s">
        <v>18</v>
      </c>
      <c r="E2859" s="13" t="str">
        <f>"51"</f>
        <v>51</v>
      </c>
      <c r="F2859" t="s">
        <v>55</v>
      </c>
      <c r="G2859" s="14" t="str">
        <f>"206"</f>
        <v>206</v>
      </c>
      <c r="H2859" t="s">
        <v>223</v>
      </c>
    </row>
    <row r="2860" spans="1:8" x14ac:dyDescent="0.25">
      <c r="A2860" t="s">
        <v>3291</v>
      </c>
      <c r="B2860" s="12">
        <v>77</v>
      </c>
      <c r="C2860" t="s">
        <v>17</v>
      </c>
      <c r="D2860" t="s">
        <v>18</v>
      </c>
      <c r="E2860" s="13" t="str">
        <f>"51"</f>
        <v>51</v>
      </c>
      <c r="F2860" t="s">
        <v>55</v>
      </c>
      <c r="G2860" s="14" t="str">
        <f>"276"</f>
        <v>276</v>
      </c>
      <c r="H2860" t="s">
        <v>80</v>
      </c>
    </row>
    <row r="2861" spans="1:8" x14ac:dyDescent="0.25">
      <c r="A2861" t="s">
        <v>3292</v>
      </c>
      <c r="B2861" s="12">
        <v>76</v>
      </c>
      <c r="C2861" t="s">
        <v>2</v>
      </c>
      <c r="D2861" t="s">
        <v>3</v>
      </c>
      <c r="E2861" s="13" t="str">
        <f>"14"</f>
        <v>14</v>
      </c>
      <c r="F2861" t="s">
        <v>124</v>
      </c>
      <c r="G2861" s="14" t="str">
        <f>"251"</f>
        <v>251</v>
      </c>
      <c r="H2861" t="s">
        <v>402</v>
      </c>
    </row>
    <row r="2862" spans="1:8" x14ac:dyDescent="0.25">
      <c r="A2862" t="s">
        <v>3293</v>
      </c>
      <c r="B2862" s="12">
        <v>77</v>
      </c>
      <c r="C2862" t="s">
        <v>17</v>
      </c>
      <c r="D2862" t="s">
        <v>18</v>
      </c>
      <c r="E2862" s="13" t="str">
        <f>"67"</f>
        <v>67</v>
      </c>
      <c r="F2862" t="s">
        <v>44</v>
      </c>
      <c r="G2862" s="14" t="str">
        <f>"151"</f>
        <v>151</v>
      </c>
      <c r="H2862" t="s">
        <v>200</v>
      </c>
    </row>
    <row r="2863" spans="1:8" x14ac:dyDescent="0.25">
      <c r="A2863" t="s">
        <v>3294</v>
      </c>
      <c r="B2863" s="12">
        <v>76</v>
      </c>
      <c r="C2863" t="s">
        <v>2</v>
      </c>
      <c r="D2863" t="s">
        <v>3</v>
      </c>
      <c r="E2863" s="13" t="str">
        <f>"14"</f>
        <v>14</v>
      </c>
      <c r="F2863" t="s">
        <v>124</v>
      </c>
      <c r="G2863" s="14" t="str">
        <f>"230"</f>
        <v>230</v>
      </c>
      <c r="H2863" t="s">
        <v>240</v>
      </c>
    </row>
    <row r="2864" spans="1:8" x14ac:dyDescent="0.25">
      <c r="A2864" t="s">
        <v>3295</v>
      </c>
      <c r="B2864" s="12">
        <v>77</v>
      </c>
      <c r="C2864" t="s">
        <v>17</v>
      </c>
      <c r="D2864" t="s">
        <v>18</v>
      </c>
      <c r="E2864" s="13" t="str">
        <f>"40"</f>
        <v>40</v>
      </c>
      <c r="F2864" t="s">
        <v>19</v>
      </c>
      <c r="G2864" s="14" t="str">
        <f>"292"</f>
        <v>292</v>
      </c>
      <c r="H2864" t="s">
        <v>100</v>
      </c>
    </row>
    <row r="2865" spans="1:8" x14ac:dyDescent="0.25">
      <c r="A2865" t="s">
        <v>3296</v>
      </c>
      <c r="B2865" s="12">
        <v>77</v>
      </c>
      <c r="C2865" t="s">
        <v>17</v>
      </c>
      <c r="D2865" t="s">
        <v>18</v>
      </c>
      <c r="E2865" s="13" t="str">
        <f>"67"</f>
        <v>67</v>
      </c>
      <c r="F2865" t="s">
        <v>44</v>
      </c>
      <c r="G2865" s="14" t="str">
        <f>"151"</f>
        <v>151</v>
      </c>
      <c r="H2865" t="s">
        <v>200</v>
      </c>
    </row>
    <row r="2866" spans="1:8" x14ac:dyDescent="0.25">
      <c r="A2866" t="s">
        <v>3297</v>
      </c>
      <c r="B2866" s="12">
        <v>81</v>
      </c>
      <c r="C2866" t="s">
        <v>7</v>
      </c>
      <c r="D2866" t="s">
        <v>8</v>
      </c>
      <c r="E2866" s="13" t="str">
        <f>"44"</f>
        <v>44</v>
      </c>
      <c r="F2866" t="s">
        <v>40</v>
      </c>
      <c r="G2866" s="14" t="str">
        <f>"014"</f>
        <v>014</v>
      </c>
      <c r="H2866" t="s">
        <v>3298</v>
      </c>
    </row>
    <row r="2867" spans="1:8" x14ac:dyDescent="0.25">
      <c r="A2867" t="s">
        <v>3297</v>
      </c>
      <c r="B2867" s="12">
        <v>81</v>
      </c>
      <c r="C2867" t="s">
        <v>7</v>
      </c>
      <c r="D2867" t="s">
        <v>8</v>
      </c>
      <c r="E2867" s="13" t="str">
        <f>"44"</f>
        <v>44</v>
      </c>
      <c r="F2867" t="s">
        <v>40</v>
      </c>
      <c r="G2867" s="14" t="str">
        <f>"106"</f>
        <v>106</v>
      </c>
      <c r="H2867" t="s">
        <v>3299</v>
      </c>
    </row>
    <row r="2868" spans="1:8" x14ac:dyDescent="0.25">
      <c r="A2868" t="s">
        <v>3297</v>
      </c>
      <c r="B2868" s="12">
        <v>81</v>
      </c>
      <c r="C2868" t="s">
        <v>7</v>
      </c>
      <c r="D2868" t="s">
        <v>8</v>
      </c>
      <c r="E2868" s="13" t="str">
        <f>"44"</f>
        <v>44</v>
      </c>
      <c r="F2868" t="s">
        <v>40</v>
      </c>
      <c r="G2868" s="14" t="str">
        <f>"146"</f>
        <v>146</v>
      </c>
      <c r="H2868" t="s">
        <v>203</v>
      </c>
    </row>
    <row r="2869" spans="1:8" x14ac:dyDescent="0.25">
      <c r="A2869" t="s">
        <v>3300</v>
      </c>
      <c r="B2869" s="12">
        <v>81</v>
      </c>
      <c r="C2869" t="s">
        <v>7</v>
      </c>
      <c r="D2869" t="s">
        <v>8</v>
      </c>
      <c r="E2869" s="13" t="str">
        <f>"44"</f>
        <v>44</v>
      </c>
      <c r="F2869" t="s">
        <v>40</v>
      </c>
      <c r="G2869" s="14" t="str">
        <f>"122"</f>
        <v>122</v>
      </c>
      <c r="H2869" t="s">
        <v>348</v>
      </c>
    </row>
    <row r="2870" spans="1:8" x14ac:dyDescent="0.25">
      <c r="A2870" t="s">
        <v>3301</v>
      </c>
      <c r="B2870" s="12">
        <v>76</v>
      </c>
      <c r="C2870" t="s">
        <v>2</v>
      </c>
      <c r="D2870" t="s">
        <v>3</v>
      </c>
      <c r="E2870" s="13" t="str">
        <f>"23"</f>
        <v>23</v>
      </c>
      <c r="F2870" t="s">
        <v>280</v>
      </c>
      <c r="G2870" s="14" t="str">
        <f>"251"</f>
        <v>251</v>
      </c>
      <c r="H2870" t="s">
        <v>281</v>
      </c>
    </row>
    <row r="2871" spans="1:8" x14ac:dyDescent="0.25">
      <c r="A2871" t="s">
        <v>3302</v>
      </c>
      <c r="B2871" s="12">
        <v>81</v>
      </c>
      <c r="C2871" t="s">
        <v>7</v>
      </c>
      <c r="D2871" t="s">
        <v>8</v>
      </c>
      <c r="E2871" s="13" t="str">
        <f>"44"</f>
        <v>44</v>
      </c>
      <c r="F2871" t="s">
        <v>40</v>
      </c>
      <c r="G2871" s="14" t="str">
        <f>"136"</f>
        <v>136</v>
      </c>
      <c r="H2871" t="s">
        <v>1286</v>
      </c>
    </row>
    <row r="2872" spans="1:8" x14ac:dyDescent="0.25">
      <c r="A2872" t="s">
        <v>3303</v>
      </c>
      <c r="B2872" s="12">
        <v>79</v>
      </c>
      <c r="C2872" t="s">
        <v>28</v>
      </c>
      <c r="D2872" t="s">
        <v>29</v>
      </c>
      <c r="E2872" s="13" t="str">
        <f>"61"</f>
        <v>61</v>
      </c>
      <c r="F2872" t="s">
        <v>186</v>
      </c>
      <c r="G2872" s="14" t="str">
        <f>"265"</f>
        <v>265</v>
      </c>
      <c r="H2872" t="s">
        <v>2020</v>
      </c>
    </row>
    <row r="2873" spans="1:8" x14ac:dyDescent="0.25">
      <c r="A2873" t="s">
        <v>3304</v>
      </c>
      <c r="B2873" s="12">
        <v>77</v>
      </c>
      <c r="C2873" t="s">
        <v>17</v>
      </c>
      <c r="D2873" t="s">
        <v>18</v>
      </c>
      <c r="E2873" s="13" t="str">
        <f>"40"</f>
        <v>40</v>
      </c>
      <c r="F2873" t="s">
        <v>19</v>
      </c>
      <c r="G2873" s="14" t="str">
        <f>"251"</f>
        <v>251</v>
      </c>
      <c r="H2873" t="s">
        <v>20</v>
      </c>
    </row>
    <row r="2874" spans="1:8" x14ac:dyDescent="0.25">
      <c r="A2874" t="s">
        <v>3305</v>
      </c>
      <c r="B2874" s="12">
        <v>77</v>
      </c>
      <c r="C2874" t="s">
        <v>17</v>
      </c>
      <c r="D2874" t="s">
        <v>18</v>
      </c>
      <c r="E2874" s="13" t="str">
        <f>"67"</f>
        <v>67</v>
      </c>
      <c r="F2874" t="s">
        <v>44</v>
      </c>
      <c r="G2874" s="14" t="str">
        <f>"251"</f>
        <v>251</v>
      </c>
      <c r="H2874" t="s">
        <v>45</v>
      </c>
    </row>
    <row r="2875" spans="1:8" x14ac:dyDescent="0.25">
      <c r="A2875" t="s">
        <v>3306</v>
      </c>
      <c r="B2875" s="12">
        <v>81</v>
      </c>
      <c r="C2875" t="s">
        <v>7</v>
      </c>
      <c r="D2875" t="s">
        <v>8</v>
      </c>
      <c r="E2875" s="13" t="str">
        <f>"05"</f>
        <v>05</v>
      </c>
      <c r="F2875" t="s">
        <v>9</v>
      </c>
      <c r="G2875" s="14" t="str">
        <f>"231"</f>
        <v>231</v>
      </c>
      <c r="H2875" t="s">
        <v>263</v>
      </c>
    </row>
    <row r="2876" spans="1:8" x14ac:dyDescent="0.25">
      <c r="A2876" t="s">
        <v>3307</v>
      </c>
      <c r="B2876" s="12">
        <v>81</v>
      </c>
      <c r="C2876" t="s">
        <v>7</v>
      </c>
      <c r="D2876" t="s">
        <v>8</v>
      </c>
      <c r="E2876" s="13" t="str">
        <f>"05"</f>
        <v>05</v>
      </c>
      <c r="F2876" t="s">
        <v>9</v>
      </c>
      <c r="G2876" s="14" t="str">
        <f>"025"</f>
        <v>025</v>
      </c>
      <c r="H2876" t="s">
        <v>1254</v>
      </c>
    </row>
    <row r="2877" spans="1:8" x14ac:dyDescent="0.25">
      <c r="A2877" t="s">
        <v>3308</v>
      </c>
      <c r="B2877" s="12">
        <v>77</v>
      </c>
      <c r="C2877" t="s">
        <v>17</v>
      </c>
      <c r="D2877" t="s">
        <v>18</v>
      </c>
      <c r="E2877" s="13" t="str">
        <f>"66"</f>
        <v>66</v>
      </c>
      <c r="F2877" t="s">
        <v>22</v>
      </c>
      <c r="G2877" s="14" t="str">
        <f>"131"</f>
        <v>131</v>
      </c>
      <c r="H2877" t="s">
        <v>23</v>
      </c>
    </row>
    <row r="2878" spans="1:8" x14ac:dyDescent="0.25">
      <c r="A2878" t="s">
        <v>3309</v>
      </c>
      <c r="B2878" s="12">
        <v>81</v>
      </c>
      <c r="C2878" t="s">
        <v>7</v>
      </c>
      <c r="D2878" t="s">
        <v>8</v>
      </c>
      <c r="E2878" s="13" t="str">
        <f>"70"</f>
        <v>70</v>
      </c>
      <c r="F2878" t="s">
        <v>50</v>
      </c>
      <c r="G2878" s="14" t="str">
        <f>"266"</f>
        <v>266</v>
      </c>
      <c r="H2878" t="s">
        <v>51</v>
      </c>
    </row>
    <row r="2879" spans="1:8" x14ac:dyDescent="0.25">
      <c r="A2879" t="s">
        <v>3310</v>
      </c>
      <c r="B2879" s="12">
        <v>76</v>
      </c>
      <c r="C2879" t="s">
        <v>2</v>
      </c>
      <c r="D2879" t="s">
        <v>3</v>
      </c>
      <c r="E2879" s="13" t="str">
        <f>"53"</f>
        <v>53</v>
      </c>
      <c r="F2879" t="s">
        <v>67</v>
      </c>
      <c r="G2879" s="14" t="str">
        <f>"241"</f>
        <v>241</v>
      </c>
      <c r="H2879" t="s">
        <v>68</v>
      </c>
    </row>
    <row r="2880" spans="1:8" x14ac:dyDescent="0.25">
      <c r="A2880" t="s">
        <v>3311</v>
      </c>
      <c r="B2880" s="12">
        <v>76</v>
      </c>
      <c r="C2880" t="s">
        <v>2</v>
      </c>
      <c r="D2880" t="s">
        <v>3</v>
      </c>
      <c r="E2880" s="13" t="str">
        <f>"28"</f>
        <v>28</v>
      </c>
      <c r="F2880" t="s">
        <v>89</v>
      </c>
      <c r="G2880" s="14" t="str">
        <f>"291"</f>
        <v>291</v>
      </c>
      <c r="H2880" t="s">
        <v>309</v>
      </c>
    </row>
    <row r="2881" spans="1:8" x14ac:dyDescent="0.25">
      <c r="A2881" t="s">
        <v>3312</v>
      </c>
      <c r="B2881" s="12">
        <v>79</v>
      </c>
      <c r="C2881" t="s">
        <v>28</v>
      </c>
      <c r="D2881" t="s">
        <v>29</v>
      </c>
      <c r="E2881" s="13" t="str">
        <f>"18"</f>
        <v>18</v>
      </c>
      <c r="F2881" t="s">
        <v>64</v>
      </c>
      <c r="G2881" s="14" t="str">
        <f>"221"</f>
        <v>221</v>
      </c>
      <c r="H2881" t="s">
        <v>65</v>
      </c>
    </row>
    <row r="2882" spans="1:8" x14ac:dyDescent="0.25">
      <c r="A2882" t="s">
        <v>3313</v>
      </c>
      <c r="B2882" s="12">
        <v>76</v>
      </c>
      <c r="C2882" t="s">
        <v>2</v>
      </c>
      <c r="D2882" t="s">
        <v>3</v>
      </c>
      <c r="E2882" s="13" t="str">
        <f>"14"</f>
        <v>14</v>
      </c>
      <c r="F2882" t="s">
        <v>124</v>
      </c>
      <c r="G2882" s="14" t="str">
        <f>"034"</f>
        <v>034</v>
      </c>
      <c r="H2882" t="s">
        <v>3314</v>
      </c>
    </row>
    <row r="2883" spans="1:8" x14ac:dyDescent="0.25">
      <c r="A2883" t="s">
        <v>3315</v>
      </c>
      <c r="B2883" s="12">
        <v>79</v>
      </c>
      <c r="C2883" t="s">
        <v>28</v>
      </c>
      <c r="D2883" t="s">
        <v>29</v>
      </c>
      <c r="E2883" s="13" t="str">
        <f>"10"</f>
        <v>10</v>
      </c>
      <c r="F2883" t="s">
        <v>171</v>
      </c>
      <c r="G2883" s="14" t="str">
        <f>"052"</f>
        <v>052</v>
      </c>
      <c r="H2883" t="s">
        <v>3316</v>
      </c>
    </row>
    <row r="2884" spans="1:8" x14ac:dyDescent="0.25">
      <c r="A2884" t="s">
        <v>3317</v>
      </c>
      <c r="B2884" s="12">
        <v>77</v>
      </c>
      <c r="C2884" t="s">
        <v>17</v>
      </c>
      <c r="D2884" t="s">
        <v>18</v>
      </c>
      <c r="E2884" s="13" t="str">
        <f>"66"</f>
        <v>66</v>
      </c>
      <c r="F2884" t="s">
        <v>22</v>
      </c>
      <c r="G2884" s="14" t="str">
        <f>"131"</f>
        <v>131</v>
      </c>
      <c r="H2884" t="s">
        <v>23</v>
      </c>
    </row>
    <row r="2885" spans="1:8" x14ac:dyDescent="0.25">
      <c r="A2885" t="s">
        <v>3318</v>
      </c>
      <c r="B2885" s="12">
        <v>79</v>
      </c>
      <c r="C2885" t="s">
        <v>28</v>
      </c>
      <c r="D2885" t="s">
        <v>29</v>
      </c>
      <c r="E2885" s="13" t="str">
        <f>"60"</f>
        <v>60</v>
      </c>
      <c r="F2885" t="s">
        <v>600</v>
      </c>
      <c r="G2885" s="14" t="str">
        <f>"176"</f>
        <v>176</v>
      </c>
      <c r="H2885" t="s">
        <v>721</v>
      </c>
    </row>
    <row r="2886" spans="1:8" x14ac:dyDescent="0.25">
      <c r="A2886" t="s">
        <v>3319</v>
      </c>
      <c r="B2886" s="12">
        <v>81</v>
      </c>
      <c r="C2886" t="s">
        <v>7</v>
      </c>
      <c r="D2886" t="s">
        <v>8</v>
      </c>
      <c r="E2886" s="13" t="str">
        <f>"44"</f>
        <v>44</v>
      </c>
      <c r="F2886" t="s">
        <v>40</v>
      </c>
      <c r="G2886" s="14" t="str">
        <f>"028"</f>
        <v>028</v>
      </c>
      <c r="H2886" t="s">
        <v>2311</v>
      </c>
    </row>
    <row r="2887" spans="1:8" x14ac:dyDescent="0.25">
      <c r="A2887" t="s">
        <v>3320</v>
      </c>
      <c r="B2887" s="12">
        <v>76</v>
      </c>
      <c r="C2887" t="s">
        <v>2</v>
      </c>
      <c r="D2887" t="s">
        <v>3</v>
      </c>
      <c r="E2887" s="13" t="str">
        <f>"67"</f>
        <v>67</v>
      </c>
      <c r="F2887" t="s">
        <v>44</v>
      </c>
      <c r="G2887" s="14" t="str">
        <f>"216"</f>
        <v>216</v>
      </c>
      <c r="H2887" t="s">
        <v>856</v>
      </c>
    </row>
    <row r="2888" spans="1:8" x14ac:dyDescent="0.25">
      <c r="A2888" t="s">
        <v>3321</v>
      </c>
      <c r="B2888" s="12">
        <v>77</v>
      </c>
      <c r="C2888" t="s">
        <v>17</v>
      </c>
      <c r="D2888" t="s">
        <v>18</v>
      </c>
      <c r="E2888" s="13" t="str">
        <f>"40"</f>
        <v>40</v>
      </c>
      <c r="F2888" t="s">
        <v>19</v>
      </c>
      <c r="G2888" s="14" t="str">
        <f>"236"</f>
        <v>236</v>
      </c>
      <c r="H2888" t="s">
        <v>106</v>
      </c>
    </row>
    <row r="2889" spans="1:8" x14ac:dyDescent="0.25">
      <c r="A2889" t="s">
        <v>3322</v>
      </c>
      <c r="B2889" s="12">
        <v>77</v>
      </c>
      <c r="C2889" t="s">
        <v>17</v>
      </c>
      <c r="D2889" t="s">
        <v>18</v>
      </c>
      <c r="E2889" s="13" t="str">
        <f>"45"</f>
        <v>45</v>
      </c>
      <c r="F2889" t="s">
        <v>168</v>
      </c>
      <c r="G2889" s="14" t="str">
        <f>"012"</f>
        <v>012</v>
      </c>
      <c r="H2889" t="s">
        <v>1389</v>
      </c>
    </row>
    <row r="2890" spans="1:8" x14ac:dyDescent="0.25">
      <c r="A2890" t="s">
        <v>3323</v>
      </c>
      <c r="B2890" s="12">
        <v>76</v>
      </c>
      <c r="C2890" t="s">
        <v>2</v>
      </c>
      <c r="D2890" t="s">
        <v>3</v>
      </c>
      <c r="E2890" s="13" t="str">
        <f>"67"</f>
        <v>67</v>
      </c>
      <c r="F2890" t="s">
        <v>44</v>
      </c>
      <c r="G2890" s="14" t="str">
        <f>"024"</f>
        <v>024</v>
      </c>
      <c r="H2890" t="s">
        <v>3236</v>
      </c>
    </row>
    <row r="2891" spans="1:8" x14ac:dyDescent="0.25">
      <c r="A2891" t="s">
        <v>3324</v>
      </c>
      <c r="B2891" s="12">
        <v>76</v>
      </c>
      <c r="C2891" t="s">
        <v>2</v>
      </c>
      <c r="D2891" t="s">
        <v>3</v>
      </c>
      <c r="E2891" s="13" t="str">
        <f>"64"</f>
        <v>64</v>
      </c>
      <c r="F2891" t="s">
        <v>58</v>
      </c>
      <c r="G2891" s="14" t="str">
        <f>"216"</f>
        <v>216</v>
      </c>
      <c r="H2891" t="s">
        <v>450</v>
      </c>
    </row>
    <row r="2892" spans="1:8" x14ac:dyDescent="0.25">
      <c r="A2892" t="s">
        <v>3325</v>
      </c>
      <c r="B2892" s="12">
        <v>79</v>
      </c>
      <c r="C2892" t="s">
        <v>28</v>
      </c>
      <c r="D2892" t="s">
        <v>29</v>
      </c>
      <c r="E2892" s="13" t="str">
        <f>"37"</f>
        <v>37</v>
      </c>
      <c r="F2892" t="s">
        <v>34</v>
      </c>
      <c r="G2892" s="14" t="str">
        <f>"146"</f>
        <v>146</v>
      </c>
      <c r="H2892" t="s">
        <v>35</v>
      </c>
    </row>
    <row r="2893" spans="1:8" x14ac:dyDescent="0.25">
      <c r="A2893" t="s">
        <v>3326</v>
      </c>
      <c r="B2893" s="12">
        <v>76</v>
      </c>
      <c r="C2893" t="s">
        <v>2</v>
      </c>
      <c r="D2893" t="s">
        <v>3</v>
      </c>
      <c r="E2893" s="13" t="str">
        <f>"53"</f>
        <v>53</v>
      </c>
      <c r="F2893" t="s">
        <v>67</v>
      </c>
      <c r="G2893" s="14" t="str">
        <f>"241"</f>
        <v>241</v>
      </c>
      <c r="H2893" t="s">
        <v>68</v>
      </c>
    </row>
    <row r="2894" spans="1:8" x14ac:dyDescent="0.25">
      <c r="A2894" t="s">
        <v>3327</v>
      </c>
      <c r="B2894" s="12">
        <v>76</v>
      </c>
      <c r="C2894" t="s">
        <v>2</v>
      </c>
      <c r="D2894" t="s">
        <v>3</v>
      </c>
      <c r="E2894" s="13" t="str">
        <f>"67"</f>
        <v>67</v>
      </c>
      <c r="F2894" t="s">
        <v>44</v>
      </c>
      <c r="G2894" s="14" t="str">
        <f>"171"</f>
        <v>171</v>
      </c>
      <c r="H2894" t="s">
        <v>1418</v>
      </c>
    </row>
    <row r="2895" spans="1:8" x14ac:dyDescent="0.25">
      <c r="A2895" t="s">
        <v>3328</v>
      </c>
      <c r="B2895" s="12">
        <v>79</v>
      </c>
      <c r="C2895" t="s">
        <v>28</v>
      </c>
      <c r="D2895" t="s">
        <v>29</v>
      </c>
      <c r="E2895" s="13" t="str">
        <f>"54"</f>
        <v>54</v>
      </c>
      <c r="F2895" t="s">
        <v>301</v>
      </c>
      <c r="G2895" s="14" t="str">
        <f>"036"</f>
        <v>036</v>
      </c>
      <c r="H2895" t="s">
        <v>3329</v>
      </c>
    </row>
    <row r="2896" spans="1:8" x14ac:dyDescent="0.25">
      <c r="A2896" t="s">
        <v>3330</v>
      </c>
      <c r="B2896" s="12">
        <v>79</v>
      </c>
      <c r="C2896" t="s">
        <v>28</v>
      </c>
      <c r="D2896" t="s">
        <v>29</v>
      </c>
      <c r="E2896" s="13" t="str">
        <f>"61"</f>
        <v>61</v>
      </c>
      <c r="F2896" t="s">
        <v>186</v>
      </c>
      <c r="G2896" s="14" t="str">
        <f>"004"</f>
        <v>004</v>
      </c>
      <c r="H2896" t="s">
        <v>1613</v>
      </c>
    </row>
    <row r="2897" spans="1:8" x14ac:dyDescent="0.25">
      <c r="A2897" t="s">
        <v>3330</v>
      </c>
      <c r="B2897" s="12">
        <v>79</v>
      </c>
      <c r="C2897" t="s">
        <v>28</v>
      </c>
      <c r="D2897" t="s">
        <v>29</v>
      </c>
      <c r="E2897" s="13" t="str">
        <f>"61"</f>
        <v>61</v>
      </c>
      <c r="F2897" t="s">
        <v>186</v>
      </c>
      <c r="G2897" s="14" t="str">
        <f>"201"</f>
        <v>201</v>
      </c>
      <c r="H2897" t="s">
        <v>547</v>
      </c>
    </row>
    <row r="2898" spans="1:8" x14ac:dyDescent="0.25">
      <c r="A2898" t="s">
        <v>3331</v>
      </c>
      <c r="B2898" s="12">
        <v>79</v>
      </c>
      <c r="C2898" t="s">
        <v>28</v>
      </c>
      <c r="D2898" t="s">
        <v>29</v>
      </c>
      <c r="E2898" s="13" t="str">
        <f>"61"</f>
        <v>61</v>
      </c>
      <c r="F2898" t="s">
        <v>186</v>
      </c>
      <c r="G2898" s="14" t="str">
        <f>"201"</f>
        <v>201</v>
      </c>
      <c r="H2898" t="s">
        <v>547</v>
      </c>
    </row>
    <row r="2899" spans="1:8" x14ac:dyDescent="0.25">
      <c r="A2899" t="s">
        <v>3332</v>
      </c>
      <c r="B2899" s="12">
        <v>76</v>
      </c>
      <c r="C2899" t="s">
        <v>2</v>
      </c>
      <c r="D2899" t="s">
        <v>3</v>
      </c>
      <c r="E2899" s="13" t="str">
        <f>"56"</f>
        <v>56</v>
      </c>
      <c r="F2899" t="s">
        <v>321</v>
      </c>
      <c r="G2899" s="14" t="str">
        <f>"002"</f>
        <v>002</v>
      </c>
      <c r="H2899" t="s">
        <v>3333</v>
      </c>
    </row>
    <row r="2900" spans="1:8" x14ac:dyDescent="0.25">
      <c r="A2900" t="s">
        <v>3334</v>
      </c>
      <c r="B2900" s="12">
        <v>79</v>
      </c>
      <c r="C2900" t="s">
        <v>28</v>
      </c>
      <c r="D2900" t="s">
        <v>29</v>
      </c>
      <c r="E2900" s="13" t="str">
        <f>"09"</f>
        <v>09</v>
      </c>
      <c r="F2900" t="s">
        <v>117</v>
      </c>
      <c r="G2900" s="14" t="str">
        <f>"206"</f>
        <v>206</v>
      </c>
      <c r="H2900" t="s">
        <v>118</v>
      </c>
    </row>
    <row r="2901" spans="1:8" x14ac:dyDescent="0.25">
      <c r="A2901" t="s">
        <v>3335</v>
      </c>
      <c r="B2901" s="12">
        <v>81</v>
      </c>
      <c r="C2901" t="s">
        <v>7</v>
      </c>
      <c r="D2901" t="s">
        <v>8</v>
      </c>
      <c r="E2901" s="13" t="str">
        <f>"44"</f>
        <v>44</v>
      </c>
      <c r="F2901" t="s">
        <v>40</v>
      </c>
      <c r="G2901" s="14" t="str">
        <f>"241"</f>
        <v>241</v>
      </c>
      <c r="H2901" t="s">
        <v>41</v>
      </c>
    </row>
    <row r="2902" spans="1:8" x14ac:dyDescent="0.25">
      <c r="A2902" t="s">
        <v>3336</v>
      </c>
      <c r="B2902" s="12">
        <v>81</v>
      </c>
      <c r="C2902" t="s">
        <v>7</v>
      </c>
      <c r="D2902" t="s">
        <v>8</v>
      </c>
      <c r="E2902" s="13" t="str">
        <f>"70"</f>
        <v>70</v>
      </c>
      <c r="F2902" t="s">
        <v>50</v>
      </c>
      <c r="G2902" s="14" t="str">
        <f>"266"</f>
        <v>266</v>
      </c>
      <c r="H2902" t="s">
        <v>51</v>
      </c>
    </row>
    <row r="2903" spans="1:8" x14ac:dyDescent="0.25">
      <c r="A2903" t="s">
        <v>3337</v>
      </c>
      <c r="B2903" s="12">
        <v>76</v>
      </c>
      <c r="C2903" t="s">
        <v>2</v>
      </c>
      <c r="D2903" t="s">
        <v>3</v>
      </c>
      <c r="E2903" s="13" t="str">
        <f>"67"</f>
        <v>67</v>
      </c>
      <c r="F2903" t="s">
        <v>44</v>
      </c>
      <c r="G2903" s="14" t="str">
        <f>"181"</f>
        <v>181</v>
      </c>
      <c r="H2903" t="s">
        <v>564</v>
      </c>
    </row>
    <row r="2904" spans="1:8" x14ac:dyDescent="0.25">
      <c r="A2904" t="s">
        <v>3338</v>
      </c>
      <c r="B2904" s="12">
        <v>79</v>
      </c>
      <c r="C2904" t="s">
        <v>28</v>
      </c>
      <c r="D2904" t="s">
        <v>29</v>
      </c>
      <c r="E2904" s="13" t="str">
        <f>"62"</f>
        <v>62</v>
      </c>
      <c r="F2904" t="s">
        <v>409</v>
      </c>
      <c r="G2904" s="14" t="str">
        <f>"186"</f>
        <v>186</v>
      </c>
      <c r="H2904" t="s">
        <v>3339</v>
      </c>
    </row>
    <row r="2905" spans="1:8" x14ac:dyDescent="0.25">
      <c r="A2905" t="s">
        <v>3340</v>
      </c>
      <c r="B2905" s="12">
        <v>76</v>
      </c>
      <c r="C2905" t="s">
        <v>2</v>
      </c>
      <c r="D2905" t="s">
        <v>3</v>
      </c>
      <c r="E2905" s="13" t="str">
        <f>"11"</f>
        <v>11</v>
      </c>
      <c r="F2905" t="s">
        <v>501</v>
      </c>
      <c r="G2905" s="14" t="str">
        <f>"012"</f>
        <v>012</v>
      </c>
      <c r="H2905" t="s">
        <v>3341</v>
      </c>
    </row>
    <row r="2906" spans="1:8" x14ac:dyDescent="0.25">
      <c r="A2906" t="s">
        <v>3342</v>
      </c>
      <c r="B2906" s="12">
        <v>77</v>
      </c>
      <c r="C2906" t="s">
        <v>17</v>
      </c>
      <c r="D2906" t="s">
        <v>18</v>
      </c>
      <c r="E2906" s="13" t="str">
        <f>"30"</f>
        <v>30</v>
      </c>
      <c r="F2906" t="s">
        <v>210</v>
      </c>
      <c r="G2906" s="14" t="str">
        <f>"174"</f>
        <v>174</v>
      </c>
      <c r="H2906" t="s">
        <v>216</v>
      </c>
    </row>
    <row r="2907" spans="1:8" x14ac:dyDescent="0.25">
      <c r="A2907" t="s">
        <v>3343</v>
      </c>
      <c r="B2907" s="12">
        <v>79</v>
      </c>
      <c r="C2907" t="s">
        <v>28</v>
      </c>
      <c r="D2907" t="s">
        <v>29</v>
      </c>
      <c r="E2907" s="13" t="str">
        <f>"62"</f>
        <v>62</v>
      </c>
      <c r="F2907" t="s">
        <v>409</v>
      </c>
      <c r="G2907" s="14" t="str">
        <f>"291"</f>
        <v>291</v>
      </c>
      <c r="H2907" t="s">
        <v>1998</v>
      </c>
    </row>
    <row r="2908" spans="1:8" x14ac:dyDescent="0.25">
      <c r="A2908" t="s">
        <v>3344</v>
      </c>
      <c r="B2908" s="12">
        <v>81</v>
      </c>
      <c r="C2908" t="s">
        <v>7</v>
      </c>
      <c r="D2908" t="s">
        <v>8</v>
      </c>
      <c r="E2908" s="13" t="str">
        <f>"20"</f>
        <v>20</v>
      </c>
      <c r="F2908" t="s">
        <v>111</v>
      </c>
      <c r="G2908" s="14" t="str">
        <f>"276"</f>
        <v>276</v>
      </c>
      <c r="H2908" t="s">
        <v>112</v>
      </c>
    </row>
    <row r="2909" spans="1:8" x14ac:dyDescent="0.25">
      <c r="A2909" t="s">
        <v>3345</v>
      </c>
      <c r="B2909" s="12">
        <v>77</v>
      </c>
      <c r="C2909" t="s">
        <v>17</v>
      </c>
      <c r="D2909" t="s">
        <v>18</v>
      </c>
      <c r="E2909" s="13" t="str">
        <f>"66"</f>
        <v>66</v>
      </c>
      <c r="F2909" t="s">
        <v>22</v>
      </c>
      <c r="G2909" s="14" t="str">
        <f>"291"</f>
        <v>291</v>
      </c>
      <c r="H2909" t="s">
        <v>361</v>
      </c>
    </row>
    <row r="2910" spans="1:8" x14ac:dyDescent="0.25">
      <c r="A2910" t="s">
        <v>3346</v>
      </c>
      <c r="B2910" s="12">
        <v>81</v>
      </c>
      <c r="C2910" t="s">
        <v>7</v>
      </c>
      <c r="D2910" t="s">
        <v>8</v>
      </c>
      <c r="E2910" s="13" t="str">
        <f>"38"</f>
        <v>38</v>
      </c>
      <c r="F2910" t="s">
        <v>121</v>
      </c>
      <c r="G2910" s="14" t="str">
        <f>"012"</f>
        <v>012</v>
      </c>
      <c r="H2910" t="s">
        <v>3347</v>
      </c>
    </row>
    <row r="2911" spans="1:8" x14ac:dyDescent="0.25">
      <c r="A2911" t="s">
        <v>3348</v>
      </c>
      <c r="B2911" s="12">
        <v>81</v>
      </c>
      <c r="C2911" t="s">
        <v>7</v>
      </c>
      <c r="D2911" t="s">
        <v>8</v>
      </c>
      <c r="E2911" s="13" t="str">
        <f>"38"</f>
        <v>38</v>
      </c>
      <c r="F2911" t="s">
        <v>121</v>
      </c>
      <c r="G2911" s="14" t="str">
        <f>"271"</f>
        <v>271</v>
      </c>
      <c r="H2911" t="s">
        <v>122</v>
      </c>
    </row>
    <row r="2912" spans="1:8" x14ac:dyDescent="0.25">
      <c r="A2912" t="s">
        <v>3349</v>
      </c>
      <c r="B2912" s="12">
        <v>81</v>
      </c>
      <c r="C2912" t="s">
        <v>7</v>
      </c>
      <c r="D2912" t="s">
        <v>8</v>
      </c>
      <c r="E2912" s="13" t="str">
        <f>"70"</f>
        <v>70</v>
      </c>
      <c r="F2912" t="s">
        <v>50</v>
      </c>
      <c r="G2912" s="14" t="str">
        <f>"265"</f>
        <v>265</v>
      </c>
      <c r="H2912" t="s">
        <v>374</v>
      </c>
    </row>
    <row r="2913" spans="1:8" x14ac:dyDescent="0.25">
      <c r="A2913" t="s">
        <v>3350</v>
      </c>
      <c r="B2913" s="12">
        <v>79</v>
      </c>
      <c r="C2913" t="s">
        <v>28</v>
      </c>
      <c r="D2913" t="s">
        <v>29</v>
      </c>
      <c r="E2913" s="13" t="str">
        <f>"37"</f>
        <v>37</v>
      </c>
      <c r="F2913" t="s">
        <v>34</v>
      </c>
      <c r="G2913" s="14" t="str">
        <f>"281"</f>
        <v>281</v>
      </c>
      <c r="H2913" t="s">
        <v>363</v>
      </c>
    </row>
    <row r="2914" spans="1:8" x14ac:dyDescent="0.25">
      <c r="A2914" t="s">
        <v>3351</v>
      </c>
      <c r="B2914" s="12">
        <v>76</v>
      </c>
      <c r="C2914" t="s">
        <v>2</v>
      </c>
      <c r="D2914" t="s">
        <v>3</v>
      </c>
      <c r="E2914" s="13" t="str">
        <f>"13"</f>
        <v>13</v>
      </c>
      <c r="F2914" t="s">
        <v>14</v>
      </c>
      <c r="G2914" s="14" t="str">
        <f>"191"</f>
        <v>191</v>
      </c>
      <c r="H2914" t="s">
        <v>227</v>
      </c>
    </row>
    <row r="2915" spans="1:8" x14ac:dyDescent="0.25">
      <c r="A2915" t="s">
        <v>3352</v>
      </c>
      <c r="B2915" s="12">
        <v>79</v>
      </c>
      <c r="C2915" t="s">
        <v>28</v>
      </c>
      <c r="D2915" t="s">
        <v>29</v>
      </c>
      <c r="E2915" s="13" t="str">
        <f>"37"</f>
        <v>37</v>
      </c>
      <c r="F2915" t="s">
        <v>34</v>
      </c>
      <c r="G2915" s="14" t="str">
        <f>"181"</f>
        <v>181</v>
      </c>
      <c r="H2915" t="s">
        <v>1008</v>
      </c>
    </row>
    <row r="2916" spans="1:8" x14ac:dyDescent="0.25">
      <c r="A2916" t="s">
        <v>3353</v>
      </c>
      <c r="B2916" s="12">
        <v>76</v>
      </c>
      <c r="C2916" t="s">
        <v>2</v>
      </c>
      <c r="D2916" t="s">
        <v>3</v>
      </c>
      <c r="E2916" s="13" t="str">
        <f>"56"</f>
        <v>56</v>
      </c>
      <c r="F2916" t="s">
        <v>321</v>
      </c>
      <c r="G2916" s="14" t="str">
        <f>"276"</f>
        <v>276</v>
      </c>
      <c r="H2916" t="s">
        <v>322</v>
      </c>
    </row>
    <row r="2917" spans="1:8" x14ac:dyDescent="0.25">
      <c r="A2917" t="s">
        <v>3354</v>
      </c>
      <c r="B2917" s="12">
        <v>81</v>
      </c>
      <c r="C2917" t="s">
        <v>7</v>
      </c>
      <c r="D2917" t="s">
        <v>8</v>
      </c>
      <c r="E2917" s="13" t="str">
        <f>"38"</f>
        <v>38</v>
      </c>
      <c r="F2917" t="s">
        <v>121</v>
      </c>
      <c r="G2917" s="14" t="str">
        <f>"006"</f>
        <v>006</v>
      </c>
      <c r="H2917" t="s">
        <v>1756</v>
      </c>
    </row>
    <row r="2918" spans="1:8" x14ac:dyDescent="0.25">
      <c r="A2918" t="s">
        <v>3355</v>
      </c>
      <c r="B2918" s="12">
        <v>81</v>
      </c>
      <c r="C2918" t="s">
        <v>7</v>
      </c>
      <c r="D2918" t="s">
        <v>8</v>
      </c>
      <c r="E2918" s="13" t="str">
        <f>"58"</f>
        <v>58</v>
      </c>
      <c r="F2918" t="s">
        <v>128</v>
      </c>
      <c r="G2918" s="14" t="str">
        <f>"004"</f>
        <v>004</v>
      </c>
      <c r="H2918" t="s">
        <v>3356</v>
      </c>
    </row>
    <row r="2919" spans="1:8" x14ac:dyDescent="0.25">
      <c r="A2919" t="s">
        <v>3357</v>
      </c>
      <c r="B2919" s="12">
        <v>77</v>
      </c>
      <c r="C2919" t="s">
        <v>17</v>
      </c>
      <c r="D2919" t="s">
        <v>18</v>
      </c>
      <c r="E2919" s="13" t="str">
        <f>"51"</f>
        <v>51</v>
      </c>
      <c r="F2919" t="s">
        <v>55</v>
      </c>
      <c r="G2919" s="14" t="str">
        <f>"151"</f>
        <v>151</v>
      </c>
      <c r="H2919" t="s">
        <v>645</v>
      </c>
    </row>
    <row r="2920" spans="1:8" x14ac:dyDescent="0.25">
      <c r="A2920" t="s">
        <v>3358</v>
      </c>
      <c r="B2920" s="12">
        <v>81</v>
      </c>
      <c r="C2920" t="s">
        <v>7</v>
      </c>
      <c r="D2920" t="s">
        <v>8</v>
      </c>
      <c r="E2920" s="13" t="str">
        <f>"36"</f>
        <v>36</v>
      </c>
      <c r="F2920" t="s">
        <v>84</v>
      </c>
      <c r="G2920" s="14" t="str">
        <f>"028"</f>
        <v>028</v>
      </c>
      <c r="H2920" t="s">
        <v>115</v>
      </c>
    </row>
    <row r="2921" spans="1:8" x14ac:dyDescent="0.25">
      <c r="A2921" t="s">
        <v>3359</v>
      </c>
      <c r="B2921" s="12">
        <v>79</v>
      </c>
      <c r="C2921" t="s">
        <v>28</v>
      </c>
      <c r="D2921" t="s">
        <v>29</v>
      </c>
      <c r="E2921" s="13" t="str">
        <f>"50"</f>
        <v>50</v>
      </c>
      <c r="F2921" t="s">
        <v>1072</v>
      </c>
      <c r="G2921" s="14" t="str">
        <f>"030"</f>
        <v>030</v>
      </c>
      <c r="H2921" t="s">
        <v>3360</v>
      </c>
    </row>
    <row r="2922" spans="1:8" x14ac:dyDescent="0.25">
      <c r="A2922" t="s">
        <v>3361</v>
      </c>
      <c r="B2922" s="12">
        <v>76</v>
      </c>
      <c r="C2922" t="s">
        <v>2</v>
      </c>
      <c r="D2922" t="s">
        <v>3</v>
      </c>
      <c r="E2922" s="13" t="str">
        <f>"64"</f>
        <v>64</v>
      </c>
      <c r="F2922" t="s">
        <v>58</v>
      </c>
      <c r="G2922" s="14" t="str">
        <f>"216"</f>
        <v>216</v>
      </c>
      <c r="H2922" t="s">
        <v>450</v>
      </c>
    </row>
    <row r="2923" spans="1:8" x14ac:dyDescent="0.25">
      <c r="A2923" t="s">
        <v>3362</v>
      </c>
      <c r="B2923" s="12">
        <v>81</v>
      </c>
      <c r="C2923" t="s">
        <v>7</v>
      </c>
      <c r="D2923" t="s">
        <v>8</v>
      </c>
      <c r="E2923" s="13" t="str">
        <f>"24"</f>
        <v>24</v>
      </c>
      <c r="F2923" t="s">
        <v>108</v>
      </c>
      <c r="G2923" s="14" t="str">
        <f>"010"</f>
        <v>010</v>
      </c>
      <c r="H2923" t="s">
        <v>109</v>
      </c>
    </row>
    <row r="2924" spans="1:8" x14ac:dyDescent="0.25">
      <c r="A2924" t="s">
        <v>3363</v>
      </c>
      <c r="B2924" s="12">
        <v>79</v>
      </c>
      <c r="C2924" t="s">
        <v>28</v>
      </c>
      <c r="D2924" t="s">
        <v>29</v>
      </c>
      <c r="E2924" s="13" t="str">
        <f>"01"</f>
        <v>01</v>
      </c>
      <c r="F2924" t="s">
        <v>542</v>
      </c>
      <c r="G2924" s="14" t="str">
        <f>"126"</f>
        <v>126</v>
      </c>
      <c r="H2924" t="s">
        <v>3364</v>
      </c>
    </row>
    <row r="2925" spans="1:8" x14ac:dyDescent="0.25">
      <c r="A2925" t="s">
        <v>3365</v>
      </c>
      <c r="B2925" s="12">
        <v>76</v>
      </c>
      <c r="C2925" t="s">
        <v>2</v>
      </c>
      <c r="D2925" t="s">
        <v>3</v>
      </c>
      <c r="E2925" s="13" t="str">
        <f>"11"</f>
        <v>11</v>
      </c>
      <c r="F2925" t="s">
        <v>501</v>
      </c>
      <c r="G2925" s="14" t="str">
        <f>"191"</f>
        <v>191</v>
      </c>
      <c r="H2925" t="s">
        <v>3366</v>
      </c>
    </row>
    <row r="2926" spans="1:8" x14ac:dyDescent="0.25">
      <c r="A2926" t="s">
        <v>3365</v>
      </c>
      <c r="B2926" s="12">
        <v>76</v>
      </c>
      <c r="C2926" t="s">
        <v>2</v>
      </c>
      <c r="D2926" t="s">
        <v>3</v>
      </c>
      <c r="E2926" s="13" t="str">
        <f>"14"</f>
        <v>14</v>
      </c>
      <c r="F2926" t="s">
        <v>124</v>
      </c>
      <c r="G2926" s="14" t="str">
        <f>"028"</f>
        <v>028</v>
      </c>
      <c r="H2926" t="s">
        <v>3367</v>
      </c>
    </row>
    <row r="2927" spans="1:8" x14ac:dyDescent="0.25">
      <c r="A2927" t="s">
        <v>3365</v>
      </c>
      <c r="B2927" s="12">
        <v>76</v>
      </c>
      <c r="C2927" t="s">
        <v>2</v>
      </c>
      <c r="D2927" t="s">
        <v>3</v>
      </c>
      <c r="E2927" s="13" t="str">
        <f>"14"</f>
        <v>14</v>
      </c>
      <c r="F2927" t="s">
        <v>124</v>
      </c>
      <c r="G2927" s="14" t="str">
        <f>"038"</f>
        <v>038</v>
      </c>
      <c r="H2927" t="s">
        <v>957</v>
      </c>
    </row>
    <row r="2928" spans="1:8" x14ac:dyDescent="0.25">
      <c r="A2928" t="s">
        <v>3365</v>
      </c>
      <c r="B2928" s="12">
        <v>76</v>
      </c>
      <c r="C2928" t="s">
        <v>2</v>
      </c>
      <c r="D2928" t="s">
        <v>3</v>
      </c>
      <c r="E2928" s="13" t="str">
        <f>"14"</f>
        <v>14</v>
      </c>
      <c r="F2928" t="s">
        <v>124</v>
      </c>
      <c r="G2928" s="14" t="str">
        <f>"146"</f>
        <v>146</v>
      </c>
      <c r="H2928" t="s">
        <v>2315</v>
      </c>
    </row>
    <row r="2929" spans="1:8" x14ac:dyDescent="0.25">
      <c r="A2929" t="s">
        <v>3365</v>
      </c>
      <c r="B2929" s="12">
        <v>76</v>
      </c>
      <c r="C2929" t="s">
        <v>2</v>
      </c>
      <c r="D2929" t="s">
        <v>3</v>
      </c>
      <c r="E2929" s="13" t="str">
        <f>"23"</f>
        <v>23</v>
      </c>
      <c r="F2929" t="s">
        <v>280</v>
      </c>
      <c r="G2929" s="14" t="str">
        <f>"028"</f>
        <v>028</v>
      </c>
      <c r="H2929" t="s">
        <v>3368</v>
      </c>
    </row>
    <row r="2930" spans="1:8" x14ac:dyDescent="0.25">
      <c r="A2930" t="s">
        <v>3365</v>
      </c>
      <c r="B2930" s="12">
        <v>81</v>
      </c>
      <c r="C2930" t="s">
        <v>7</v>
      </c>
      <c r="D2930" t="s">
        <v>8</v>
      </c>
      <c r="E2930" s="13" t="str">
        <f>"20"</f>
        <v>20</v>
      </c>
      <c r="F2930" t="s">
        <v>111</v>
      </c>
      <c r="G2930" s="14" t="str">
        <f>"226"</f>
        <v>226</v>
      </c>
      <c r="H2930" t="s">
        <v>431</v>
      </c>
    </row>
    <row r="2931" spans="1:8" x14ac:dyDescent="0.25">
      <c r="A2931" t="s">
        <v>3369</v>
      </c>
      <c r="B2931" s="12">
        <v>81</v>
      </c>
      <c r="C2931" t="s">
        <v>7</v>
      </c>
      <c r="D2931" t="s">
        <v>8</v>
      </c>
      <c r="E2931" s="13" t="str">
        <f>"05"</f>
        <v>05</v>
      </c>
      <c r="F2931" t="s">
        <v>9</v>
      </c>
      <c r="G2931" s="14" t="str">
        <f>"231"</f>
        <v>231</v>
      </c>
      <c r="H2931" t="s">
        <v>263</v>
      </c>
    </row>
    <row r="2932" spans="1:8" x14ac:dyDescent="0.25">
      <c r="A2932" t="s">
        <v>3370</v>
      </c>
      <c r="B2932" s="12">
        <v>77</v>
      </c>
      <c r="C2932" t="s">
        <v>17</v>
      </c>
      <c r="D2932" t="s">
        <v>18</v>
      </c>
      <c r="E2932" s="13" t="str">
        <f>"45"</f>
        <v>45</v>
      </c>
      <c r="F2932" t="s">
        <v>168</v>
      </c>
      <c r="G2932" s="14" t="str">
        <f>"255"</f>
        <v>255</v>
      </c>
      <c r="H2932" t="s">
        <v>394</v>
      </c>
    </row>
    <row r="2933" spans="1:8" x14ac:dyDescent="0.25">
      <c r="A2933" t="s">
        <v>3371</v>
      </c>
      <c r="B2933" s="12">
        <v>81</v>
      </c>
      <c r="C2933" t="s">
        <v>7</v>
      </c>
      <c r="D2933" t="s">
        <v>8</v>
      </c>
      <c r="E2933" s="13" t="str">
        <f>"05"</f>
        <v>05</v>
      </c>
      <c r="F2933" t="s">
        <v>9</v>
      </c>
      <c r="G2933" s="14" t="str">
        <f>"024"</f>
        <v>024</v>
      </c>
      <c r="H2933" t="s">
        <v>10</v>
      </c>
    </row>
    <row r="2934" spans="1:8" x14ac:dyDescent="0.25">
      <c r="A2934" t="s">
        <v>3372</v>
      </c>
      <c r="B2934" s="12">
        <v>79</v>
      </c>
      <c r="C2934" t="s">
        <v>28</v>
      </c>
      <c r="D2934" t="s">
        <v>29</v>
      </c>
      <c r="E2934" s="13" t="str">
        <f>"37"</f>
        <v>37</v>
      </c>
      <c r="F2934" t="s">
        <v>34</v>
      </c>
      <c r="G2934" s="14" t="str">
        <f>"291"</f>
        <v>291</v>
      </c>
      <c r="H2934" t="s">
        <v>36</v>
      </c>
    </row>
    <row r="2935" spans="1:8" x14ac:dyDescent="0.25">
      <c r="A2935" t="s">
        <v>3372</v>
      </c>
      <c r="B2935" s="12">
        <v>81</v>
      </c>
      <c r="C2935" t="s">
        <v>7</v>
      </c>
      <c r="D2935" t="s">
        <v>8</v>
      </c>
      <c r="E2935" s="13" t="str">
        <f>"44"</f>
        <v>44</v>
      </c>
      <c r="F2935" t="s">
        <v>40</v>
      </c>
      <c r="G2935" s="14" t="str">
        <f>"261"</f>
        <v>261</v>
      </c>
      <c r="H2935" t="s">
        <v>627</v>
      </c>
    </row>
    <row r="2936" spans="1:8" x14ac:dyDescent="0.25">
      <c r="A2936" t="s">
        <v>3373</v>
      </c>
      <c r="B2936" s="12">
        <v>81</v>
      </c>
      <c r="C2936" t="s">
        <v>7</v>
      </c>
      <c r="D2936" t="s">
        <v>8</v>
      </c>
      <c r="E2936" s="13" t="str">
        <f>"69"</f>
        <v>69</v>
      </c>
      <c r="F2936" t="s">
        <v>140</v>
      </c>
      <c r="G2936" s="14" t="str">
        <f>"191"</f>
        <v>191</v>
      </c>
      <c r="H2936" t="s">
        <v>3374</v>
      </c>
    </row>
    <row r="2937" spans="1:8" x14ac:dyDescent="0.25">
      <c r="A2937" t="s">
        <v>3375</v>
      </c>
      <c r="B2937" s="12">
        <v>77</v>
      </c>
      <c r="C2937" t="s">
        <v>17</v>
      </c>
      <c r="D2937" t="s">
        <v>18</v>
      </c>
      <c r="E2937" s="13" t="str">
        <f>"66"</f>
        <v>66</v>
      </c>
      <c r="F2937" t="s">
        <v>22</v>
      </c>
      <c r="G2937" s="14" t="str">
        <f>"291"</f>
        <v>291</v>
      </c>
      <c r="H2937" t="s">
        <v>361</v>
      </c>
    </row>
    <row r="2938" spans="1:8" x14ac:dyDescent="0.25">
      <c r="A2938" t="s">
        <v>3376</v>
      </c>
      <c r="B2938" s="12">
        <v>81</v>
      </c>
      <c r="C2938" t="s">
        <v>7</v>
      </c>
      <c r="D2938" t="s">
        <v>8</v>
      </c>
      <c r="E2938" s="13" t="str">
        <f>"44"</f>
        <v>44</v>
      </c>
      <c r="F2938" t="s">
        <v>40</v>
      </c>
      <c r="G2938" s="14" t="str">
        <f>"122"</f>
        <v>122</v>
      </c>
      <c r="H2938" t="s">
        <v>348</v>
      </c>
    </row>
    <row r="2939" spans="1:8" x14ac:dyDescent="0.25">
      <c r="A2939" t="s">
        <v>3377</v>
      </c>
      <c r="B2939" s="12">
        <v>77</v>
      </c>
      <c r="C2939" t="s">
        <v>17</v>
      </c>
      <c r="D2939" t="s">
        <v>18</v>
      </c>
      <c r="E2939" s="13" t="str">
        <f>"66"</f>
        <v>66</v>
      </c>
      <c r="F2939" t="s">
        <v>22</v>
      </c>
      <c r="G2939" s="14" t="str">
        <f>"166"</f>
        <v>166</v>
      </c>
      <c r="H2939" t="s">
        <v>469</v>
      </c>
    </row>
    <row r="2940" spans="1:8" x14ac:dyDescent="0.25">
      <c r="A2940" t="s">
        <v>3378</v>
      </c>
      <c r="B2940" s="12">
        <v>81</v>
      </c>
      <c r="C2940" t="s">
        <v>7</v>
      </c>
      <c r="D2940" t="s">
        <v>8</v>
      </c>
      <c r="E2940" s="13" t="str">
        <f>"44"</f>
        <v>44</v>
      </c>
      <c r="F2940" t="s">
        <v>40</v>
      </c>
      <c r="G2940" s="14" t="str">
        <f>"201"</f>
        <v>201</v>
      </c>
      <c r="H2940" t="s">
        <v>138</v>
      </c>
    </row>
    <row r="2941" spans="1:8" x14ac:dyDescent="0.25">
      <c r="A2941" t="s">
        <v>3379</v>
      </c>
      <c r="B2941" s="12">
        <v>79</v>
      </c>
      <c r="C2941" t="s">
        <v>28</v>
      </c>
      <c r="D2941" t="s">
        <v>29</v>
      </c>
      <c r="E2941" s="13" t="str">
        <f>"37"</f>
        <v>37</v>
      </c>
      <c r="F2941" t="s">
        <v>34</v>
      </c>
      <c r="G2941" s="14" t="str">
        <f>"076"</f>
        <v>076</v>
      </c>
      <c r="H2941" t="s">
        <v>599</v>
      </c>
    </row>
    <row r="2942" spans="1:8" x14ac:dyDescent="0.25">
      <c r="A2942" t="s">
        <v>3379</v>
      </c>
      <c r="B2942" s="12">
        <v>79</v>
      </c>
      <c r="C2942" t="s">
        <v>28</v>
      </c>
      <c r="D2942" t="s">
        <v>29</v>
      </c>
      <c r="E2942" s="13" t="str">
        <f>"37"</f>
        <v>37</v>
      </c>
      <c r="F2942" t="s">
        <v>34</v>
      </c>
      <c r="G2942" s="14" t="str">
        <f>"291"</f>
        <v>291</v>
      </c>
      <c r="H2942" t="s">
        <v>36</v>
      </c>
    </row>
    <row r="2943" spans="1:8" x14ac:dyDescent="0.25">
      <c r="A2943" t="s">
        <v>3380</v>
      </c>
      <c r="B2943" s="12">
        <v>77</v>
      </c>
      <c r="C2943" t="s">
        <v>17</v>
      </c>
      <c r="D2943" t="s">
        <v>18</v>
      </c>
      <c r="E2943" s="13" t="str">
        <f>"66"</f>
        <v>66</v>
      </c>
      <c r="F2943" t="s">
        <v>22</v>
      </c>
      <c r="G2943" s="14" t="str">
        <f>"291"</f>
        <v>291</v>
      </c>
      <c r="H2943" t="s">
        <v>361</v>
      </c>
    </row>
    <row r="2944" spans="1:8" x14ac:dyDescent="0.25">
      <c r="A2944" t="s">
        <v>3381</v>
      </c>
      <c r="B2944" s="12">
        <v>77</v>
      </c>
      <c r="C2944" t="s">
        <v>17</v>
      </c>
      <c r="D2944" t="s">
        <v>18</v>
      </c>
      <c r="E2944" s="13" t="str">
        <f>"30"</f>
        <v>30</v>
      </c>
      <c r="F2944" t="s">
        <v>210</v>
      </c>
      <c r="G2944" s="14" t="str">
        <f>"104"</f>
        <v>104</v>
      </c>
      <c r="H2944" t="s">
        <v>1221</v>
      </c>
    </row>
    <row r="2945" spans="1:8" x14ac:dyDescent="0.25">
      <c r="A2945" t="s">
        <v>3382</v>
      </c>
      <c r="B2945" s="12">
        <v>77</v>
      </c>
      <c r="C2945" t="s">
        <v>17</v>
      </c>
      <c r="D2945" t="s">
        <v>18</v>
      </c>
      <c r="E2945" s="13" t="str">
        <f>"67"</f>
        <v>67</v>
      </c>
      <c r="F2945" t="s">
        <v>44</v>
      </c>
      <c r="G2945" s="14" t="str">
        <f>"251"</f>
        <v>251</v>
      </c>
      <c r="H2945" t="s">
        <v>45</v>
      </c>
    </row>
    <row r="2946" spans="1:8" x14ac:dyDescent="0.25">
      <c r="A2946" t="s">
        <v>3383</v>
      </c>
      <c r="B2946" s="12">
        <v>79</v>
      </c>
      <c r="C2946" t="s">
        <v>28</v>
      </c>
      <c r="D2946" t="s">
        <v>29</v>
      </c>
      <c r="E2946" s="13" t="str">
        <f>"37"</f>
        <v>37</v>
      </c>
      <c r="F2946" t="s">
        <v>34</v>
      </c>
      <c r="G2946" s="14" t="str">
        <f>"291"</f>
        <v>291</v>
      </c>
      <c r="H2946" t="s">
        <v>36</v>
      </c>
    </row>
    <row r="2947" spans="1:8" x14ac:dyDescent="0.25">
      <c r="A2947" t="s">
        <v>3384</v>
      </c>
      <c r="B2947" s="12">
        <v>77</v>
      </c>
      <c r="C2947" t="s">
        <v>17</v>
      </c>
      <c r="D2947" t="s">
        <v>18</v>
      </c>
      <c r="E2947" s="13" t="str">
        <f>"67"</f>
        <v>67</v>
      </c>
      <c r="F2947" t="s">
        <v>44</v>
      </c>
      <c r="G2947" s="14" t="str">
        <f>"151"</f>
        <v>151</v>
      </c>
      <c r="H2947" t="s">
        <v>200</v>
      </c>
    </row>
    <row r="2948" spans="1:8" x14ac:dyDescent="0.25">
      <c r="A2948" t="s">
        <v>3385</v>
      </c>
      <c r="B2948" s="12">
        <v>76</v>
      </c>
      <c r="C2948" t="s">
        <v>2</v>
      </c>
      <c r="D2948" t="s">
        <v>3</v>
      </c>
      <c r="E2948" s="13" t="str">
        <f>"67"</f>
        <v>67</v>
      </c>
      <c r="F2948" t="s">
        <v>44</v>
      </c>
      <c r="G2948" s="14" t="str">
        <f>"265"</f>
        <v>265</v>
      </c>
      <c r="H2948" t="s">
        <v>268</v>
      </c>
    </row>
    <row r="2949" spans="1:8" x14ac:dyDescent="0.25">
      <c r="A2949" t="s">
        <v>3386</v>
      </c>
      <c r="B2949" s="12">
        <v>77</v>
      </c>
      <c r="C2949" t="s">
        <v>17</v>
      </c>
      <c r="D2949" t="s">
        <v>18</v>
      </c>
      <c r="E2949" s="13" t="str">
        <f>"67"</f>
        <v>67</v>
      </c>
      <c r="F2949" t="s">
        <v>44</v>
      </c>
      <c r="G2949" s="14" t="str">
        <f>"261"</f>
        <v>261</v>
      </c>
      <c r="H2949" t="s">
        <v>70</v>
      </c>
    </row>
    <row r="2950" spans="1:8" x14ac:dyDescent="0.25">
      <c r="A2950" t="s">
        <v>3387</v>
      </c>
      <c r="B2950" s="12">
        <v>79</v>
      </c>
      <c r="C2950" t="s">
        <v>28</v>
      </c>
      <c r="D2950" t="s">
        <v>29</v>
      </c>
      <c r="E2950" s="13" t="str">
        <f>"10"</f>
        <v>10</v>
      </c>
      <c r="F2950" t="s">
        <v>171</v>
      </c>
      <c r="G2950" s="14" t="str">
        <f>"010"</f>
        <v>010</v>
      </c>
      <c r="H2950" t="s">
        <v>1160</v>
      </c>
    </row>
    <row r="2951" spans="1:8" x14ac:dyDescent="0.25">
      <c r="A2951" t="s">
        <v>3388</v>
      </c>
      <c r="B2951" s="12">
        <v>79</v>
      </c>
      <c r="C2951" t="s">
        <v>28</v>
      </c>
      <c r="D2951" t="s">
        <v>29</v>
      </c>
      <c r="E2951" s="13" t="str">
        <f>"37"</f>
        <v>37</v>
      </c>
      <c r="F2951" t="s">
        <v>34</v>
      </c>
      <c r="G2951" s="14" t="str">
        <f>"182"</f>
        <v>182</v>
      </c>
      <c r="H2951" t="s">
        <v>73</v>
      </c>
    </row>
    <row r="2952" spans="1:8" x14ac:dyDescent="0.25">
      <c r="A2952" t="s">
        <v>3389</v>
      </c>
      <c r="B2952" s="12">
        <v>76</v>
      </c>
      <c r="C2952" t="s">
        <v>2</v>
      </c>
      <c r="D2952" t="s">
        <v>3</v>
      </c>
      <c r="E2952" s="13" t="str">
        <f>"53"</f>
        <v>53</v>
      </c>
      <c r="F2952" t="s">
        <v>67</v>
      </c>
      <c r="G2952" s="14" t="str">
        <f>"241"</f>
        <v>241</v>
      </c>
      <c r="H2952" t="s">
        <v>68</v>
      </c>
    </row>
    <row r="2953" spans="1:8" x14ac:dyDescent="0.25">
      <c r="A2953" t="s">
        <v>3390</v>
      </c>
      <c r="B2953" s="12">
        <v>81</v>
      </c>
      <c r="C2953" t="s">
        <v>7</v>
      </c>
      <c r="D2953" t="s">
        <v>8</v>
      </c>
      <c r="E2953" s="13" t="str">
        <f>"68"</f>
        <v>68</v>
      </c>
      <c r="F2953" t="s">
        <v>75</v>
      </c>
      <c r="G2953" s="14" t="str">
        <f>"141"</f>
        <v>141</v>
      </c>
      <c r="H2953" t="s">
        <v>104</v>
      </c>
    </row>
    <row r="2954" spans="1:8" x14ac:dyDescent="0.25">
      <c r="A2954" t="s">
        <v>3391</v>
      </c>
      <c r="B2954" s="12">
        <v>76</v>
      </c>
      <c r="C2954" t="s">
        <v>2</v>
      </c>
      <c r="D2954" t="s">
        <v>3</v>
      </c>
      <c r="E2954" s="13" t="str">
        <f>"67"</f>
        <v>67</v>
      </c>
      <c r="F2954" t="s">
        <v>44</v>
      </c>
      <c r="G2954" s="14" t="str">
        <f>"291"</f>
        <v>291</v>
      </c>
      <c r="H2954" t="s">
        <v>253</v>
      </c>
    </row>
    <row r="2955" spans="1:8" x14ac:dyDescent="0.25">
      <c r="A2955" t="s">
        <v>3392</v>
      </c>
      <c r="B2955" s="12">
        <v>81</v>
      </c>
      <c r="C2955" t="s">
        <v>7</v>
      </c>
      <c r="D2955" t="s">
        <v>8</v>
      </c>
      <c r="E2955" s="13" t="str">
        <f>"05"</f>
        <v>05</v>
      </c>
      <c r="F2955" t="s">
        <v>9</v>
      </c>
      <c r="G2955" s="14" t="str">
        <f>"231"</f>
        <v>231</v>
      </c>
      <c r="H2955" t="s">
        <v>263</v>
      </c>
    </row>
    <row r="2956" spans="1:8" x14ac:dyDescent="0.25">
      <c r="A2956" t="s">
        <v>3392</v>
      </c>
      <c r="B2956" s="12">
        <v>81</v>
      </c>
      <c r="C2956" t="s">
        <v>7</v>
      </c>
      <c r="D2956" t="s">
        <v>8</v>
      </c>
      <c r="E2956" s="13" t="str">
        <f>"20"</f>
        <v>20</v>
      </c>
      <c r="F2956" t="s">
        <v>111</v>
      </c>
      <c r="G2956" s="14" t="str">
        <f>"012"</f>
        <v>012</v>
      </c>
      <c r="H2956" t="s">
        <v>1685</v>
      </c>
    </row>
    <row r="2957" spans="1:8" x14ac:dyDescent="0.25">
      <c r="A2957" t="s">
        <v>3393</v>
      </c>
      <c r="B2957" s="12">
        <v>79</v>
      </c>
      <c r="C2957" t="s">
        <v>28</v>
      </c>
      <c r="D2957" t="s">
        <v>29</v>
      </c>
      <c r="E2957" s="13" t="str">
        <f>"16"</f>
        <v>16</v>
      </c>
      <c r="F2957" t="s">
        <v>757</v>
      </c>
      <c r="G2957" s="14" t="str">
        <f>"281"</f>
        <v>281</v>
      </c>
      <c r="H2957" t="s">
        <v>758</v>
      </c>
    </row>
    <row r="2958" spans="1:8" x14ac:dyDescent="0.25">
      <c r="A2958" t="s">
        <v>3394</v>
      </c>
      <c r="B2958" s="12">
        <v>77</v>
      </c>
      <c r="C2958" t="s">
        <v>17</v>
      </c>
      <c r="D2958" t="s">
        <v>18</v>
      </c>
      <c r="E2958" s="13" t="str">
        <f>"40"</f>
        <v>40</v>
      </c>
      <c r="F2958" t="s">
        <v>19</v>
      </c>
      <c r="G2958" s="14" t="str">
        <f>"251"</f>
        <v>251</v>
      </c>
      <c r="H2958" t="s">
        <v>20</v>
      </c>
    </row>
    <row r="2959" spans="1:8" x14ac:dyDescent="0.25">
      <c r="A2959" t="s">
        <v>3395</v>
      </c>
      <c r="B2959" s="12">
        <v>81</v>
      </c>
      <c r="C2959" t="s">
        <v>7</v>
      </c>
      <c r="D2959" t="s">
        <v>8</v>
      </c>
      <c r="E2959" s="13" t="str">
        <f>"59"</f>
        <v>59</v>
      </c>
      <c r="F2959" t="s">
        <v>335</v>
      </c>
      <c r="G2959" s="14" t="str">
        <f>"101"</f>
        <v>101</v>
      </c>
      <c r="H2959" t="s">
        <v>3396</v>
      </c>
    </row>
    <row r="2960" spans="1:8" x14ac:dyDescent="0.25">
      <c r="A2960" t="s">
        <v>3397</v>
      </c>
      <c r="B2960" s="12">
        <v>81</v>
      </c>
      <c r="C2960" t="s">
        <v>7</v>
      </c>
      <c r="D2960" t="s">
        <v>8</v>
      </c>
      <c r="E2960" s="13" t="str">
        <f>"59"</f>
        <v>59</v>
      </c>
      <c r="F2960" t="s">
        <v>335</v>
      </c>
      <c r="G2960" s="14" t="str">
        <f>"271"</f>
        <v>271</v>
      </c>
      <c r="H2960" t="s">
        <v>471</v>
      </c>
    </row>
    <row r="2961" spans="1:8" x14ac:dyDescent="0.25">
      <c r="A2961" t="s">
        <v>3398</v>
      </c>
      <c r="B2961" s="12">
        <v>79</v>
      </c>
      <c r="C2961" t="s">
        <v>28</v>
      </c>
      <c r="D2961" t="s">
        <v>29</v>
      </c>
      <c r="E2961" s="13" t="str">
        <f>"32"</f>
        <v>32</v>
      </c>
      <c r="F2961" t="s">
        <v>61</v>
      </c>
      <c r="G2961" s="14" t="str">
        <f>"246"</f>
        <v>246</v>
      </c>
      <c r="H2961" t="s">
        <v>62</v>
      </c>
    </row>
    <row r="2962" spans="1:8" x14ac:dyDescent="0.25">
      <c r="A2962" t="s">
        <v>3399</v>
      </c>
      <c r="B2962" s="12">
        <v>77</v>
      </c>
      <c r="C2962" t="s">
        <v>17</v>
      </c>
      <c r="D2962" t="s">
        <v>18</v>
      </c>
      <c r="E2962" s="13" t="str">
        <f>"40"</f>
        <v>40</v>
      </c>
      <c r="F2962" t="s">
        <v>19</v>
      </c>
      <c r="G2962" s="14" t="str">
        <f>"251"</f>
        <v>251</v>
      </c>
      <c r="H2962" t="s">
        <v>20</v>
      </c>
    </row>
    <row r="2963" spans="1:8" x14ac:dyDescent="0.25">
      <c r="A2963" t="s">
        <v>3400</v>
      </c>
      <c r="B2963" s="12">
        <v>76</v>
      </c>
      <c r="C2963" t="s">
        <v>2</v>
      </c>
      <c r="D2963" t="s">
        <v>3</v>
      </c>
      <c r="E2963" s="13" t="str">
        <f>"64"</f>
        <v>64</v>
      </c>
      <c r="F2963" t="s">
        <v>58</v>
      </c>
      <c r="G2963" s="14" t="str">
        <f>"221"</f>
        <v>221</v>
      </c>
      <c r="H2963" t="s">
        <v>343</v>
      </c>
    </row>
    <row r="2964" spans="1:8" x14ac:dyDescent="0.25">
      <c r="A2964" t="s">
        <v>3401</v>
      </c>
      <c r="B2964" s="12">
        <v>81</v>
      </c>
      <c r="C2964" t="s">
        <v>7</v>
      </c>
      <c r="D2964" t="s">
        <v>8</v>
      </c>
      <c r="E2964" s="13" t="str">
        <f>"38"</f>
        <v>38</v>
      </c>
      <c r="F2964" t="s">
        <v>121</v>
      </c>
      <c r="G2964" s="14" t="str">
        <f>"271"</f>
        <v>271</v>
      </c>
      <c r="H2964" t="s">
        <v>122</v>
      </c>
    </row>
    <row r="2965" spans="1:8" x14ac:dyDescent="0.25">
      <c r="A2965" t="s">
        <v>3402</v>
      </c>
      <c r="B2965" s="12">
        <v>77</v>
      </c>
      <c r="C2965" t="s">
        <v>17</v>
      </c>
      <c r="D2965" t="s">
        <v>18</v>
      </c>
      <c r="E2965" s="13" t="str">
        <f>"40"</f>
        <v>40</v>
      </c>
      <c r="F2965" t="s">
        <v>19</v>
      </c>
      <c r="G2965" s="14" t="str">
        <f>"251"</f>
        <v>251</v>
      </c>
      <c r="H2965" t="s">
        <v>20</v>
      </c>
    </row>
    <row r="2966" spans="1:8" x14ac:dyDescent="0.25">
      <c r="A2966" t="s">
        <v>3403</v>
      </c>
      <c r="B2966" s="12">
        <v>81</v>
      </c>
      <c r="C2966" t="s">
        <v>7</v>
      </c>
      <c r="D2966" t="s">
        <v>8</v>
      </c>
      <c r="E2966" s="13" t="str">
        <f>"36"</f>
        <v>36</v>
      </c>
      <c r="F2966" t="s">
        <v>84</v>
      </c>
      <c r="G2966" s="14" t="str">
        <f>"251"</f>
        <v>251</v>
      </c>
      <c r="H2966" t="s">
        <v>533</v>
      </c>
    </row>
    <row r="2967" spans="1:8" x14ac:dyDescent="0.25">
      <c r="A2967" t="s">
        <v>3404</v>
      </c>
      <c r="B2967" s="12">
        <v>77</v>
      </c>
      <c r="C2967" t="s">
        <v>17</v>
      </c>
      <c r="D2967" t="s">
        <v>18</v>
      </c>
      <c r="E2967" s="13" t="str">
        <f>"66"</f>
        <v>66</v>
      </c>
      <c r="F2967" t="s">
        <v>22</v>
      </c>
      <c r="G2967" s="14" t="str">
        <f>"141"</f>
        <v>141</v>
      </c>
      <c r="H2967" t="s">
        <v>218</v>
      </c>
    </row>
    <row r="2968" spans="1:8" x14ac:dyDescent="0.25">
      <c r="A2968" t="s">
        <v>3405</v>
      </c>
      <c r="B2968" s="12">
        <v>77</v>
      </c>
      <c r="C2968" t="s">
        <v>17</v>
      </c>
      <c r="D2968" t="s">
        <v>18</v>
      </c>
      <c r="E2968" s="13" t="str">
        <f>"40"</f>
        <v>40</v>
      </c>
      <c r="F2968" t="s">
        <v>19</v>
      </c>
      <c r="G2968" s="14" t="str">
        <f>"107"</f>
        <v>107</v>
      </c>
      <c r="H2968" t="s">
        <v>1061</v>
      </c>
    </row>
    <row r="2969" spans="1:8" x14ac:dyDescent="0.25">
      <c r="A2969" t="s">
        <v>3406</v>
      </c>
      <c r="B2969" s="12">
        <v>76</v>
      </c>
      <c r="C2969" t="s">
        <v>2</v>
      </c>
      <c r="D2969" t="s">
        <v>3</v>
      </c>
      <c r="E2969" s="13" t="str">
        <f>"13"</f>
        <v>13</v>
      </c>
      <c r="F2969" t="s">
        <v>14</v>
      </c>
      <c r="G2969" s="14" t="str">
        <f>"118"</f>
        <v>118</v>
      </c>
      <c r="H2969" t="s">
        <v>370</v>
      </c>
    </row>
    <row r="2970" spans="1:8" x14ac:dyDescent="0.25">
      <c r="A2970" t="s">
        <v>3407</v>
      </c>
      <c r="B2970" s="12">
        <v>77</v>
      </c>
      <c r="C2970" t="s">
        <v>17</v>
      </c>
      <c r="D2970" t="s">
        <v>18</v>
      </c>
      <c r="E2970" s="13" t="str">
        <f>"66"</f>
        <v>66</v>
      </c>
      <c r="F2970" t="s">
        <v>22</v>
      </c>
      <c r="G2970" s="14" t="str">
        <f>"131"</f>
        <v>131</v>
      </c>
      <c r="H2970" t="s">
        <v>23</v>
      </c>
    </row>
    <row r="2971" spans="1:8" x14ac:dyDescent="0.25">
      <c r="A2971" t="s">
        <v>3408</v>
      </c>
      <c r="B2971" s="12">
        <v>77</v>
      </c>
      <c r="C2971" t="s">
        <v>17</v>
      </c>
      <c r="D2971" t="s">
        <v>18</v>
      </c>
      <c r="E2971" s="13" t="str">
        <f>"40"</f>
        <v>40</v>
      </c>
      <c r="F2971" t="s">
        <v>19</v>
      </c>
      <c r="G2971" s="14" t="str">
        <f>"231"</f>
        <v>231</v>
      </c>
      <c r="H2971" t="s">
        <v>287</v>
      </c>
    </row>
    <row r="2972" spans="1:8" x14ac:dyDescent="0.25">
      <c r="A2972" t="s">
        <v>3409</v>
      </c>
      <c r="B2972" s="12">
        <v>77</v>
      </c>
      <c r="C2972" t="s">
        <v>17</v>
      </c>
      <c r="D2972" t="s">
        <v>18</v>
      </c>
      <c r="E2972" s="13" t="str">
        <f>"67"</f>
        <v>67</v>
      </c>
      <c r="F2972" t="s">
        <v>44</v>
      </c>
      <c r="G2972" s="14" t="str">
        <f>"206"</f>
        <v>206</v>
      </c>
      <c r="H2972" t="s">
        <v>97</v>
      </c>
    </row>
    <row r="2973" spans="1:8" x14ac:dyDescent="0.25">
      <c r="A2973" t="s">
        <v>3410</v>
      </c>
      <c r="B2973" s="12">
        <v>77</v>
      </c>
      <c r="C2973" t="s">
        <v>17</v>
      </c>
      <c r="D2973" t="s">
        <v>18</v>
      </c>
      <c r="E2973" s="13" t="str">
        <f>"51"</f>
        <v>51</v>
      </c>
      <c r="F2973" t="s">
        <v>55</v>
      </c>
      <c r="G2973" s="14" t="str">
        <f>"276"</f>
        <v>276</v>
      </c>
      <c r="H2973" t="s">
        <v>80</v>
      </c>
    </row>
    <row r="2974" spans="1:8" x14ac:dyDescent="0.25">
      <c r="A2974" t="s">
        <v>3410</v>
      </c>
      <c r="B2974" s="12">
        <v>79</v>
      </c>
      <c r="C2974" t="s">
        <v>28</v>
      </c>
      <c r="D2974" t="s">
        <v>29</v>
      </c>
      <c r="E2974" s="13" t="str">
        <f>"09"</f>
        <v>09</v>
      </c>
      <c r="F2974" t="s">
        <v>117</v>
      </c>
      <c r="G2974" s="14" t="str">
        <f>"211"</f>
        <v>211</v>
      </c>
      <c r="H2974" t="s">
        <v>372</v>
      </c>
    </row>
    <row r="2975" spans="1:8" x14ac:dyDescent="0.25">
      <c r="A2975" t="s">
        <v>3410</v>
      </c>
      <c r="B2975" s="12">
        <v>81</v>
      </c>
      <c r="C2975" t="s">
        <v>7</v>
      </c>
      <c r="D2975" t="s">
        <v>8</v>
      </c>
      <c r="E2975" s="13" t="str">
        <f>"70"</f>
        <v>70</v>
      </c>
      <c r="F2975" t="s">
        <v>50</v>
      </c>
      <c r="G2975" s="14" t="str">
        <f>"121"</f>
        <v>121</v>
      </c>
      <c r="H2975" t="s">
        <v>521</v>
      </c>
    </row>
    <row r="2976" spans="1:8" x14ac:dyDescent="0.25">
      <c r="A2976" t="s">
        <v>3411</v>
      </c>
      <c r="B2976" s="12">
        <v>79</v>
      </c>
      <c r="C2976" t="s">
        <v>28</v>
      </c>
      <c r="D2976" t="s">
        <v>29</v>
      </c>
      <c r="E2976" s="13" t="str">
        <f>"48"</f>
        <v>48</v>
      </c>
      <c r="F2976" t="s">
        <v>37</v>
      </c>
      <c r="G2976" s="14" t="str">
        <f>"151"</f>
        <v>151</v>
      </c>
      <c r="H2976" t="s">
        <v>3412</v>
      </c>
    </row>
    <row r="2977" spans="1:8" x14ac:dyDescent="0.25">
      <c r="A2977" t="s">
        <v>3413</v>
      </c>
      <c r="B2977" s="12">
        <v>76</v>
      </c>
      <c r="C2977" t="s">
        <v>2</v>
      </c>
      <c r="D2977" t="s">
        <v>3</v>
      </c>
      <c r="E2977" s="13" t="str">
        <f>"22"</f>
        <v>22</v>
      </c>
      <c r="F2977" t="s">
        <v>4</v>
      </c>
      <c r="G2977" s="14" t="str">
        <f>"246"</f>
        <v>246</v>
      </c>
      <c r="H2977" t="s">
        <v>631</v>
      </c>
    </row>
    <row r="2978" spans="1:8" x14ac:dyDescent="0.25">
      <c r="A2978" t="s">
        <v>3414</v>
      </c>
      <c r="B2978" s="12">
        <v>79</v>
      </c>
      <c r="C2978" t="s">
        <v>28</v>
      </c>
      <c r="D2978" t="s">
        <v>29</v>
      </c>
      <c r="E2978" s="13" t="str">
        <f>"47"</f>
        <v>47</v>
      </c>
      <c r="F2978" t="s">
        <v>1754</v>
      </c>
      <c r="G2978" s="14" t="str">
        <f>"271"</f>
        <v>271</v>
      </c>
      <c r="H2978" t="s">
        <v>2466</v>
      </c>
    </row>
    <row r="2979" spans="1:8" x14ac:dyDescent="0.25">
      <c r="A2979" t="s">
        <v>3415</v>
      </c>
      <c r="B2979" s="12">
        <v>77</v>
      </c>
      <c r="C2979" t="s">
        <v>17</v>
      </c>
      <c r="D2979" t="s">
        <v>18</v>
      </c>
      <c r="E2979" s="13" t="str">
        <f>"40"</f>
        <v>40</v>
      </c>
      <c r="F2979" t="s">
        <v>19</v>
      </c>
      <c r="G2979" s="14" t="str">
        <f>"292"</f>
        <v>292</v>
      </c>
      <c r="H2979" t="s">
        <v>100</v>
      </c>
    </row>
    <row r="2980" spans="1:8" x14ac:dyDescent="0.25">
      <c r="A2980" t="s">
        <v>3416</v>
      </c>
      <c r="B2980" s="12">
        <v>77</v>
      </c>
      <c r="C2980" t="s">
        <v>17</v>
      </c>
      <c r="D2980" t="s">
        <v>18</v>
      </c>
      <c r="E2980" s="13" t="str">
        <f>"67"</f>
        <v>67</v>
      </c>
      <c r="F2980" t="s">
        <v>44</v>
      </c>
      <c r="G2980" s="14" t="str">
        <f>"151"</f>
        <v>151</v>
      </c>
      <c r="H2980" t="s">
        <v>200</v>
      </c>
    </row>
    <row r="2981" spans="1:8" x14ac:dyDescent="0.25">
      <c r="A2981" t="s">
        <v>3417</v>
      </c>
      <c r="B2981" s="12">
        <v>76</v>
      </c>
      <c r="C2981" t="s">
        <v>2</v>
      </c>
      <c r="D2981" t="s">
        <v>3</v>
      </c>
      <c r="E2981" s="13" t="str">
        <f>"56"</f>
        <v>56</v>
      </c>
      <c r="F2981" t="s">
        <v>321</v>
      </c>
      <c r="G2981" s="14" t="str">
        <f>"276"</f>
        <v>276</v>
      </c>
      <c r="H2981" t="s">
        <v>322</v>
      </c>
    </row>
    <row r="2982" spans="1:8" x14ac:dyDescent="0.25">
      <c r="A2982" t="s">
        <v>3417</v>
      </c>
      <c r="B2982" s="12">
        <v>77</v>
      </c>
      <c r="C2982" t="s">
        <v>17</v>
      </c>
      <c r="D2982" t="s">
        <v>18</v>
      </c>
      <c r="E2982" s="13" t="str">
        <f>"40"</f>
        <v>40</v>
      </c>
      <c r="F2982" t="s">
        <v>19</v>
      </c>
      <c r="G2982" s="14" t="str">
        <f>"291"</f>
        <v>291</v>
      </c>
      <c r="H2982" t="s">
        <v>214</v>
      </c>
    </row>
    <row r="2983" spans="1:8" x14ac:dyDescent="0.25">
      <c r="A2983" t="s">
        <v>3418</v>
      </c>
      <c r="B2983" s="12">
        <v>76</v>
      </c>
      <c r="C2983" t="s">
        <v>2</v>
      </c>
      <c r="D2983" t="s">
        <v>3</v>
      </c>
      <c r="E2983" s="13" t="str">
        <f>"23"</f>
        <v>23</v>
      </c>
      <c r="F2983" t="s">
        <v>280</v>
      </c>
      <c r="G2983" s="14" t="str">
        <f>"008"</f>
        <v>008</v>
      </c>
      <c r="H2983" t="s">
        <v>3419</v>
      </c>
    </row>
    <row r="2984" spans="1:8" x14ac:dyDescent="0.25">
      <c r="A2984" t="s">
        <v>3420</v>
      </c>
      <c r="B2984" s="12">
        <v>81</v>
      </c>
      <c r="C2984" t="s">
        <v>7</v>
      </c>
      <c r="D2984" t="s">
        <v>8</v>
      </c>
      <c r="E2984" s="13" t="str">
        <f t="shared" ref="E2984:E2991" si="2">"05"</f>
        <v>05</v>
      </c>
      <c r="F2984" t="s">
        <v>9</v>
      </c>
      <c r="G2984" s="14" t="str">
        <f>"022"</f>
        <v>022</v>
      </c>
      <c r="H2984" t="s">
        <v>1381</v>
      </c>
    </row>
    <row r="2985" spans="1:8" x14ac:dyDescent="0.25">
      <c r="A2985" t="s">
        <v>3420</v>
      </c>
      <c r="B2985" s="12">
        <v>81</v>
      </c>
      <c r="C2985" t="s">
        <v>7</v>
      </c>
      <c r="D2985" t="s">
        <v>8</v>
      </c>
      <c r="E2985" s="13" t="str">
        <f t="shared" si="2"/>
        <v>05</v>
      </c>
      <c r="F2985" t="s">
        <v>9</v>
      </c>
      <c r="G2985" s="14" t="str">
        <f>"231"</f>
        <v>231</v>
      </c>
      <c r="H2985" t="s">
        <v>263</v>
      </c>
    </row>
    <row r="2986" spans="1:8" x14ac:dyDescent="0.25">
      <c r="A2986" t="s">
        <v>3421</v>
      </c>
      <c r="B2986" s="12">
        <v>81</v>
      </c>
      <c r="C2986" t="s">
        <v>7</v>
      </c>
      <c r="D2986" t="s">
        <v>8</v>
      </c>
      <c r="E2986" s="13" t="str">
        <f t="shared" si="2"/>
        <v>05</v>
      </c>
      <c r="F2986" t="s">
        <v>9</v>
      </c>
      <c r="G2986" s="14" t="str">
        <f>"104"</f>
        <v>104</v>
      </c>
      <c r="H2986" t="s">
        <v>299</v>
      </c>
    </row>
    <row r="2987" spans="1:8" x14ac:dyDescent="0.25">
      <c r="A2987" t="s">
        <v>3422</v>
      </c>
      <c r="B2987" s="12">
        <v>81</v>
      </c>
      <c r="C2987" t="s">
        <v>7</v>
      </c>
      <c r="D2987" t="s">
        <v>8</v>
      </c>
      <c r="E2987" s="13" t="str">
        <f t="shared" si="2"/>
        <v>05</v>
      </c>
      <c r="F2987" t="s">
        <v>9</v>
      </c>
      <c r="G2987" s="14" t="str">
        <f>"126"</f>
        <v>126</v>
      </c>
      <c r="H2987" t="s">
        <v>1195</v>
      </c>
    </row>
    <row r="2988" spans="1:8" x14ac:dyDescent="0.25">
      <c r="A2988" t="s">
        <v>3423</v>
      </c>
      <c r="B2988" s="12">
        <v>81</v>
      </c>
      <c r="C2988" t="s">
        <v>7</v>
      </c>
      <c r="D2988" t="s">
        <v>8</v>
      </c>
      <c r="E2988" s="13" t="str">
        <f t="shared" si="2"/>
        <v>05</v>
      </c>
      <c r="F2988" t="s">
        <v>9</v>
      </c>
      <c r="G2988" s="14" t="str">
        <f>"231"</f>
        <v>231</v>
      </c>
      <c r="H2988" t="s">
        <v>263</v>
      </c>
    </row>
    <row r="2989" spans="1:8" x14ac:dyDescent="0.25">
      <c r="A2989" t="s">
        <v>3424</v>
      </c>
      <c r="B2989" s="12">
        <v>81</v>
      </c>
      <c r="C2989" t="s">
        <v>7</v>
      </c>
      <c r="D2989" t="s">
        <v>8</v>
      </c>
      <c r="E2989" s="13" t="str">
        <f t="shared" si="2"/>
        <v>05</v>
      </c>
      <c r="F2989" t="s">
        <v>9</v>
      </c>
      <c r="G2989" s="14" t="str">
        <f>"231"</f>
        <v>231</v>
      </c>
      <c r="H2989" t="s">
        <v>263</v>
      </c>
    </row>
    <row r="2990" spans="1:8" x14ac:dyDescent="0.25">
      <c r="A2990" t="s">
        <v>3425</v>
      </c>
      <c r="B2990" s="12">
        <v>81</v>
      </c>
      <c r="C2990" t="s">
        <v>7</v>
      </c>
      <c r="D2990" t="s">
        <v>8</v>
      </c>
      <c r="E2990" s="13" t="str">
        <f t="shared" si="2"/>
        <v>05</v>
      </c>
      <c r="F2990" t="s">
        <v>9</v>
      </c>
      <c r="G2990" s="14" t="str">
        <f>"231"</f>
        <v>231</v>
      </c>
      <c r="H2990" t="s">
        <v>263</v>
      </c>
    </row>
    <row r="2991" spans="1:8" x14ac:dyDescent="0.25">
      <c r="A2991" t="s">
        <v>3426</v>
      </c>
      <c r="B2991" s="12">
        <v>81</v>
      </c>
      <c r="C2991" t="s">
        <v>7</v>
      </c>
      <c r="D2991" t="s">
        <v>8</v>
      </c>
      <c r="E2991" s="13" t="str">
        <f t="shared" si="2"/>
        <v>05</v>
      </c>
      <c r="F2991" t="s">
        <v>9</v>
      </c>
      <c r="G2991" s="14" t="str">
        <f>"231"</f>
        <v>231</v>
      </c>
      <c r="H2991" t="s">
        <v>263</v>
      </c>
    </row>
    <row r="2992" spans="1:8" x14ac:dyDescent="0.25">
      <c r="A2992" t="s">
        <v>3427</v>
      </c>
      <c r="B2992" s="12">
        <v>81</v>
      </c>
      <c r="C2992" t="s">
        <v>7</v>
      </c>
      <c r="D2992" t="s">
        <v>8</v>
      </c>
      <c r="E2992" s="13" t="str">
        <f>"36"</f>
        <v>36</v>
      </c>
      <c r="F2992" t="s">
        <v>84</v>
      </c>
      <c r="G2992" s="14" t="str">
        <f>"286"</f>
        <v>286</v>
      </c>
      <c r="H2992" t="s">
        <v>848</v>
      </c>
    </row>
    <row r="2993" spans="1:8" x14ac:dyDescent="0.25">
      <c r="A2993" t="s">
        <v>3428</v>
      </c>
      <c r="B2993" s="12">
        <v>81</v>
      </c>
      <c r="C2993" t="s">
        <v>7</v>
      </c>
      <c r="D2993" t="s">
        <v>8</v>
      </c>
      <c r="E2993" s="13" t="str">
        <f>"05"</f>
        <v>05</v>
      </c>
      <c r="F2993" t="s">
        <v>9</v>
      </c>
      <c r="G2993" s="14" t="str">
        <f>"104"</f>
        <v>104</v>
      </c>
      <c r="H2993" t="s">
        <v>299</v>
      </c>
    </row>
    <row r="2994" spans="1:8" x14ac:dyDescent="0.25">
      <c r="A2994" t="s">
        <v>3429</v>
      </c>
      <c r="B2994" s="12">
        <v>79</v>
      </c>
      <c r="C2994" t="s">
        <v>28</v>
      </c>
      <c r="D2994" t="s">
        <v>29</v>
      </c>
      <c r="E2994" s="13" t="str">
        <f>"37"</f>
        <v>37</v>
      </c>
      <c r="F2994" t="s">
        <v>34</v>
      </c>
      <c r="G2994" s="14" t="str">
        <f>"291"</f>
        <v>291</v>
      </c>
      <c r="H2994" t="s">
        <v>36</v>
      </c>
    </row>
    <row r="2995" spans="1:8" x14ac:dyDescent="0.25">
      <c r="A2995" t="s">
        <v>3429</v>
      </c>
      <c r="B2995" s="12">
        <v>81</v>
      </c>
      <c r="C2995" t="s">
        <v>7</v>
      </c>
      <c r="D2995" t="s">
        <v>8</v>
      </c>
      <c r="E2995" s="13" t="str">
        <f t="shared" ref="E2995:E3001" si="3">"05"</f>
        <v>05</v>
      </c>
      <c r="F2995" t="s">
        <v>9</v>
      </c>
      <c r="G2995" s="14" t="str">
        <f>"104"</f>
        <v>104</v>
      </c>
      <c r="H2995" t="s">
        <v>299</v>
      </c>
    </row>
    <row r="2996" spans="1:8" x14ac:dyDescent="0.25">
      <c r="A2996" t="s">
        <v>3429</v>
      </c>
      <c r="B2996" s="12">
        <v>81</v>
      </c>
      <c r="C2996" t="s">
        <v>7</v>
      </c>
      <c r="D2996" t="s">
        <v>8</v>
      </c>
      <c r="E2996" s="13" t="str">
        <f t="shared" si="3"/>
        <v>05</v>
      </c>
      <c r="F2996" t="s">
        <v>9</v>
      </c>
      <c r="G2996" s="14" t="str">
        <f>"216"</f>
        <v>216</v>
      </c>
      <c r="H2996" t="s">
        <v>443</v>
      </c>
    </row>
    <row r="2997" spans="1:8" x14ac:dyDescent="0.25">
      <c r="A2997" t="s">
        <v>3429</v>
      </c>
      <c r="B2997" s="12">
        <v>81</v>
      </c>
      <c r="C2997" t="s">
        <v>7</v>
      </c>
      <c r="D2997" t="s">
        <v>8</v>
      </c>
      <c r="E2997" s="13" t="str">
        <f t="shared" si="3"/>
        <v>05</v>
      </c>
      <c r="F2997" t="s">
        <v>9</v>
      </c>
      <c r="G2997" s="14" t="str">
        <f>"231"</f>
        <v>231</v>
      </c>
      <c r="H2997" t="s">
        <v>263</v>
      </c>
    </row>
    <row r="2998" spans="1:8" x14ac:dyDescent="0.25">
      <c r="A2998" t="s">
        <v>3430</v>
      </c>
      <c r="B2998" s="12">
        <v>81</v>
      </c>
      <c r="C2998" t="s">
        <v>7</v>
      </c>
      <c r="D2998" t="s">
        <v>8</v>
      </c>
      <c r="E2998" s="13" t="str">
        <f t="shared" si="3"/>
        <v>05</v>
      </c>
      <c r="F2998" t="s">
        <v>9</v>
      </c>
      <c r="G2998" s="14" t="str">
        <f>"231"</f>
        <v>231</v>
      </c>
      <c r="H2998" t="s">
        <v>263</v>
      </c>
    </row>
    <row r="2999" spans="1:8" x14ac:dyDescent="0.25">
      <c r="A2999" t="s">
        <v>3431</v>
      </c>
      <c r="B2999" s="12">
        <v>81</v>
      </c>
      <c r="C2999" t="s">
        <v>7</v>
      </c>
      <c r="D2999" t="s">
        <v>8</v>
      </c>
      <c r="E2999" s="13" t="str">
        <f t="shared" si="3"/>
        <v>05</v>
      </c>
      <c r="F2999" t="s">
        <v>9</v>
      </c>
      <c r="G2999" s="14" t="str">
        <f>"231"</f>
        <v>231</v>
      </c>
      <c r="H2999" t="s">
        <v>263</v>
      </c>
    </row>
    <row r="3000" spans="1:8" x14ac:dyDescent="0.25">
      <c r="A3000" t="s">
        <v>3432</v>
      </c>
      <c r="B3000" s="12">
        <v>81</v>
      </c>
      <c r="C3000" t="s">
        <v>7</v>
      </c>
      <c r="D3000" t="s">
        <v>8</v>
      </c>
      <c r="E3000" s="13" t="str">
        <f t="shared" si="3"/>
        <v>05</v>
      </c>
      <c r="F3000" t="s">
        <v>9</v>
      </c>
      <c r="G3000" s="14" t="str">
        <f>"136"</f>
        <v>136</v>
      </c>
      <c r="H3000" t="s">
        <v>53</v>
      </c>
    </row>
    <row r="3001" spans="1:8" x14ac:dyDescent="0.25">
      <c r="A3001" t="s">
        <v>3432</v>
      </c>
      <c r="B3001" s="12">
        <v>81</v>
      </c>
      <c r="C3001" t="s">
        <v>7</v>
      </c>
      <c r="D3001" t="s">
        <v>8</v>
      </c>
      <c r="E3001" s="13" t="str">
        <f t="shared" si="3"/>
        <v>05</v>
      </c>
      <c r="F3001" t="s">
        <v>9</v>
      </c>
      <c r="G3001" s="14" t="str">
        <f>"231"</f>
        <v>231</v>
      </c>
      <c r="H3001" t="s">
        <v>263</v>
      </c>
    </row>
    <row r="3002" spans="1:8" x14ac:dyDescent="0.25">
      <c r="A3002" t="s">
        <v>3433</v>
      </c>
      <c r="B3002" s="12">
        <v>79</v>
      </c>
      <c r="C3002" t="s">
        <v>28</v>
      </c>
      <c r="D3002" t="s">
        <v>29</v>
      </c>
      <c r="E3002" s="13" t="str">
        <f>"32"</f>
        <v>32</v>
      </c>
      <c r="F3002" t="s">
        <v>61</v>
      </c>
      <c r="G3002" s="14" t="str">
        <f>"246"</f>
        <v>246</v>
      </c>
      <c r="H3002" t="s">
        <v>62</v>
      </c>
    </row>
    <row r="3003" spans="1:8" x14ac:dyDescent="0.25">
      <c r="A3003" t="s">
        <v>3434</v>
      </c>
      <c r="B3003" s="12">
        <v>77</v>
      </c>
      <c r="C3003" t="s">
        <v>17</v>
      </c>
      <c r="D3003" t="s">
        <v>18</v>
      </c>
      <c r="E3003" s="13" t="str">
        <f>"66"</f>
        <v>66</v>
      </c>
      <c r="F3003" t="s">
        <v>22</v>
      </c>
      <c r="G3003" s="14" t="str">
        <f>"131"</f>
        <v>131</v>
      </c>
      <c r="H3003" t="s">
        <v>23</v>
      </c>
    </row>
    <row r="3004" spans="1:8" x14ac:dyDescent="0.25">
      <c r="A3004" t="s">
        <v>3435</v>
      </c>
      <c r="B3004" s="12">
        <v>79</v>
      </c>
      <c r="C3004" t="s">
        <v>28</v>
      </c>
      <c r="D3004" t="s">
        <v>29</v>
      </c>
      <c r="E3004" s="13" t="str">
        <f>"55"</f>
        <v>55</v>
      </c>
      <c r="F3004" t="s">
        <v>207</v>
      </c>
      <c r="G3004" s="14" t="str">
        <f>"231"</f>
        <v>231</v>
      </c>
      <c r="H3004" t="s">
        <v>1703</v>
      </c>
    </row>
    <row r="3005" spans="1:8" x14ac:dyDescent="0.25">
      <c r="A3005" t="s">
        <v>3436</v>
      </c>
      <c r="B3005" s="12">
        <v>81</v>
      </c>
      <c r="C3005" t="s">
        <v>7</v>
      </c>
      <c r="D3005" t="s">
        <v>8</v>
      </c>
      <c r="E3005" s="13" t="str">
        <f>"44"</f>
        <v>44</v>
      </c>
      <c r="F3005" t="s">
        <v>40</v>
      </c>
      <c r="G3005" s="14" t="str">
        <f>"201"</f>
        <v>201</v>
      </c>
      <c r="H3005" t="s">
        <v>138</v>
      </c>
    </row>
    <row r="3006" spans="1:8" x14ac:dyDescent="0.25">
      <c r="A3006" t="s">
        <v>3437</v>
      </c>
      <c r="B3006" s="12">
        <v>76</v>
      </c>
      <c r="C3006" t="s">
        <v>2</v>
      </c>
      <c r="D3006" t="s">
        <v>3</v>
      </c>
      <c r="E3006" s="13" t="str">
        <f>"28"</f>
        <v>28</v>
      </c>
      <c r="F3006" t="s">
        <v>89</v>
      </c>
      <c r="G3006" s="14" t="str">
        <f>"226"</f>
        <v>226</v>
      </c>
      <c r="H3006" t="s">
        <v>653</v>
      </c>
    </row>
    <row r="3007" spans="1:8" x14ac:dyDescent="0.25">
      <c r="A3007" t="s">
        <v>3438</v>
      </c>
      <c r="B3007" s="12">
        <v>77</v>
      </c>
      <c r="C3007" t="s">
        <v>17</v>
      </c>
      <c r="D3007" t="s">
        <v>18</v>
      </c>
      <c r="E3007" s="13" t="str">
        <f>"51"</f>
        <v>51</v>
      </c>
      <c r="F3007" t="s">
        <v>55</v>
      </c>
      <c r="G3007" s="14" t="str">
        <f>"276"</f>
        <v>276</v>
      </c>
      <c r="H3007" t="s">
        <v>80</v>
      </c>
    </row>
    <row r="3008" spans="1:8" x14ac:dyDescent="0.25">
      <c r="A3008" t="s">
        <v>3439</v>
      </c>
      <c r="B3008" s="12">
        <v>76</v>
      </c>
      <c r="C3008" t="s">
        <v>2</v>
      </c>
      <c r="D3008" t="s">
        <v>3</v>
      </c>
      <c r="E3008" s="13" t="str">
        <f>"53"</f>
        <v>53</v>
      </c>
      <c r="F3008" t="s">
        <v>67</v>
      </c>
      <c r="G3008" s="14" t="str">
        <f>"038"</f>
        <v>038</v>
      </c>
      <c r="H3008" t="s">
        <v>2095</v>
      </c>
    </row>
    <row r="3009" spans="1:8" x14ac:dyDescent="0.25">
      <c r="A3009" t="s">
        <v>3440</v>
      </c>
      <c r="B3009" s="12">
        <v>81</v>
      </c>
      <c r="C3009" t="s">
        <v>7</v>
      </c>
      <c r="D3009" t="s">
        <v>8</v>
      </c>
      <c r="E3009" s="13" t="str">
        <f>"44"</f>
        <v>44</v>
      </c>
      <c r="F3009" t="s">
        <v>40</v>
      </c>
      <c r="G3009" s="14" t="str">
        <f>"008"</f>
        <v>008</v>
      </c>
      <c r="H3009" t="s">
        <v>1171</v>
      </c>
    </row>
    <row r="3010" spans="1:8" x14ac:dyDescent="0.25">
      <c r="A3010" t="s">
        <v>3441</v>
      </c>
      <c r="B3010" s="12">
        <v>79</v>
      </c>
      <c r="C3010" t="s">
        <v>28</v>
      </c>
      <c r="D3010" t="s">
        <v>29</v>
      </c>
      <c r="E3010" s="13" t="str">
        <f>"37"</f>
        <v>37</v>
      </c>
      <c r="F3010" t="s">
        <v>34</v>
      </c>
      <c r="G3010" s="14" t="str">
        <f>"192"</f>
        <v>192</v>
      </c>
      <c r="H3010" t="s">
        <v>318</v>
      </c>
    </row>
    <row r="3011" spans="1:8" x14ac:dyDescent="0.25">
      <c r="A3011" t="s">
        <v>3441</v>
      </c>
      <c r="B3011" s="12">
        <v>79</v>
      </c>
      <c r="C3011" t="s">
        <v>28</v>
      </c>
      <c r="D3011" t="s">
        <v>29</v>
      </c>
      <c r="E3011" s="13" t="str">
        <f>"37"</f>
        <v>37</v>
      </c>
      <c r="F3011" t="s">
        <v>34</v>
      </c>
      <c r="G3011" s="14" t="str">
        <f>"251"</f>
        <v>251</v>
      </c>
      <c r="H3011" t="s">
        <v>184</v>
      </c>
    </row>
    <row r="3012" spans="1:8" x14ac:dyDescent="0.25">
      <c r="A3012" t="s">
        <v>3441</v>
      </c>
      <c r="B3012" s="12">
        <v>79</v>
      </c>
      <c r="C3012" t="s">
        <v>28</v>
      </c>
      <c r="D3012" t="s">
        <v>29</v>
      </c>
      <c r="E3012" s="13" t="str">
        <f>"37"</f>
        <v>37</v>
      </c>
      <c r="F3012" t="s">
        <v>34</v>
      </c>
      <c r="G3012" s="14" t="str">
        <f>"281"</f>
        <v>281</v>
      </c>
      <c r="H3012" t="s">
        <v>363</v>
      </c>
    </row>
    <row r="3013" spans="1:8" x14ac:dyDescent="0.25">
      <c r="A3013" t="s">
        <v>3441</v>
      </c>
      <c r="B3013" s="12">
        <v>79</v>
      </c>
      <c r="C3013" t="s">
        <v>28</v>
      </c>
      <c r="D3013" t="s">
        <v>29</v>
      </c>
      <c r="E3013" s="13" t="str">
        <f>"37"</f>
        <v>37</v>
      </c>
      <c r="F3013" t="s">
        <v>34</v>
      </c>
      <c r="G3013" s="14" t="str">
        <f>"291"</f>
        <v>291</v>
      </c>
      <c r="H3013" t="s">
        <v>36</v>
      </c>
    </row>
    <row r="3014" spans="1:8" x14ac:dyDescent="0.25">
      <c r="A3014" t="s">
        <v>3442</v>
      </c>
      <c r="B3014" s="12">
        <v>79</v>
      </c>
      <c r="C3014" t="s">
        <v>28</v>
      </c>
      <c r="D3014" t="s">
        <v>29</v>
      </c>
      <c r="E3014" s="13" t="str">
        <f>"37"</f>
        <v>37</v>
      </c>
      <c r="F3014" t="s">
        <v>34</v>
      </c>
      <c r="G3014" s="14" t="str">
        <f>"192"</f>
        <v>192</v>
      </c>
      <c r="H3014" t="s">
        <v>318</v>
      </c>
    </row>
    <row r="3015" spans="1:8" x14ac:dyDescent="0.25">
      <c r="A3015" t="s">
        <v>3443</v>
      </c>
      <c r="B3015" s="12">
        <v>81</v>
      </c>
      <c r="C3015" t="s">
        <v>7</v>
      </c>
      <c r="D3015" t="s">
        <v>8</v>
      </c>
      <c r="E3015" s="13" t="str">
        <f>"05"</f>
        <v>05</v>
      </c>
      <c r="F3015" t="s">
        <v>9</v>
      </c>
      <c r="G3015" s="14" t="str">
        <f>"231"</f>
        <v>231</v>
      </c>
      <c r="H3015" t="s">
        <v>263</v>
      </c>
    </row>
    <row r="3016" spans="1:8" x14ac:dyDescent="0.25">
      <c r="A3016" t="s">
        <v>3444</v>
      </c>
      <c r="B3016" s="12">
        <v>79</v>
      </c>
      <c r="C3016" t="s">
        <v>28</v>
      </c>
      <c r="D3016" t="s">
        <v>29</v>
      </c>
      <c r="E3016" s="13" t="str">
        <f>"10"</f>
        <v>10</v>
      </c>
      <c r="F3016" t="s">
        <v>171</v>
      </c>
      <c r="G3016" s="14" t="str">
        <f>"231"</f>
        <v>231</v>
      </c>
      <c r="H3016" t="s">
        <v>3445</v>
      </c>
    </row>
    <row r="3017" spans="1:8" x14ac:dyDescent="0.25">
      <c r="A3017" t="s">
        <v>3446</v>
      </c>
      <c r="B3017" s="12">
        <v>79</v>
      </c>
      <c r="C3017" t="s">
        <v>28</v>
      </c>
      <c r="D3017" t="s">
        <v>29</v>
      </c>
      <c r="E3017" s="13" t="str">
        <f>"41"</f>
        <v>41</v>
      </c>
      <c r="F3017" t="s">
        <v>345</v>
      </c>
      <c r="G3017" s="14" t="str">
        <f>"281"</f>
        <v>281</v>
      </c>
      <c r="H3017" t="s">
        <v>346</v>
      </c>
    </row>
    <row r="3018" spans="1:8" x14ac:dyDescent="0.25">
      <c r="A3018" t="s">
        <v>3447</v>
      </c>
      <c r="B3018" s="12">
        <v>81</v>
      </c>
      <c r="C3018" t="s">
        <v>7</v>
      </c>
      <c r="D3018" t="s">
        <v>8</v>
      </c>
      <c r="E3018" s="13" t="str">
        <f>"49"</f>
        <v>49</v>
      </c>
      <c r="F3018" t="s">
        <v>340</v>
      </c>
      <c r="G3018" s="14" t="str">
        <f>"014"</f>
        <v>014</v>
      </c>
      <c r="H3018" t="s">
        <v>3448</v>
      </c>
    </row>
    <row r="3019" spans="1:8" x14ac:dyDescent="0.25">
      <c r="A3019" t="s">
        <v>3449</v>
      </c>
      <c r="B3019" s="12">
        <v>81</v>
      </c>
      <c r="C3019" t="s">
        <v>7</v>
      </c>
      <c r="D3019" t="s">
        <v>8</v>
      </c>
      <c r="E3019" s="13" t="str">
        <f>"44"</f>
        <v>44</v>
      </c>
      <c r="F3019" t="s">
        <v>40</v>
      </c>
      <c r="G3019" s="14" t="str">
        <f>"122"</f>
        <v>122</v>
      </c>
      <c r="H3019" t="s">
        <v>348</v>
      </c>
    </row>
    <row r="3020" spans="1:8" x14ac:dyDescent="0.25">
      <c r="A3020" t="s">
        <v>3450</v>
      </c>
      <c r="B3020" s="12">
        <v>81</v>
      </c>
      <c r="C3020" t="s">
        <v>7</v>
      </c>
      <c r="D3020" t="s">
        <v>8</v>
      </c>
      <c r="E3020" s="13" t="str">
        <f>"44"</f>
        <v>44</v>
      </c>
      <c r="F3020" t="s">
        <v>40</v>
      </c>
      <c r="G3020" s="14" t="str">
        <f>"241"</f>
        <v>241</v>
      </c>
      <c r="H3020" t="s">
        <v>41</v>
      </c>
    </row>
    <row r="3021" spans="1:8" x14ac:dyDescent="0.25">
      <c r="A3021" t="s">
        <v>3451</v>
      </c>
      <c r="B3021" s="12">
        <v>81</v>
      </c>
      <c r="C3021" t="s">
        <v>7</v>
      </c>
      <c r="D3021" t="s">
        <v>8</v>
      </c>
      <c r="E3021" s="13" t="str">
        <f>"05"</f>
        <v>05</v>
      </c>
      <c r="F3021" t="s">
        <v>9</v>
      </c>
      <c r="G3021" s="14" t="str">
        <f>"178"</f>
        <v>178</v>
      </c>
      <c r="H3021" t="s">
        <v>446</v>
      </c>
    </row>
    <row r="3022" spans="1:8" x14ac:dyDescent="0.25">
      <c r="A3022" t="s">
        <v>3452</v>
      </c>
      <c r="B3022" s="12">
        <v>76</v>
      </c>
      <c r="C3022" t="s">
        <v>2</v>
      </c>
      <c r="D3022" t="s">
        <v>3</v>
      </c>
      <c r="E3022" s="13" t="str">
        <f>"13"</f>
        <v>13</v>
      </c>
      <c r="F3022" t="s">
        <v>14</v>
      </c>
      <c r="G3022" s="14" t="str">
        <f>"258"</f>
        <v>258</v>
      </c>
      <c r="H3022" t="s">
        <v>1129</v>
      </c>
    </row>
    <row r="3023" spans="1:8" x14ac:dyDescent="0.25">
      <c r="A3023" t="s">
        <v>3453</v>
      </c>
      <c r="B3023" s="12">
        <v>76</v>
      </c>
      <c r="C3023" t="s">
        <v>2</v>
      </c>
      <c r="D3023" t="s">
        <v>3</v>
      </c>
      <c r="E3023" s="13" t="str">
        <f>"56"</f>
        <v>56</v>
      </c>
      <c r="F3023" t="s">
        <v>321</v>
      </c>
      <c r="G3023" s="14" t="str">
        <f>"276"</f>
        <v>276</v>
      </c>
      <c r="H3023" t="s">
        <v>322</v>
      </c>
    </row>
    <row r="3024" spans="1:8" x14ac:dyDescent="0.25">
      <c r="A3024" t="s">
        <v>3454</v>
      </c>
      <c r="B3024" s="12">
        <v>76</v>
      </c>
      <c r="C3024" t="s">
        <v>2</v>
      </c>
      <c r="D3024" t="s">
        <v>3</v>
      </c>
      <c r="E3024" s="13" t="str">
        <f>"22"</f>
        <v>22</v>
      </c>
      <c r="F3024" t="s">
        <v>4</v>
      </c>
      <c r="G3024" s="14" t="str">
        <f>"211"</f>
        <v>211</v>
      </c>
      <c r="H3024" t="s">
        <v>3455</v>
      </c>
    </row>
    <row r="3025" spans="1:8" x14ac:dyDescent="0.25">
      <c r="A3025" t="s">
        <v>3456</v>
      </c>
      <c r="B3025" s="12">
        <v>77</v>
      </c>
      <c r="C3025" t="s">
        <v>17</v>
      </c>
      <c r="D3025" t="s">
        <v>18</v>
      </c>
      <c r="E3025" s="13" t="str">
        <f>"45"</f>
        <v>45</v>
      </c>
      <c r="F3025" t="s">
        <v>168</v>
      </c>
      <c r="G3025" s="14" t="str">
        <f>"131"</f>
        <v>131</v>
      </c>
      <c r="H3025" t="s">
        <v>907</v>
      </c>
    </row>
    <row r="3026" spans="1:8" x14ac:dyDescent="0.25">
      <c r="A3026" t="s">
        <v>3457</v>
      </c>
      <c r="B3026" s="12">
        <v>77</v>
      </c>
      <c r="C3026" t="s">
        <v>17</v>
      </c>
      <c r="D3026" t="s">
        <v>18</v>
      </c>
      <c r="E3026" s="13" t="str">
        <f>"45"</f>
        <v>45</v>
      </c>
      <c r="F3026" t="s">
        <v>168</v>
      </c>
      <c r="G3026" s="14" t="str">
        <f>"131"</f>
        <v>131</v>
      </c>
      <c r="H3026" t="s">
        <v>907</v>
      </c>
    </row>
    <row r="3027" spans="1:8" x14ac:dyDescent="0.25">
      <c r="A3027" t="s">
        <v>3458</v>
      </c>
      <c r="B3027" s="12">
        <v>77</v>
      </c>
      <c r="C3027" t="s">
        <v>17</v>
      </c>
      <c r="D3027" t="s">
        <v>18</v>
      </c>
      <c r="E3027" s="13" t="str">
        <f>"66"</f>
        <v>66</v>
      </c>
      <c r="F3027" t="s">
        <v>22</v>
      </c>
      <c r="G3027" s="14" t="str">
        <f>"131"</f>
        <v>131</v>
      </c>
      <c r="H3027" t="s">
        <v>23</v>
      </c>
    </row>
    <row r="3028" spans="1:8" x14ac:dyDescent="0.25">
      <c r="A3028" t="s">
        <v>3459</v>
      </c>
      <c r="B3028" s="12">
        <v>76</v>
      </c>
      <c r="C3028" t="s">
        <v>2</v>
      </c>
      <c r="D3028" t="s">
        <v>3</v>
      </c>
      <c r="E3028" s="13" t="str">
        <f>"53"</f>
        <v>53</v>
      </c>
      <c r="F3028" t="s">
        <v>67</v>
      </c>
      <c r="G3028" s="14" t="str">
        <f>"206"</f>
        <v>206</v>
      </c>
      <c r="H3028" t="s">
        <v>274</v>
      </c>
    </row>
    <row r="3029" spans="1:8" x14ac:dyDescent="0.25">
      <c r="A3029" t="s">
        <v>3460</v>
      </c>
      <c r="B3029" s="12">
        <v>77</v>
      </c>
      <c r="C3029" t="s">
        <v>17</v>
      </c>
      <c r="D3029" t="s">
        <v>18</v>
      </c>
      <c r="E3029" s="13" t="str">
        <f>"51"</f>
        <v>51</v>
      </c>
      <c r="F3029" t="s">
        <v>55</v>
      </c>
      <c r="G3029" s="14" t="str">
        <f>"186"</f>
        <v>186</v>
      </c>
      <c r="H3029" t="s">
        <v>700</v>
      </c>
    </row>
    <row r="3030" spans="1:8" x14ac:dyDescent="0.25">
      <c r="A3030" t="s">
        <v>3461</v>
      </c>
      <c r="B3030" s="12">
        <v>77</v>
      </c>
      <c r="C3030" t="s">
        <v>17</v>
      </c>
      <c r="D3030" t="s">
        <v>18</v>
      </c>
      <c r="E3030" s="13" t="str">
        <f>"51"</f>
        <v>51</v>
      </c>
      <c r="F3030" t="s">
        <v>55</v>
      </c>
      <c r="G3030" s="14" t="str">
        <f>"186"</f>
        <v>186</v>
      </c>
      <c r="H3030" t="s">
        <v>700</v>
      </c>
    </row>
    <row r="3031" spans="1:8" x14ac:dyDescent="0.25">
      <c r="A3031" t="s">
        <v>3462</v>
      </c>
      <c r="B3031" s="12">
        <v>77</v>
      </c>
      <c r="C3031" t="s">
        <v>17</v>
      </c>
      <c r="D3031" t="s">
        <v>18</v>
      </c>
      <c r="E3031" s="13" t="str">
        <f>"40"</f>
        <v>40</v>
      </c>
      <c r="F3031" t="s">
        <v>19</v>
      </c>
      <c r="G3031" s="14" t="str">
        <f>"231"</f>
        <v>231</v>
      </c>
      <c r="H3031" t="s">
        <v>287</v>
      </c>
    </row>
    <row r="3032" spans="1:8" x14ac:dyDescent="0.25">
      <c r="A3032" t="s">
        <v>3463</v>
      </c>
      <c r="B3032" s="12">
        <v>77</v>
      </c>
      <c r="C3032" t="s">
        <v>17</v>
      </c>
      <c r="D3032" t="s">
        <v>18</v>
      </c>
      <c r="E3032" s="13" t="str">
        <f>"67"</f>
        <v>67</v>
      </c>
      <c r="F3032" t="s">
        <v>44</v>
      </c>
      <c r="G3032" s="14" t="str">
        <f>"206"</f>
        <v>206</v>
      </c>
      <c r="H3032" t="s">
        <v>97</v>
      </c>
    </row>
    <row r="3033" spans="1:8" x14ac:dyDescent="0.25">
      <c r="A3033" t="s">
        <v>3464</v>
      </c>
      <c r="B3033" s="12">
        <v>77</v>
      </c>
      <c r="C3033" t="s">
        <v>17</v>
      </c>
      <c r="D3033" t="s">
        <v>18</v>
      </c>
      <c r="E3033" s="13" t="str">
        <f>"40"</f>
        <v>40</v>
      </c>
      <c r="F3033" t="s">
        <v>19</v>
      </c>
      <c r="G3033" s="14" t="str">
        <f>"251"</f>
        <v>251</v>
      </c>
      <c r="H3033" t="s">
        <v>20</v>
      </c>
    </row>
    <row r="3034" spans="1:8" x14ac:dyDescent="0.25">
      <c r="A3034" t="s">
        <v>3465</v>
      </c>
      <c r="B3034" s="12">
        <v>76</v>
      </c>
      <c r="C3034" t="s">
        <v>2</v>
      </c>
      <c r="D3034" t="s">
        <v>3</v>
      </c>
      <c r="E3034" s="13" t="str">
        <f>"11"</f>
        <v>11</v>
      </c>
      <c r="F3034" t="s">
        <v>501</v>
      </c>
      <c r="G3034" s="14" t="str">
        <f>"116"</f>
        <v>116</v>
      </c>
      <c r="H3034" t="s">
        <v>3466</v>
      </c>
    </row>
    <row r="3035" spans="1:8" x14ac:dyDescent="0.25">
      <c r="A3035" t="s">
        <v>3465</v>
      </c>
      <c r="B3035" s="12">
        <v>76</v>
      </c>
      <c r="C3035" t="s">
        <v>2</v>
      </c>
      <c r="D3035" t="s">
        <v>3</v>
      </c>
      <c r="E3035" s="13" t="str">
        <f>"13"</f>
        <v>13</v>
      </c>
      <c r="F3035" t="s">
        <v>14</v>
      </c>
      <c r="G3035" s="14" t="str">
        <f>"004"</f>
        <v>004</v>
      </c>
      <c r="H3035" t="s">
        <v>3467</v>
      </c>
    </row>
    <row r="3036" spans="1:8" x14ac:dyDescent="0.25">
      <c r="A3036" t="s">
        <v>3468</v>
      </c>
      <c r="B3036" s="12">
        <v>77</v>
      </c>
      <c r="C3036" t="s">
        <v>17</v>
      </c>
      <c r="D3036" t="s">
        <v>18</v>
      </c>
      <c r="E3036" s="13" t="str">
        <f>"66"</f>
        <v>66</v>
      </c>
      <c r="F3036" t="s">
        <v>22</v>
      </c>
      <c r="G3036" s="14" t="str">
        <f>"291"</f>
        <v>291</v>
      </c>
      <c r="H3036" t="s">
        <v>361</v>
      </c>
    </row>
    <row r="3037" spans="1:8" x14ac:dyDescent="0.25">
      <c r="A3037" t="s">
        <v>3469</v>
      </c>
      <c r="B3037" s="12">
        <v>76</v>
      </c>
      <c r="C3037" t="s">
        <v>2</v>
      </c>
      <c r="D3037" t="s">
        <v>3</v>
      </c>
      <c r="E3037" s="13" t="str">
        <f>"67"</f>
        <v>67</v>
      </c>
      <c r="F3037" t="s">
        <v>44</v>
      </c>
      <c r="G3037" s="14" t="str">
        <f>"153"</f>
        <v>153</v>
      </c>
      <c r="H3037" t="s">
        <v>324</v>
      </c>
    </row>
    <row r="3038" spans="1:8" x14ac:dyDescent="0.25">
      <c r="A3038" t="s">
        <v>3470</v>
      </c>
      <c r="B3038" s="12">
        <v>76</v>
      </c>
      <c r="C3038" t="s">
        <v>2</v>
      </c>
      <c r="D3038" t="s">
        <v>3</v>
      </c>
      <c r="E3038" s="13" t="str">
        <f>"13"</f>
        <v>13</v>
      </c>
      <c r="F3038" t="s">
        <v>14</v>
      </c>
      <c r="G3038" s="14" t="str">
        <f>"251"</f>
        <v>251</v>
      </c>
      <c r="H3038" t="s">
        <v>255</v>
      </c>
    </row>
    <row r="3039" spans="1:8" x14ac:dyDescent="0.25">
      <c r="A3039" t="s">
        <v>3471</v>
      </c>
      <c r="B3039" s="12">
        <v>81</v>
      </c>
      <c r="C3039" t="s">
        <v>7</v>
      </c>
      <c r="D3039" t="s">
        <v>8</v>
      </c>
      <c r="E3039" s="13" t="str">
        <f>"59"</f>
        <v>59</v>
      </c>
      <c r="F3039" t="s">
        <v>335</v>
      </c>
      <c r="G3039" s="14" t="str">
        <f>"281"</f>
        <v>281</v>
      </c>
      <c r="H3039" t="s">
        <v>481</v>
      </c>
    </row>
    <row r="3040" spans="1:8" x14ac:dyDescent="0.25">
      <c r="A3040" t="s">
        <v>3472</v>
      </c>
      <c r="B3040" s="12">
        <v>81</v>
      </c>
      <c r="C3040" t="s">
        <v>7</v>
      </c>
      <c r="D3040" t="s">
        <v>8</v>
      </c>
      <c r="E3040" s="13" t="str">
        <f>"36"</f>
        <v>36</v>
      </c>
      <c r="F3040" t="s">
        <v>84</v>
      </c>
      <c r="G3040" s="14" t="str">
        <f>"286"</f>
        <v>286</v>
      </c>
      <c r="H3040" t="s">
        <v>848</v>
      </c>
    </row>
    <row r="3041" spans="1:8" x14ac:dyDescent="0.25">
      <c r="A3041" t="s">
        <v>3473</v>
      </c>
      <c r="B3041" s="12">
        <v>77</v>
      </c>
      <c r="C3041" t="s">
        <v>17</v>
      </c>
      <c r="D3041" t="s">
        <v>18</v>
      </c>
      <c r="E3041" s="13" t="str">
        <f>"40"</f>
        <v>40</v>
      </c>
      <c r="F3041" t="s">
        <v>19</v>
      </c>
      <c r="G3041" s="14" t="str">
        <f>"211"</f>
        <v>211</v>
      </c>
      <c r="H3041" t="s">
        <v>584</v>
      </c>
    </row>
    <row r="3042" spans="1:8" x14ac:dyDescent="0.25">
      <c r="A3042" t="s">
        <v>3474</v>
      </c>
      <c r="B3042" s="12">
        <v>76</v>
      </c>
      <c r="C3042" t="s">
        <v>2</v>
      </c>
      <c r="D3042" t="s">
        <v>3</v>
      </c>
      <c r="E3042" s="13" t="str">
        <f>"13"</f>
        <v>13</v>
      </c>
      <c r="F3042" t="s">
        <v>14</v>
      </c>
      <c r="G3042" s="14" t="str">
        <f>"282"</f>
        <v>282</v>
      </c>
      <c r="H3042" t="s">
        <v>15</v>
      </c>
    </row>
    <row r="3043" spans="1:8" x14ac:dyDescent="0.25">
      <c r="A3043" t="s">
        <v>3475</v>
      </c>
      <c r="B3043" s="12">
        <v>77</v>
      </c>
      <c r="C3043" t="s">
        <v>17</v>
      </c>
      <c r="D3043" t="s">
        <v>18</v>
      </c>
      <c r="E3043" s="13" t="str">
        <f>"67"</f>
        <v>67</v>
      </c>
      <c r="F3043" t="s">
        <v>44</v>
      </c>
      <c r="G3043" s="14" t="str">
        <f>"206"</f>
        <v>206</v>
      </c>
      <c r="H3043" t="s">
        <v>97</v>
      </c>
    </row>
    <row r="3044" spans="1:8" x14ac:dyDescent="0.25">
      <c r="A3044" t="s">
        <v>3476</v>
      </c>
      <c r="B3044" s="12">
        <v>76</v>
      </c>
      <c r="C3044" t="s">
        <v>2</v>
      </c>
      <c r="D3044" t="s">
        <v>3</v>
      </c>
      <c r="E3044" s="13" t="str">
        <f>"67"</f>
        <v>67</v>
      </c>
      <c r="F3044" t="s">
        <v>44</v>
      </c>
      <c r="G3044" s="14" t="str">
        <f>"291"</f>
        <v>291</v>
      </c>
      <c r="H3044" t="s">
        <v>253</v>
      </c>
    </row>
    <row r="3045" spans="1:8" x14ac:dyDescent="0.25">
      <c r="A3045" t="s">
        <v>3477</v>
      </c>
      <c r="B3045" s="12">
        <v>81</v>
      </c>
      <c r="C3045" t="s">
        <v>7</v>
      </c>
      <c r="D3045" t="s">
        <v>8</v>
      </c>
      <c r="E3045" s="13" t="str">
        <f>"68"</f>
        <v>68</v>
      </c>
      <c r="F3045" t="s">
        <v>75</v>
      </c>
      <c r="G3045" s="14" t="str">
        <f>"291"</f>
        <v>291</v>
      </c>
      <c r="H3045" t="s">
        <v>575</v>
      </c>
    </row>
    <row r="3046" spans="1:8" x14ac:dyDescent="0.25">
      <c r="A3046" t="s">
        <v>3478</v>
      </c>
      <c r="B3046" s="12">
        <v>76</v>
      </c>
      <c r="C3046" t="s">
        <v>2</v>
      </c>
      <c r="D3046" t="s">
        <v>3</v>
      </c>
      <c r="E3046" s="13" t="str">
        <f>"23"</f>
        <v>23</v>
      </c>
      <c r="F3046" t="s">
        <v>280</v>
      </c>
      <c r="G3046" s="14" t="str">
        <f>"002"</f>
        <v>002</v>
      </c>
      <c r="H3046" t="s">
        <v>2159</v>
      </c>
    </row>
    <row r="3047" spans="1:8" x14ac:dyDescent="0.25">
      <c r="A3047" t="s">
        <v>3479</v>
      </c>
      <c r="B3047" s="12">
        <v>76</v>
      </c>
      <c r="C3047" t="s">
        <v>2</v>
      </c>
      <c r="D3047" t="s">
        <v>3</v>
      </c>
      <c r="E3047" s="13" t="str">
        <f>"14"</f>
        <v>14</v>
      </c>
      <c r="F3047" t="s">
        <v>124</v>
      </c>
      <c r="G3047" s="14" t="str">
        <f>"038"</f>
        <v>038</v>
      </c>
      <c r="H3047" t="s">
        <v>957</v>
      </c>
    </row>
    <row r="3048" spans="1:8" x14ac:dyDescent="0.25">
      <c r="A3048" t="s">
        <v>3480</v>
      </c>
      <c r="B3048" s="12">
        <v>77</v>
      </c>
      <c r="C3048" t="s">
        <v>17</v>
      </c>
      <c r="D3048" t="s">
        <v>18</v>
      </c>
      <c r="E3048" s="13" t="str">
        <f>"45"</f>
        <v>45</v>
      </c>
      <c r="F3048" t="s">
        <v>168</v>
      </c>
      <c r="G3048" s="14" t="str">
        <f>"126"</f>
        <v>126</v>
      </c>
      <c r="H3048" t="s">
        <v>169</v>
      </c>
    </row>
    <row r="3049" spans="1:8" x14ac:dyDescent="0.25">
      <c r="A3049" t="s">
        <v>3481</v>
      </c>
      <c r="B3049" s="12">
        <v>79</v>
      </c>
      <c r="C3049" t="s">
        <v>28</v>
      </c>
      <c r="D3049" t="s">
        <v>29</v>
      </c>
      <c r="E3049" s="13" t="str">
        <f>"55"</f>
        <v>55</v>
      </c>
      <c r="F3049" t="s">
        <v>207</v>
      </c>
      <c r="G3049" s="14" t="str">
        <f>"136"</f>
        <v>136</v>
      </c>
      <c r="H3049" t="s">
        <v>3482</v>
      </c>
    </row>
    <row r="3050" spans="1:8" x14ac:dyDescent="0.25">
      <c r="A3050" t="s">
        <v>3483</v>
      </c>
      <c r="B3050" s="12">
        <v>79</v>
      </c>
      <c r="C3050" t="s">
        <v>28</v>
      </c>
      <c r="D3050" t="s">
        <v>29</v>
      </c>
      <c r="E3050" s="13" t="str">
        <f>"09"</f>
        <v>09</v>
      </c>
      <c r="F3050" t="s">
        <v>117</v>
      </c>
      <c r="G3050" s="14" t="str">
        <f>"206"</f>
        <v>206</v>
      </c>
      <c r="H3050" t="s">
        <v>118</v>
      </c>
    </row>
    <row r="3051" spans="1:8" x14ac:dyDescent="0.25">
      <c r="A3051" t="s">
        <v>3484</v>
      </c>
      <c r="B3051" s="12">
        <v>79</v>
      </c>
      <c r="C3051" t="s">
        <v>28</v>
      </c>
      <c r="D3051" t="s">
        <v>29</v>
      </c>
      <c r="E3051" s="13" t="str">
        <f>"03"</f>
        <v>03</v>
      </c>
      <c r="F3051" t="s">
        <v>30</v>
      </c>
      <c r="G3051" s="14" t="str">
        <f>"024"</f>
        <v>024</v>
      </c>
      <c r="H3051" t="s">
        <v>2456</v>
      </c>
    </row>
    <row r="3052" spans="1:8" x14ac:dyDescent="0.25">
      <c r="A3052" t="s">
        <v>3484</v>
      </c>
      <c r="B3052" s="12">
        <v>79</v>
      </c>
      <c r="C3052" t="s">
        <v>28</v>
      </c>
      <c r="D3052" t="s">
        <v>29</v>
      </c>
      <c r="E3052" s="13" t="str">
        <f>"03"</f>
        <v>03</v>
      </c>
      <c r="F3052" t="s">
        <v>30</v>
      </c>
      <c r="G3052" s="14" t="str">
        <f>"038"</f>
        <v>038</v>
      </c>
      <c r="H3052" t="s">
        <v>3485</v>
      </c>
    </row>
    <row r="3053" spans="1:8" x14ac:dyDescent="0.25">
      <c r="A3053" t="s">
        <v>3486</v>
      </c>
      <c r="B3053" s="12">
        <v>77</v>
      </c>
      <c r="C3053" t="s">
        <v>17</v>
      </c>
      <c r="D3053" t="s">
        <v>18</v>
      </c>
      <c r="E3053" s="13" t="str">
        <f>"45"</f>
        <v>45</v>
      </c>
      <c r="F3053" t="s">
        <v>168</v>
      </c>
      <c r="G3053" s="14" t="str">
        <f>"008"</f>
        <v>008</v>
      </c>
      <c r="H3053" t="s">
        <v>376</v>
      </c>
    </row>
    <row r="3054" spans="1:8" x14ac:dyDescent="0.25">
      <c r="A3054" t="s">
        <v>3487</v>
      </c>
      <c r="B3054" s="12">
        <v>81</v>
      </c>
      <c r="C3054" t="s">
        <v>7</v>
      </c>
      <c r="D3054" t="s">
        <v>8</v>
      </c>
      <c r="E3054" s="13" t="str">
        <f>"49"</f>
        <v>49</v>
      </c>
      <c r="F3054" t="s">
        <v>340</v>
      </c>
      <c r="G3054" s="14" t="str">
        <f>"281"</f>
        <v>281</v>
      </c>
      <c r="H3054" t="s">
        <v>1335</v>
      </c>
    </row>
    <row r="3055" spans="1:8" x14ac:dyDescent="0.25">
      <c r="A3055" t="s">
        <v>3488</v>
      </c>
      <c r="B3055" s="12">
        <v>81</v>
      </c>
      <c r="C3055" t="s">
        <v>7</v>
      </c>
      <c r="D3055" t="s">
        <v>8</v>
      </c>
      <c r="E3055" s="13" t="str">
        <f>"70"</f>
        <v>70</v>
      </c>
      <c r="F3055" t="s">
        <v>50</v>
      </c>
      <c r="G3055" s="14" t="str">
        <f>"006"</f>
        <v>006</v>
      </c>
      <c r="H3055" t="s">
        <v>977</v>
      </c>
    </row>
    <row r="3056" spans="1:8" x14ac:dyDescent="0.25">
      <c r="A3056" t="s">
        <v>3489</v>
      </c>
      <c r="B3056" s="12">
        <v>79</v>
      </c>
      <c r="C3056" t="s">
        <v>28</v>
      </c>
      <c r="D3056" t="s">
        <v>29</v>
      </c>
      <c r="E3056" s="13" t="str">
        <f>"16"</f>
        <v>16</v>
      </c>
      <c r="F3056" t="s">
        <v>757</v>
      </c>
      <c r="G3056" s="14" t="str">
        <f>"181"</f>
        <v>181</v>
      </c>
      <c r="H3056" t="s">
        <v>3490</v>
      </c>
    </row>
    <row r="3057" spans="1:8" x14ac:dyDescent="0.25">
      <c r="A3057" t="s">
        <v>3491</v>
      </c>
      <c r="B3057" s="12">
        <v>77</v>
      </c>
      <c r="C3057" t="s">
        <v>17</v>
      </c>
      <c r="D3057" t="s">
        <v>18</v>
      </c>
      <c r="E3057" s="13" t="str">
        <f>"40"</f>
        <v>40</v>
      </c>
      <c r="F3057" t="s">
        <v>19</v>
      </c>
      <c r="G3057" s="14" t="str">
        <f>"131"</f>
        <v>131</v>
      </c>
      <c r="H3057" t="s">
        <v>490</v>
      </c>
    </row>
    <row r="3058" spans="1:8" x14ac:dyDescent="0.25">
      <c r="A3058" t="s">
        <v>3492</v>
      </c>
      <c r="B3058" s="12">
        <v>77</v>
      </c>
      <c r="C3058" t="s">
        <v>17</v>
      </c>
      <c r="D3058" t="s">
        <v>18</v>
      </c>
      <c r="E3058" s="13" t="str">
        <f>"40"</f>
        <v>40</v>
      </c>
      <c r="F3058" t="s">
        <v>19</v>
      </c>
      <c r="G3058" s="14" t="str">
        <f>"251"</f>
        <v>251</v>
      </c>
      <c r="H3058" t="s">
        <v>20</v>
      </c>
    </row>
    <row r="3059" spans="1:8" x14ac:dyDescent="0.25">
      <c r="A3059" t="s">
        <v>3493</v>
      </c>
      <c r="B3059" s="12">
        <v>76</v>
      </c>
      <c r="C3059" t="s">
        <v>2</v>
      </c>
      <c r="D3059" t="s">
        <v>3</v>
      </c>
      <c r="E3059" s="13" t="str">
        <f>"13"</f>
        <v>13</v>
      </c>
      <c r="F3059" t="s">
        <v>14</v>
      </c>
      <c r="G3059" s="14" t="str">
        <f>"251"</f>
        <v>251</v>
      </c>
      <c r="H3059" t="s">
        <v>255</v>
      </c>
    </row>
    <row r="3060" spans="1:8" x14ac:dyDescent="0.25">
      <c r="A3060" t="s">
        <v>3494</v>
      </c>
      <c r="B3060" s="12">
        <v>79</v>
      </c>
      <c r="C3060" t="s">
        <v>28</v>
      </c>
      <c r="D3060" t="s">
        <v>29</v>
      </c>
      <c r="E3060" s="13" t="str">
        <f>"71"</f>
        <v>71</v>
      </c>
      <c r="F3060" t="s">
        <v>729</v>
      </c>
      <c r="G3060" s="14" t="str">
        <f>"251"</f>
        <v>251</v>
      </c>
      <c r="H3060" t="s">
        <v>970</v>
      </c>
    </row>
    <row r="3061" spans="1:8" x14ac:dyDescent="0.25">
      <c r="A3061" t="s">
        <v>3494</v>
      </c>
      <c r="B3061" s="12">
        <v>81</v>
      </c>
      <c r="C3061" t="s">
        <v>7</v>
      </c>
      <c r="D3061" t="s">
        <v>8</v>
      </c>
      <c r="E3061" s="13" t="str">
        <f>"68"</f>
        <v>68</v>
      </c>
      <c r="F3061" t="s">
        <v>75</v>
      </c>
      <c r="G3061" s="14" t="str">
        <f>"028"</f>
        <v>028</v>
      </c>
      <c r="H3061" t="s">
        <v>3495</v>
      </c>
    </row>
    <row r="3062" spans="1:8" x14ac:dyDescent="0.25">
      <c r="A3062" t="s">
        <v>3496</v>
      </c>
      <c r="B3062" s="12">
        <v>79</v>
      </c>
      <c r="C3062" t="s">
        <v>28</v>
      </c>
      <c r="D3062" t="s">
        <v>29</v>
      </c>
      <c r="E3062" s="13" t="str">
        <f>"32"</f>
        <v>32</v>
      </c>
      <c r="F3062" t="s">
        <v>61</v>
      </c>
      <c r="G3062" s="14" t="str">
        <f>"020"</f>
        <v>020</v>
      </c>
      <c r="H3062" t="s">
        <v>850</v>
      </c>
    </row>
    <row r="3063" spans="1:8" x14ac:dyDescent="0.25">
      <c r="A3063" t="s">
        <v>3496</v>
      </c>
      <c r="B3063" s="12">
        <v>79</v>
      </c>
      <c r="C3063" t="s">
        <v>28</v>
      </c>
      <c r="D3063" t="s">
        <v>29</v>
      </c>
      <c r="E3063" s="13" t="str">
        <f>"41"</f>
        <v>41</v>
      </c>
      <c r="F3063" t="s">
        <v>345</v>
      </c>
      <c r="G3063" s="14" t="str">
        <f>"281"</f>
        <v>281</v>
      </c>
      <c r="H3063" t="s">
        <v>346</v>
      </c>
    </row>
    <row r="3064" spans="1:8" x14ac:dyDescent="0.25">
      <c r="A3064" t="s">
        <v>3497</v>
      </c>
      <c r="B3064" s="12">
        <v>77</v>
      </c>
      <c r="C3064" t="s">
        <v>17</v>
      </c>
      <c r="D3064" t="s">
        <v>18</v>
      </c>
      <c r="E3064" s="13" t="str">
        <f>"40"</f>
        <v>40</v>
      </c>
      <c r="F3064" t="s">
        <v>19</v>
      </c>
      <c r="G3064" s="14" t="str">
        <f>"251"</f>
        <v>251</v>
      </c>
      <c r="H3064" t="s">
        <v>20</v>
      </c>
    </row>
    <row r="3065" spans="1:8" x14ac:dyDescent="0.25">
      <c r="A3065" t="s">
        <v>3498</v>
      </c>
      <c r="B3065" s="12">
        <v>77</v>
      </c>
      <c r="C3065" t="s">
        <v>17</v>
      </c>
      <c r="D3065" t="s">
        <v>18</v>
      </c>
      <c r="E3065" s="13" t="str">
        <f>"66"</f>
        <v>66</v>
      </c>
      <c r="F3065" t="s">
        <v>22</v>
      </c>
      <c r="G3065" s="14" t="str">
        <f>"291"</f>
        <v>291</v>
      </c>
      <c r="H3065" t="s">
        <v>361</v>
      </c>
    </row>
    <row r="3066" spans="1:8" x14ac:dyDescent="0.25">
      <c r="A3066" t="s">
        <v>3499</v>
      </c>
      <c r="B3066" s="12">
        <v>81</v>
      </c>
      <c r="C3066" t="s">
        <v>7</v>
      </c>
      <c r="D3066" t="s">
        <v>8</v>
      </c>
      <c r="E3066" s="13" t="str">
        <f>"36"</f>
        <v>36</v>
      </c>
      <c r="F3066" t="s">
        <v>84</v>
      </c>
      <c r="G3066" s="14" t="str">
        <f>"241"</f>
        <v>241</v>
      </c>
      <c r="H3066" t="s">
        <v>639</v>
      </c>
    </row>
    <row r="3067" spans="1:8" x14ac:dyDescent="0.25">
      <c r="A3067" t="s">
        <v>3500</v>
      </c>
      <c r="B3067" s="12">
        <v>79</v>
      </c>
      <c r="C3067" t="s">
        <v>28</v>
      </c>
      <c r="D3067" t="s">
        <v>29</v>
      </c>
      <c r="E3067" s="13" t="str">
        <f>"71"</f>
        <v>71</v>
      </c>
      <c r="F3067" t="s">
        <v>729</v>
      </c>
      <c r="G3067" s="14" t="str">
        <f>"036"</f>
        <v>036</v>
      </c>
      <c r="H3067" t="s">
        <v>3501</v>
      </c>
    </row>
    <row r="3068" spans="1:8" x14ac:dyDescent="0.25">
      <c r="A3068" t="s">
        <v>3500</v>
      </c>
      <c r="B3068" s="12">
        <v>79</v>
      </c>
      <c r="C3068" t="s">
        <v>28</v>
      </c>
      <c r="D3068" t="s">
        <v>29</v>
      </c>
      <c r="E3068" s="13" t="str">
        <f>"71"</f>
        <v>71</v>
      </c>
      <c r="F3068" t="s">
        <v>729</v>
      </c>
      <c r="G3068" s="14" t="str">
        <f>"291"</f>
        <v>291</v>
      </c>
      <c r="H3068" t="s">
        <v>1027</v>
      </c>
    </row>
    <row r="3069" spans="1:8" x14ac:dyDescent="0.25">
      <c r="A3069" t="s">
        <v>3502</v>
      </c>
      <c r="B3069" s="12">
        <v>77</v>
      </c>
      <c r="C3069" t="s">
        <v>17</v>
      </c>
      <c r="D3069" t="s">
        <v>18</v>
      </c>
      <c r="E3069" s="13" t="str">
        <f>"40"</f>
        <v>40</v>
      </c>
      <c r="F3069" t="s">
        <v>19</v>
      </c>
      <c r="G3069" s="14" t="str">
        <f>"265"</f>
        <v>265</v>
      </c>
      <c r="H3069" t="s">
        <v>78</v>
      </c>
    </row>
    <row r="3070" spans="1:8" x14ac:dyDescent="0.25">
      <c r="A3070" t="s">
        <v>3503</v>
      </c>
      <c r="B3070" s="12">
        <v>77</v>
      </c>
      <c r="C3070" t="s">
        <v>17</v>
      </c>
      <c r="D3070" t="s">
        <v>18</v>
      </c>
      <c r="E3070" s="13" t="str">
        <f>"40"</f>
        <v>40</v>
      </c>
      <c r="F3070" t="s">
        <v>19</v>
      </c>
      <c r="G3070" s="14" t="str">
        <f>"292"</f>
        <v>292</v>
      </c>
      <c r="H3070" t="s">
        <v>100</v>
      </c>
    </row>
    <row r="3071" spans="1:8" x14ac:dyDescent="0.25">
      <c r="A3071" t="s">
        <v>3504</v>
      </c>
      <c r="B3071" s="12">
        <v>79</v>
      </c>
      <c r="C3071" t="s">
        <v>28</v>
      </c>
      <c r="D3071" t="s">
        <v>29</v>
      </c>
      <c r="E3071" s="13" t="str">
        <f>"02"</f>
        <v>02</v>
      </c>
      <c r="F3071" t="s">
        <v>913</v>
      </c>
      <c r="G3071" s="14" t="str">
        <f>"201"</f>
        <v>201</v>
      </c>
      <c r="H3071" t="s">
        <v>914</v>
      </c>
    </row>
    <row r="3072" spans="1:8" x14ac:dyDescent="0.25">
      <c r="A3072" t="s">
        <v>3505</v>
      </c>
      <c r="B3072" s="12">
        <v>81</v>
      </c>
      <c r="C3072" t="s">
        <v>7</v>
      </c>
      <c r="D3072" t="s">
        <v>8</v>
      </c>
      <c r="E3072" s="13" t="str">
        <f>"08"</f>
        <v>08</v>
      </c>
      <c r="F3072" t="s">
        <v>154</v>
      </c>
      <c r="G3072" s="14" t="str">
        <f>"201"</f>
        <v>201</v>
      </c>
      <c r="H3072" t="s">
        <v>138</v>
      </c>
    </row>
    <row r="3073" spans="1:8" x14ac:dyDescent="0.25">
      <c r="A3073" t="s">
        <v>3506</v>
      </c>
      <c r="B3073" s="12">
        <v>79</v>
      </c>
      <c r="C3073" t="s">
        <v>28</v>
      </c>
      <c r="D3073" t="s">
        <v>29</v>
      </c>
      <c r="E3073" s="13" t="str">
        <f>"09"</f>
        <v>09</v>
      </c>
      <c r="F3073" t="s">
        <v>117</v>
      </c>
      <c r="G3073" s="14" t="str">
        <f>"010"</f>
        <v>010</v>
      </c>
      <c r="H3073" t="s">
        <v>1400</v>
      </c>
    </row>
    <row r="3074" spans="1:8" x14ac:dyDescent="0.25">
      <c r="A3074" t="s">
        <v>3506</v>
      </c>
      <c r="B3074" s="12">
        <v>79</v>
      </c>
      <c r="C3074" t="s">
        <v>28</v>
      </c>
      <c r="D3074" t="s">
        <v>29</v>
      </c>
      <c r="E3074" s="13" t="str">
        <f>"09"</f>
        <v>09</v>
      </c>
      <c r="F3074" t="s">
        <v>117</v>
      </c>
      <c r="G3074" s="14" t="str">
        <f>"044"</f>
        <v>044</v>
      </c>
      <c r="H3074" t="s">
        <v>1102</v>
      </c>
    </row>
    <row r="3075" spans="1:8" x14ac:dyDescent="0.25">
      <c r="A3075" t="s">
        <v>3506</v>
      </c>
      <c r="B3075" s="12">
        <v>79</v>
      </c>
      <c r="C3075" t="s">
        <v>28</v>
      </c>
      <c r="D3075" t="s">
        <v>29</v>
      </c>
      <c r="E3075" s="13" t="str">
        <f>"10"</f>
        <v>10</v>
      </c>
      <c r="F3075" t="s">
        <v>171</v>
      </c>
      <c r="G3075" s="14" t="str">
        <f>"052"</f>
        <v>052</v>
      </c>
      <c r="H3075" t="s">
        <v>3316</v>
      </c>
    </row>
    <row r="3076" spans="1:8" x14ac:dyDescent="0.25">
      <c r="A3076" t="s">
        <v>3506</v>
      </c>
      <c r="B3076" s="12">
        <v>79</v>
      </c>
      <c r="C3076" t="s">
        <v>28</v>
      </c>
      <c r="D3076" t="s">
        <v>29</v>
      </c>
      <c r="E3076" s="13" t="str">
        <f>"18"</f>
        <v>18</v>
      </c>
      <c r="F3076" t="s">
        <v>64</v>
      </c>
      <c r="G3076" s="14" t="str">
        <f>"022"</f>
        <v>022</v>
      </c>
      <c r="H3076" t="s">
        <v>2634</v>
      </c>
    </row>
    <row r="3077" spans="1:8" x14ac:dyDescent="0.25">
      <c r="A3077" t="s">
        <v>3506</v>
      </c>
      <c r="B3077" s="12">
        <v>79</v>
      </c>
      <c r="C3077" t="s">
        <v>28</v>
      </c>
      <c r="D3077" t="s">
        <v>29</v>
      </c>
      <c r="E3077" s="13" t="str">
        <f>"37"</f>
        <v>37</v>
      </c>
      <c r="F3077" t="s">
        <v>34</v>
      </c>
      <c r="G3077" s="14" t="str">
        <f>"034"</f>
        <v>034</v>
      </c>
      <c r="H3077" t="s">
        <v>3507</v>
      </c>
    </row>
    <row r="3078" spans="1:8" x14ac:dyDescent="0.25">
      <c r="A3078" t="s">
        <v>3506</v>
      </c>
      <c r="B3078" s="12">
        <v>79</v>
      </c>
      <c r="C3078" t="s">
        <v>28</v>
      </c>
      <c r="D3078" t="s">
        <v>29</v>
      </c>
      <c r="E3078" s="13" t="str">
        <f>"37"</f>
        <v>37</v>
      </c>
      <c r="F3078" t="s">
        <v>34</v>
      </c>
      <c r="G3078" s="14" t="str">
        <f>"080"</f>
        <v>080</v>
      </c>
      <c r="H3078" t="s">
        <v>3508</v>
      </c>
    </row>
    <row r="3079" spans="1:8" x14ac:dyDescent="0.25">
      <c r="A3079" t="s">
        <v>3506</v>
      </c>
      <c r="B3079" s="12">
        <v>79</v>
      </c>
      <c r="C3079" t="s">
        <v>28</v>
      </c>
      <c r="D3079" t="s">
        <v>29</v>
      </c>
      <c r="E3079" s="13" t="str">
        <f>"60"</f>
        <v>60</v>
      </c>
      <c r="F3079" t="s">
        <v>600</v>
      </c>
      <c r="G3079" s="14" t="str">
        <f>"032"</f>
        <v>032</v>
      </c>
      <c r="H3079" t="s">
        <v>785</v>
      </c>
    </row>
    <row r="3080" spans="1:8" x14ac:dyDescent="0.25">
      <c r="A3080" t="s">
        <v>3509</v>
      </c>
      <c r="B3080" s="12">
        <v>76</v>
      </c>
      <c r="C3080" t="s">
        <v>2</v>
      </c>
      <c r="D3080" t="s">
        <v>3</v>
      </c>
      <c r="E3080" s="13" t="str">
        <f>"14"</f>
        <v>14</v>
      </c>
      <c r="F3080" t="s">
        <v>124</v>
      </c>
      <c r="G3080" s="14" t="str">
        <f>"176"</f>
        <v>176</v>
      </c>
      <c r="H3080" t="s">
        <v>1583</v>
      </c>
    </row>
    <row r="3081" spans="1:8" x14ac:dyDescent="0.25">
      <c r="A3081" t="s">
        <v>3510</v>
      </c>
      <c r="B3081" s="12">
        <v>76</v>
      </c>
      <c r="C3081" t="s">
        <v>2</v>
      </c>
      <c r="D3081" t="s">
        <v>3</v>
      </c>
      <c r="E3081" s="13" t="str">
        <f>"56"</f>
        <v>56</v>
      </c>
      <c r="F3081" t="s">
        <v>321</v>
      </c>
      <c r="G3081" s="14" t="str">
        <f>"002"</f>
        <v>002</v>
      </c>
      <c r="H3081" t="s">
        <v>3333</v>
      </c>
    </row>
    <row r="3082" spans="1:8" x14ac:dyDescent="0.25">
      <c r="A3082" t="s">
        <v>3511</v>
      </c>
      <c r="B3082" s="12">
        <v>77</v>
      </c>
      <c r="C3082" t="s">
        <v>17</v>
      </c>
      <c r="D3082" t="s">
        <v>18</v>
      </c>
      <c r="E3082" s="13" t="str">
        <f>"67"</f>
        <v>67</v>
      </c>
      <c r="F3082" t="s">
        <v>44</v>
      </c>
      <c r="G3082" s="14" t="str">
        <f>"261"</f>
        <v>261</v>
      </c>
      <c r="H3082" t="s">
        <v>70</v>
      </c>
    </row>
    <row r="3083" spans="1:8" x14ac:dyDescent="0.25">
      <c r="A3083" t="s">
        <v>3512</v>
      </c>
      <c r="B3083" s="12">
        <v>77</v>
      </c>
      <c r="C3083" t="s">
        <v>17</v>
      </c>
      <c r="D3083" t="s">
        <v>18</v>
      </c>
      <c r="E3083" s="13" t="str">
        <f>"67"</f>
        <v>67</v>
      </c>
      <c r="F3083" t="s">
        <v>44</v>
      </c>
      <c r="G3083" s="14" t="str">
        <f>"261"</f>
        <v>261</v>
      </c>
      <c r="H3083" t="s">
        <v>70</v>
      </c>
    </row>
    <row r="3084" spans="1:8" x14ac:dyDescent="0.25">
      <c r="A3084" t="s">
        <v>3513</v>
      </c>
      <c r="B3084" s="12">
        <v>81</v>
      </c>
      <c r="C3084" t="s">
        <v>7</v>
      </c>
      <c r="D3084" t="s">
        <v>8</v>
      </c>
      <c r="E3084" s="13" t="str">
        <f>"70"</f>
        <v>70</v>
      </c>
      <c r="F3084" t="s">
        <v>50</v>
      </c>
      <c r="G3084" s="14" t="str">
        <f>"251"</f>
        <v>251</v>
      </c>
      <c r="H3084" t="s">
        <v>383</v>
      </c>
    </row>
    <row r="3085" spans="1:8" x14ac:dyDescent="0.25">
      <c r="A3085" t="s">
        <v>3514</v>
      </c>
      <c r="B3085" s="12">
        <v>81</v>
      </c>
      <c r="C3085" t="s">
        <v>7</v>
      </c>
      <c r="D3085" t="s">
        <v>8</v>
      </c>
      <c r="E3085" s="13" t="str">
        <f>"70"</f>
        <v>70</v>
      </c>
      <c r="F3085" t="s">
        <v>50</v>
      </c>
      <c r="G3085" s="14" t="str">
        <f>"261"</f>
        <v>261</v>
      </c>
      <c r="H3085" t="s">
        <v>628</v>
      </c>
    </row>
    <row r="3086" spans="1:8" x14ac:dyDescent="0.25">
      <c r="A3086" t="s">
        <v>3515</v>
      </c>
      <c r="B3086" s="12">
        <v>77</v>
      </c>
      <c r="C3086" t="s">
        <v>17</v>
      </c>
      <c r="D3086" t="s">
        <v>18</v>
      </c>
      <c r="E3086" s="13" t="str">
        <f>"66"</f>
        <v>66</v>
      </c>
      <c r="F3086" t="s">
        <v>22</v>
      </c>
      <c r="G3086" s="14" t="str">
        <f>"131"</f>
        <v>131</v>
      </c>
      <c r="H3086" t="s">
        <v>23</v>
      </c>
    </row>
    <row r="3087" spans="1:8" x14ac:dyDescent="0.25">
      <c r="A3087" t="s">
        <v>3516</v>
      </c>
      <c r="B3087" s="12">
        <v>81</v>
      </c>
      <c r="C3087" t="s">
        <v>7</v>
      </c>
      <c r="D3087" t="s">
        <v>8</v>
      </c>
      <c r="E3087" s="13" t="str">
        <f>"20"</f>
        <v>20</v>
      </c>
      <c r="F3087" t="s">
        <v>111</v>
      </c>
      <c r="G3087" s="14" t="str">
        <f>"026"</f>
        <v>026</v>
      </c>
      <c r="H3087" t="s">
        <v>3517</v>
      </c>
    </row>
    <row r="3088" spans="1:8" x14ac:dyDescent="0.25">
      <c r="A3088" t="s">
        <v>3518</v>
      </c>
      <c r="B3088" s="12">
        <v>76</v>
      </c>
      <c r="C3088" t="s">
        <v>2</v>
      </c>
      <c r="D3088" t="s">
        <v>3</v>
      </c>
      <c r="E3088" s="13" t="str">
        <f>"13"</f>
        <v>13</v>
      </c>
      <c r="F3088" t="s">
        <v>14</v>
      </c>
      <c r="G3088" s="14" t="str">
        <f>"282"</f>
        <v>282</v>
      </c>
      <c r="H3088" t="s">
        <v>15</v>
      </c>
    </row>
    <row r="3089" spans="1:8" x14ac:dyDescent="0.25">
      <c r="A3089" t="s">
        <v>3519</v>
      </c>
      <c r="B3089" s="12">
        <v>76</v>
      </c>
      <c r="C3089" t="s">
        <v>2</v>
      </c>
      <c r="D3089" t="s">
        <v>3</v>
      </c>
      <c r="E3089" s="13" t="str">
        <f>"14"</f>
        <v>14</v>
      </c>
      <c r="F3089" t="s">
        <v>124</v>
      </c>
      <c r="G3089" s="14" t="str">
        <f>"030"</f>
        <v>030</v>
      </c>
      <c r="H3089" t="s">
        <v>3520</v>
      </c>
    </row>
    <row r="3090" spans="1:8" x14ac:dyDescent="0.25">
      <c r="A3090" t="s">
        <v>3519</v>
      </c>
      <c r="B3090" s="12">
        <v>76</v>
      </c>
      <c r="C3090" t="s">
        <v>2</v>
      </c>
      <c r="D3090" t="s">
        <v>3</v>
      </c>
      <c r="E3090" s="13" t="str">
        <f>"67"</f>
        <v>67</v>
      </c>
      <c r="F3090" t="s">
        <v>44</v>
      </c>
      <c r="G3090" s="14" t="str">
        <f>"010"</f>
        <v>010</v>
      </c>
      <c r="H3090" t="s">
        <v>1540</v>
      </c>
    </row>
    <row r="3091" spans="1:8" x14ac:dyDescent="0.25">
      <c r="A3091" t="s">
        <v>3519</v>
      </c>
      <c r="B3091" s="12">
        <v>76</v>
      </c>
      <c r="C3091" t="s">
        <v>2</v>
      </c>
      <c r="D3091" t="s">
        <v>3</v>
      </c>
      <c r="E3091" s="13" t="str">
        <f>"67"</f>
        <v>67</v>
      </c>
      <c r="F3091" t="s">
        <v>44</v>
      </c>
      <c r="G3091" s="14" t="str">
        <f>"014"</f>
        <v>014</v>
      </c>
      <c r="H3091" t="s">
        <v>192</v>
      </c>
    </row>
    <row r="3092" spans="1:8" x14ac:dyDescent="0.25">
      <c r="A3092" t="s">
        <v>3519</v>
      </c>
      <c r="B3092" s="12">
        <v>77</v>
      </c>
      <c r="C3092" t="s">
        <v>17</v>
      </c>
      <c r="D3092" t="s">
        <v>18</v>
      </c>
      <c r="E3092" s="13" t="str">
        <f>"67"</f>
        <v>67</v>
      </c>
      <c r="F3092" t="s">
        <v>44</v>
      </c>
      <c r="G3092" s="14" t="str">
        <f>"147"</f>
        <v>147</v>
      </c>
      <c r="H3092" t="s">
        <v>614</v>
      </c>
    </row>
    <row r="3093" spans="1:8" x14ac:dyDescent="0.25">
      <c r="A3093" t="s">
        <v>3519</v>
      </c>
      <c r="B3093" s="12">
        <v>81</v>
      </c>
      <c r="C3093" t="s">
        <v>7</v>
      </c>
      <c r="D3093" t="s">
        <v>8</v>
      </c>
      <c r="E3093" s="13" t="str">
        <f>"08"</f>
        <v>08</v>
      </c>
      <c r="F3093" t="s">
        <v>154</v>
      </c>
      <c r="G3093" s="14" t="str">
        <f>"004"</f>
        <v>004</v>
      </c>
      <c r="H3093" t="s">
        <v>1549</v>
      </c>
    </row>
    <row r="3094" spans="1:8" x14ac:dyDescent="0.25">
      <c r="A3094" t="s">
        <v>3521</v>
      </c>
      <c r="B3094" s="12">
        <v>79</v>
      </c>
      <c r="C3094" t="s">
        <v>28</v>
      </c>
      <c r="D3094" t="s">
        <v>29</v>
      </c>
      <c r="E3094" s="13" t="str">
        <f>"71"</f>
        <v>71</v>
      </c>
      <c r="F3094" t="s">
        <v>729</v>
      </c>
      <c r="G3094" s="14" t="str">
        <f>"016"</f>
        <v>016</v>
      </c>
      <c r="H3094" t="s">
        <v>3522</v>
      </c>
    </row>
    <row r="3095" spans="1:8" x14ac:dyDescent="0.25">
      <c r="A3095" t="s">
        <v>3521</v>
      </c>
      <c r="B3095" s="12">
        <v>79</v>
      </c>
      <c r="C3095" t="s">
        <v>28</v>
      </c>
      <c r="D3095" t="s">
        <v>29</v>
      </c>
      <c r="E3095" s="13" t="str">
        <f>"71"</f>
        <v>71</v>
      </c>
      <c r="F3095" t="s">
        <v>729</v>
      </c>
      <c r="G3095" s="14" t="str">
        <f>"042"</f>
        <v>042</v>
      </c>
      <c r="H3095" t="s">
        <v>3523</v>
      </c>
    </row>
    <row r="3096" spans="1:8" x14ac:dyDescent="0.25">
      <c r="A3096" t="s">
        <v>3521</v>
      </c>
      <c r="B3096" s="12">
        <v>79</v>
      </c>
      <c r="C3096" t="s">
        <v>28</v>
      </c>
      <c r="D3096" t="s">
        <v>29</v>
      </c>
      <c r="E3096" s="13" t="str">
        <f>"71"</f>
        <v>71</v>
      </c>
      <c r="F3096" t="s">
        <v>729</v>
      </c>
      <c r="G3096" s="14" t="str">
        <f>"291"</f>
        <v>291</v>
      </c>
      <c r="H3096" t="s">
        <v>1027</v>
      </c>
    </row>
    <row r="3097" spans="1:8" x14ac:dyDescent="0.25">
      <c r="A3097" t="s">
        <v>3521</v>
      </c>
      <c r="B3097" s="12">
        <v>81</v>
      </c>
      <c r="C3097" t="s">
        <v>7</v>
      </c>
      <c r="D3097" t="s">
        <v>8</v>
      </c>
      <c r="E3097" s="13" t="str">
        <f>"49"</f>
        <v>49</v>
      </c>
      <c r="F3097" t="s">
        <v>340</v>
      </c>
      <c r="G3097" s="14" t="str">
        <f>"032"</f>
        <v>032</v>
      </c>
      <c r="H3097" t="s">
        <v>3524</v>
      </c>
    </row>
    <row r="3098" spans="1:8" x14ac:dyDescent="0.25">
      <c r="A3098" t="s">
        <v>3525</v>
      </c>
      <c r="B3098" s="12">
        <v>76</v>
      </c>
      <c r="C3098" t="s">
        <v>2</v>
      </c>
      <c r="D3098" t="s">
        <v>3</v>
      </c>
      <c r="E3098" s="13" t="str">
        <f>"56"</f>
        <v>56</v>
      </c>
      <c r="F3098" t="s">
        <v>321</v>
      </c>
      <c r="G3098" s="14" t="str">
        <f>"206"</f>
        <v>206</v>
      </c>
      <c r="H3098" t="s">
        <v>1144</v>
      </c>
    </row>
    <row r="3099" spans="1:8" x14ac:dyDescent="0.25">
      <c r="A3099" t="s">
        <v>3526</v>
      </c>
      <c r="B3099" s="12">
        <v>77</v>
      </c>
      <c r="C3099" t="s">
        <v>17</v>
      </c>
      <c r="D3099" t="s">
        <v>18</v>
      </c>
      <c r="E3099" s="13" t="str">
        <f>"66"</f>
        <v>66</v>
      </c>
      <c r="F3099" t="s">
        <v>22</v>
      </c>
      <c r="G3099" s="14" t="str">
        <f>"131"</f>
        <v>131</v>
      </c>
      <c r="H3099" t="s">
        <v>23</v>
      </c>
    </row>
    <row r="3100" spans="1:8" x14ac:dyDescent="0.25">
      <c r="A3100" t="s">
        <v>3527</v>
      </c>
      <c r="B3100" s="12">
        <v>79</v>
      </c>
      <c r="C3100" t="s">
        <v>28</v>
      </c>
      <c r="D3100" t="s">
        <v>29</v>
      </c>
      <c r="E3100" s="13" t="str">
        <f>"37"</f>
        <v>37</v>
      </c>
      <c r="F3100" t="s">
        <v>34</v>
      </c>
      <c r="G3100" s="14" t="str">
        <f>"291"</f>
        <v>291</v>
      </c>
      <c r="H3100" t="s">
        <v>36</v>
      </c>
    </row>
    <row r="3101" spans="1:8" x14ac:dyDescent="0.25">
      <c r="A3101" t="s">
        <v>3527</v>
      </c>
      <c r="B3101" s="12">
        <v>79</v>
      </c>
      <c r="C3101" t="s">
        <v>28</v>
      </c>
      <c r="D3101" t="s">
        <v>29</v>
      </c>
      <c r="E3101" s="13" t="str">
        <f>"43"</f>
        <v>43</v>
      </c>
      <c r="F3101" t="s">
        <v>354</v>
      </c>
      <c r="G3101" s="14" t="str">
        <f>"010"</f>
        <v>010</v>
      </c>
      <c r="H3101" t="s">
        <v>3528</v>
      </c>
    </row>
    <row r="3102" spans="1:8" x14ac:dyDescent="0.25">
      <c r="A3102" t="s">
        <v>3529</v>
      </c>
      <c r="B3102" s="12">
        <v>79</v>
      </c>
      <c r="C3102" t="s">
        <v>28</v>
      </c>
      <c r="D3102" t="s">
        <v>29</v>
      </c>
      <c r="E3102" s="13" t="str">
        <f>"32"</f>
        <v>32</v>
      </c>
      <c r="F3102" t="s">
        <v>61</v>
      </c>
      <c r="G3102" s="14" t="str">
        <f>"246"</f>
        <v>246</v>
      </c>
      <c r="H3102" t="s">
        <v>62</v>
      </c>
    </row>
    <row r="3103" spans="1:8" x14ac:dyDescent="0.25">
      <c r="A3103" t="s">
        <v>3530</v>
      </c>
      <c r="B3103" s="12">
        <v>77</v>
      </c>
      <c r="C3103" t="s">
        <v>17</v>
      </c>
      <c r="D3103" t="s">
        <v>18</v>
      </c>
      <c r="E3103" s="13" t="str">
        <f>"30"</f>
        <v>30</v>
      </c>
      <c r="F3103" t="s">
        <v>210</v>
      </c>
      <c r="G3103" s="14" t="str">
        <f>"241"</f>
        <v>241</v>
      </c>
      <c r="H3103" t="s">
        <v>211</v>
      </c>
    </row>
    <row r="3104" spans="1:8" x14ac:dyDescent="0.25">
      <c r="A3104" t="s">
        <v>3531</v>
      </c>
      <c r="B3104" s="12">
        <v>81</v>
      </c>
      <c r="C3104" t="s">
        <v>7</v>
      </c>
      <c r="D3104" t="s">
        <v>8</v>
      </c>
      <c r="E3104" s="13" t="str">
        <f>"69"</f>
        <v>69</v>
      </c>
      <c r="F3104" t="s">
        <v>140</v>
      </c>
      <c r="G3104" s="14" t="str">
        <f>"171"</f>
        <v>171</v>
      </c>
      <c r="H3104" t="s">
        <v>3532</v>
      </c>
    </row>
    <row r="3105" spans="1:8" x14ac:dyDescent="0.25">
      <c r="A3105" t="s">
        <v>3533</v>
      </c>
      <c r="B3105" s="12">
        <v>76</v>
      </c>
      <c r="C3105" t="s">
        <v>2</v>
      </c>
      <c r="D3105" t="s">
        <v>3</v>
      </c>
      <c r="E3105" s="13" t="str">
        <f>"53"</f>
        <v>53</v>
      </c>
      <c r="F3105" t="s">
        <v>67</v>
      </c>
      <c r="G3105" s="14" t="str">
        <f>"257"</f>
        <v>257</v>
      </c>
      <c r="H3105" t="s">
        <v>457</v>
      </c>
    </row>
    <row r="3106" spans="1:8" x14ac:dyDescent="0.25">
      <c r="A3106" t="s">
        <v>3534</v>
      </c>
      <c r="B3106" s="12">
        <v>77</v>
      </c>
      <c r="C3106" t="s">
        <v>17</v>
      </c>
      <c r="D3106" t="s">
        <v>18</v>
      </c>
      <c r="E3106" s="13" t="str">
        <f>"67"</f>
        <v>67</v>
      </c>
      <c r="F3106" t="s">
        <v>44</v>
      </c>
      <c r="G3106" s="14" t="str">
        <f>"261"</f>
        <v>261</v>
      </c>
      <c r="H3106" t="s">
        <v>70</v>
      </c>
    </row>
    <row r="3107" spans="1:8" x14ac:dyDescent="0.25">
      <c r="A3107" t="s">
        <v>3535</v>
      </c>
      <c r="B3107" s="12">
        <v>81</v>
      </c>
      <c r="C3107" t="s">
        <v>7</v>
      </c>
      <c r="D3107" t="s">
        <v>8</v>
      </c>
      <c r="E3107" s="13" t="str">
        <f>"36"</f>
        <v>36</v>
      </c>
      <c r="F3107" t="s">
        <v>84</v>
      </c>
      <c r="G3107" s="14" t="str">
        <f>"036"</f>
        <v>036</v>
      </c>
      <c r="H3107" t="s">
        <v>3536</v>
      </c>
    </row>
    <row r="3108" spans="1:8" x14ac:dyDescent="0.25">
      <c r="A3108" t="s">
        <v>3537</v>
      </c>
      <c r="B3108" s="12">
        <v>79</v>
      </c>
      <c r="C3108" t="s">
        <v>28</v>
      </c>
      <c r="D3108" t="s">
        <v>29</v>
      </c>
      <c r="E3108" s="13" t="str">
        <f>"50"</f>
        <v>50</v>
      </c>
      <c r="F3108" t="s">
        <v>1072</v>
      </c>
      <c r="G3108" s="14" t="str">
        <f>"034"</f>
        <v>034</v>
      </c>
      <c r="H3108" t="s">
        <v>3538</v>
      </c>
    </row>
    <row r="3109" spans="1:8" x14ac:dyDescent="0.25">
      <c r="A3109" t="s">
        <v>3539</v>
      </c>
      <c r="B3109" s="12">
        <v>76</v>
      </c>
      <c r="C3109" t="s">
        <v>2</v>
      </c>
      <c r="D3109" t="s">
        <v>3</v>
      </c>
      <c r="E3109" s="13" t="str">
        <f>"56"</f>
        <v>56</v>
      </c>
      <c r="F3109" t="s">
        <v>321</v>
      </c>
      <c r="G3109" s="14" t="str">
        <f>"276"</f>
        <v>276</v>
      </c>
      <c r="H3109" t="s">
        <v>322</v>
      </c>
    </row>
    <row r="3110" spans="1:8" x14ac:dyDescent="0.25">
      <c r="A3110" t="s">
        <v>3540</v>
      </c>
      <c r="B3110" s="12">
        <v>81</v>
      </c>
      <c r="C3110" t="s">
        <v>7</v>
      </c>
      <c r="D3110" t="s">
        <v>8</v>
      </c>
      <c r="E3110" s="13" t="str">
        <f>"31"</f>
        <v>31</v>
      </c>
      <c r="F3110" t="s">
        <v>423</v>
      </c>
      <c r="G3110" s="14" t="str">
        <f>"111"</f>
        <v>111</v>
      </c>
      <c r="H3110" t="s">
        <v>3541</v>
      </c>
    </row>
    <row r="3111" spans="1:8" x14ac:dyDescent="0.25">
      <c r="A3111" t="s">
        <v>3542</v>
      </c>
      <c r="B3111" s="12">
        <v>77</v>
      </c>
      <c r="C3111" t="s">
        <v>17</v>
      </c>
      <c r="D3111" t="s">
        <v>18</v>
      </c>
      <c r="E3111" s="13" t="str">
        <f>"30"</f>
        <v>30</v>
      </c>
      <c r="F3111" t="s">
        <v>210</v>
      </c>
      <c r="G3111" s="14" t="str">
        <f>"174"</f>
        <v>174</v>
      </c>
      <c r="H3111" t="s">
        <v>216</v>
      </c>
    </row>
    <row r="3112" spans="1:8" x14ac:dyDescent="0.25">
      <c r="A3112" t="s">
        <v>3543</v>
      </c>
      <c r="B3112" s="12">
        <v>79</v>
      </c>
      <c r="C3112" t="s">
        <v>28</v>
      </c>
      <c r="D3112" t="s">
        <v>29</v>
      </c>
      <c r="E3112" s="13" t="str">
        <f>"32"</f>
        <v>32</v>
      </c>
      <c r="F3112" t="s">
        <v>61</v>
      </c>
      <c r="G3112" s="14" t="str">
        <f>"246"</f>
        <v>246</v>
      </c>
      <c r="H3112" t="s">
        <v>62</v>
      </c>
    </row>
    <row r="3113" spans="1:8" x14ac:dyDescent="0.25">
      <c r="A3113" t="s">
        <v>3544</v>
      </c>
      <c r="B3113" s="12">
        <v>76</v>
      </c>
      <c r="C3113" t="s">
        <v>2</v>
      </c>
      <c r="D3113" t="s">
        <v>3</v>
      </c>
      <c r="E3113" s="13" t="str">
        <f>"28"</f>
        <v>28</v>
      </c>
      <c r="F3113" t="s">
        <v>89</v>
      </c>
      <c r="G3113" s="14" t="str">
        <f>"241"</f>
        <v>241</v>
      </c>
      <c r="H3113" t="s">
        <v>1175</v>
      </c>
    </row>
    <row r="3114" spans="1:8" x14ac:dyDescent="0.25">
      <c r="A3114" t="s">
        <v>3545</v>
      </c>
      <c r="B3114" s="12">
        <v>77</v>
      </c>
      <c r="C3114" t="s">
        <v>17</v>
      </c>
      <c r="D3114" t="s">
        <v>18</v>
      </c>
      <c r="E3114" s="13" t="str">
        <f>"67"</f>
        <v>67</v>
      </c>
      <c r="F3114" t="s">
        <v>44</v>
      </c>
      <c r="G3114" s="14" t="str">
        <f>"261"</f>
        <v>261</v>
      </c>
      <c r="H3114" t="s">
        <v>70</v>
      </c>
    </row>
    <row r="3115" spans="1:8" x14ac:dyDescent="0.25">
      <c r="A3115" t="s">
        <v>3546</v>
      </c>
      <c r="B3115" s="12">
        <v>81</v>
      </c>
      <c r="C3115" t="s">
        <v>7</v>
      </c>
      <c r="D3115" t="s">
        <v>8</v>
      </c>
      <c r="E3115" s="13" t="str">
        <f>"20"</f>
        <v>20</v>
      </c>
      <c r="F3115" t="s">
        <v>111</v>
      </c>
      <c r="G3115" s="14" t="str">
        <f>"226"</f>
        <v>226</v>
      </c>
      <c r="H3115" t="s">
        <v>431</v>
      </c>
    </row>
    <row r="3116" spans="1:8" x14ac:dyDescent="0.25">
      <c r="A3116" t="s">
        <v>3547</v>
      </c>
      <c r="B3116" s="12">
        <v>79</v>
      </c>
      <c r="C3116" t="s">
        <v>28</v>
      </c>
      <c r="D3116" t="s">
        <v>29</v>
      </c>
      <c r="E3116" s="13" t="str">
        <f>"03"</f>
        <v>03</v>
      </c>
      <c r="F3116" t="s">
        <v>30</v>
      </c>
      <c r="G3116" s="14" t="str">
        <f>"044"</f>
        <v>044</v>
      </c>
      <c r="H3116" t="s">
        <v>670</v>
      </c>
    </row>
    <row r="3117" spans="1:8" x14ac:dyDescent="0.25">
      <c r="A3117" t="s">
        <v>3548</v>
      </c>
      <c r="B3117" s="12">
        <v>76</v>
      </c>
      <c r="C3117" t="s">
        <v>2</v>
      </c>
      <c r="D3117" t="s">
        <v>3</v>
      </c>
      <c r="E3117" s="13" t="str">
        <f>"56"</f>
        <v>56</v>
      </c>
      <c r="F3117" t="s">
        <v>321</v>
      </c>
      <c r="G3117" s="14" t="str">
        <f>"206"</f>
        <v>206</v>
      </c>
      <c r="H3117" t="s">
        <v>1144</v>
      </c>
    </row>
    <row r="3118" spans="1:8" x14ac:dyDescent="0.25">
      <c r="A3118" t="s">
        <v>3549</v>
      </c>
      <c r="B3118" s="12">
        <v>76</v>
      </c>
      <c r="C3118" t="s">
        <v>2</v>
      </c>
      <c r="D3118" t="s">
        <v>3</v>
      </c>
      <c r="E3118" s="13" t="str">
        <f>"56"</f>
        <v>56</v>
      </c>
      <c r="F3118" t="s">
        <v>321</v>
      </c>
      <c r="G3118" s="14" t="str">
        <f>"206"</f>
        <v>206</v>
      </c>
      <c r="H3118" t="s">
        <v>1144</v>
      </c>
    </row>
    <row r="3119" spans="1:8" x14ac:dyDescent="0.25">
      <c r="A3119" t="s">
        <v>3550</v>
      </c>
      <c r="B3119" s="12">
        <v>77</v>
      </c>
      <c r="C3119" t="s">
        <v>17</v>
      </c>
      <c r="D3119" t="s">
        <v>18</v>
      </c>
      <c r="E3119" s="13" t="str">
        <f>"30"</f>
        <v>30</v>
      </c>
      <c r="F3119" t="s">
        <v>210</v>
      </c>
      <c r="G3119" s="14" t="str">
        <f>"241"</f>
        <v>241</v>
      </c>
      <c r="H3119" t="s">
        <v>211</v>
      </c>
    </row>
    <row r="3120" spans="1:8" x14ac:dyDescent="0.25">
      <c r="A3120" t="s">
        <v>3551</v>
      </c>
      <c r="B3120" s="12">
        <v>76</v>
      </c>
      <c r="C3120" t="s">
        <v>2</v>
      </c>
      <c r="D3120" t="s">
        <v>3</v>
      </c>
      <c r="E3120" s="13" t="str">
        <f>"28"</f>
        <v>28</v>
      </c>
      <c r="F3120" t="s">
        <v>89</v>
      </c>
      <c r="G3120" s="14" t="str">
        <f>"226"</f>
        <v>226</v>
      </c>
      <c r="H3120" t="s">
        <v>653</v>
      </c>
    </row>
    <row r="3121" spans="1:8" x14ac:dyDescent="0.25">
      <c r="A3121" t="s">
        <v>3552</v>
      </c>
      <c r="B3121" s="12">
        <v>79</v>
      </c>
      <c r="C3121" t="s">
        <v>28</v>
      </c>
      <c r="D3121" t="s">
        <v>29</v>
      </c>
      <c r="E3121" s="13" t="str">
        <f>"37"</f>
        <v>37</v>
      </c>
      <c r="F3121" t="s">
        <v>34</v>
      </c>
      <c r="G3121" s="14" t="str">
        <f>"192"</f>
        <v>192</v>
      </c>
      <c r="H3121" t="s">
        <v>318</v>
      </c>
    </row>
    <row r="3122" spans="1:8" x14ac:dyDescent="0.25">
      <c r="A3122" t="s">
        <v>3553</v>
      </c>
      <c r="B3122" s="12">
        <v>79</v>
      </c>
      <c r="C3122" t="s">
        <v>28</v>
      </c>
      <c r="D3122" t="s">
        <v>29</v>
      </c>
      <c r="E3122" s="13" t="str">
        <f>"62"</f>
        <v>62</v>
      </c>
      <c r="F3122" t="s">
        <v>409</v>
      </c>
      <c r="G3122" s="14" t="str">
        <f>"022"</f>
        <v>022</v>
      </c>
      <c r="H3122" t="s">
        <v>3554</v>
      </c>
    </row>
    <row r="3123" spans="1:8" x14ac:dyDescent="0.25">
      <c r="A3123" t="s">
        <v>3555</v>
      </c>
      <c r="B3123" s="12">
        <v>76</v>
      </c>
      <c r="C3123" t="s">
        <v>2</v>
      </c>
      <c r="D3123" t="s">
        <v>3</v>
      </c>
      <c r="E3123" s="13" t="str">
        <f>"67"</f>
        <v>67</v>
      </c>
      <c r="F3123" t="s">
        <v>44</v>
      </c>
      <c r="G3123" s="14" t="str">
        <f>"270"</f>
        <v>270</v>
      </c>
      <c r="H3123" t="s">
        <v>304</v>
      </c>
    </row>
    <row r="3124" spans="1:8" x14ac:dyDescent="0.25">
      <c r="A3124" t="s">
        <v>3556</v>
      </c>
      <c r="B3124" s="12">
        <v>79</v>
      </c>
      <c r="C3124" t="s">
        <v>28</v>
      </c>
      <c r="D3124" t="s">
        <v>29</v>
      </c>
      <c r="E3124" s="13" t="str">
        <f>"62"</f>
        <v>62</v>
      </c>
      <c r="F3124" t="s">
        <v>409</v>
      </c>
      <c r="G3124" s="14" t="str">
        <f>"012"</f>
        <v>012</v>
      </c>
      <c r="H3124" t="s">
        <v>410</v>
      </c>
    </row>
    <row r="3125" spans="1:8" x14ac:dyDescent="0.25">
      <c r="A3125" t="s">
        <v>3557</v>
      </c>
      <c r="B3125" s="12">
        <v>77</v>
      </c>
      <c r="C3125" t="s">
        <v>17</v>
      </c>
      <c r="D3125" t="s">
        <v>18</v>
      </c>
      <c r="E3125" s="13" t="str">
        <f>"40"</f>
        <v>40</v>
      </c>
      <c r="F3125" t="s">
        <v>19</v>
      </c>
      <c r="G3125" s="14" t="str">
        <f>"226"</f>
        <v>226</v>
      </c>
      <c r="H3125" t="s">
        <v>359</v>
      </c>
    </row>
    <row r="3126" spans="1:8" x14ac:dyDescent="0.25">
      <c r="A3126" t="s">
        <v>3557</v>
      </c>
      <c r="B3126" s="12">
        <v>77</v>
      </c>
      <c r="C3126" t="s">
        <v>17</v>
      </c>
      <c r="D3126" t="s">
        <v>18</v>
      </c>
      <c r="E3126" s="13" t="str">
        <f>"40"</f>
        <v>40</v>
      </c>
      <c r="F3126" t="s">
        <v>19</v>
      </c>
      <c r="G3126" s="14" t="str">
        <f>"251"</f>
        <v>251</v>
      </c>
      <c r="H3126" t="s">
        <v>20</v>
      </c>
    </row>
    <row r="3127" spans="1:8" x14ac:dyDescent="0.25">
      <c r="A3127" t="s">
        <v>3557</v>
      </c>
      <c r="B3127" s="12">
        <v>77</v>
      </c>
      <c r="C3127" t="s">
        <v>17</v>
      </c>
      <c r="D3127" t="s">
        <v>18</v>
      </c>
      <c r="E3127" s="13" t="str">
        <f>"40"</f>
        <v>40</v>
      </c>
      <c r="F3127" t="s">
        <v>19</v>
      </c>
      <c r="G3127" s="14" t="str">
        <f>"291"</f>
        <v>291</v>
      </c>
      <c r="H3127" t="s">
        <v>214</v>
      </c>
    </row>
    <row r="3128" spans="1:8" x14ac:dyDescent="0.25">
      <c r="A3128" t="s">
        <v>3557</v>
      </c>
      <c r="B3128" s="12">
        <v>77</v>
      </c>
      <c r="C3128" t="s">
        <v>17</v>
      </c>
      <c r="D3128" t="s">
        <v>18</v>
      </c>
      <c r="E3128" s="13" t="str">
        <f>"67"</f>
        <v>67</v>
      </c>
      <c r="F3128" t="s">
        <v>44</v>
      </c>
      <c r="G3128" s="14" t="str">
        <f>"151"</f>
        <v>151</v>
      </c>
      <c r="H3128" t="s">
        <v>200</v>
      </c>
    </row>
    <row r="3129" spans="1:8" x14ac:dyDescent="0.25">
      <c r="A3129" t="s">
        <v>3557</v>
      </c>
      <c r="B3129" s="12">
        <v>79</v>
      </c>
      <c r="C3129" t="s">
        <v>28</v>
      </c>
      <c r="D3129" t="s">
        <v>29</v>
      </c>
      <c r="E3129" s="13" t="str">
        <f>"35"</f>
        <v>35</v>
      </c>
      <c r="F3129" t="s">
        <v>418</v>
      </c>
      <c r="G3129" s="14" t="str">
        <f>"286"</f>
        <v>286</v>
      </c>
      <c r="H3129" t="s">
        <v>2097</v>
      </c>
    </row>
    <row r="3130" spans="1:8" x14ac:dyDescent="0.25">
      <c r="A3130" t="s">
        <v>3558</v>
      </c>
      <c r="B3130" s="12">
        <v>79</v>
      </c>
      <c r="C3130" t="s">
        <v>28</v>
      </c>
      <c r="D3130" t="s">
        <v>29</v>
      </c>
      <c r="E3130" s="13" t="str">
        <f>"63"</f>
        <v>63</v>
      </c>
      <c r="F3130" t="s">
        <v>1309</v>
      </c>
      <c r="G3130" s="14" t="str">
        <f>"221"</f>
        <v>221</v>
      </c>
      <c r="H3130" t="s">
        <v>1982</v>
      </c>
    </row>
    <row r="3131" spans="1:8" x14ac:dyDescent="0.25">
      <c r="A3131" t="s">
        <v>3559</v>
      </c>
      <c r="B3131" s="12">
        <v>79</v>
      </c>
      <c r="C3131" t="s">
        <v>28</v>
      </c>
      <c r="D3131" t="s">
        <v>29</v>
      </c>
      <c r="E3131" s="13" t="str">
        <f>"37"</f>
        <v>37</v>
      </c>
      <c r="F3131" t="s">
        <v>34</v>
      </c>
      <c r="G3131" s="14" t="str">
        <f>"070"</f>
        <v>070</v>
      </c>
      <c r="H3131" t="s">
        <v>3560</v>
      </c>
    </row>
    <row r="3132" spans="1:8" x14ac:dyDescent="0.25">
      <c r="A3132" t="s">
        <v>3561</v>
      </c>
      <c r="B3132" s="12">
        <v>81</v>
      </c>
      <c r="C3132" t="s">
        <v>7</v>
      </c>
      <c r="D3132" t="s">
        <v>8</v>
      </c>
      <c r="E3132" s="13" t="str">
        <f>"05"</f>
        <v>05</v>
      </c>
      <c r="F3132" t="s">
        <v>9</v>
      </c>
      <c r="G3132" s="14" t="str">
        <f>"216"</f>
        <v>216</v>
      </c>
      <c r="H3132" t="s">
        <v>443</v>
      </c>
    </row>
    <row r="3133" spans="1:8" x14ac:dyDescent="0.25">
      <c r="A3133" t="s">
        <v>3562</v>
      </c>
      <c r="B3133" s="12">
        <v>76</v>
      </c>
      <c r="C3133" t="s">
        <v>2</v>
      </c>
      <c r="D3133" t="s">
        <v>3</v>
      </c>
      <c r="E3133" s="13" t="str">
        <f>"22"</f>
        <v>22</v>
      </c>
      <c r="F3133" t="s">
        <v>4</v>
      </c>
      <c r="G3133" s="14" t="str">
        <f>"206"</f>
        <v>206</v>
      </c>
      <c r="H3133" t="s">
        <v>276</v>
      </c>
    </row>
    <row r="3134" spans="1:8" x14ac:dyDescent="0.25">
      <c r="A3134" t="s">
        <v>3563</v>
      </c>
      <c r="B3134" s="12">
        <v>76</v>
      </c>
      <c r="C3134" t="s">
        <v>2</v>
      </c>
      <c r="D3134" t="s">
        <v>3</v>
      </c>
      <c r="E3134" s="13" t="str">
        <f>"11"</f>
        <v>11</v>
      </c>
      <c r="F3134" t="s">
        <v>501</v>
      </c>
      <c r="G3134" s="14" t="str">
        <f>"171"</f>
        <v>171</v>
      </c>
      <c r="H3134" t="s">
        <v>2820</v>
      </c>
    </row>
    <row r="3135" spans="1:8" x14ac:dyDescent="0.25">
      <c r="A3135" t="s">
        <v>3564</v>
      </c>
      <c r="B3135" s="12">
        <v>76</v>
      </c>
      <c r="C3135" t="s">
        <v>2</v>
      </c>
      <c r="D3135" t="s">
        <v>3</v>
      </c>
      <c r="E3135" s="13" t="str">
        <f>"56"</f>
        <v>56</v>
      </c>
      <c r="F3135" t="s">
        <v>321</v>
      </c>
      <c r="G3135" s="14" t="str">
        <f>"206"</f>
        <v>206</v>
      </c>
      <c r="H3135" t="s">
        <v>1144</v>
      </c>
    </row>
    <row r="3136" spans="1:8" x14ac:dyDescent="0.25">
      <c r="A3136" t="s">
        <v>3565</v>
      </c>
      <c r="B3136" s="12">
        <v>81</v>
      </c>
      <c r="C3136" t="s">
        <v>7</v>
      </c>
      <c r="D3136" t="s">
        <v>8</v>
      </c>
      <c r="E3136" s="13" t="str">
        <f>"05"</f>
        <v>05</v>
      </c>
      <c r="F3136" t="s">
        <v>9</v>
      </c>
      <c r="G3136" s="14" t="str">
        <f>"231"</f>
        <v>231</v>
      </c>
      <c r="H3136" t="s">
        <v>263</v>
      </c>
    </row>
    <row r="3137" spans="1:8" x14ac:dyDescent="0.25">
      <c r="A3137" t="s">
        <v>3566</v>
      </c>
      <c r="B3137" s="12">
        <v>77</v>
      </c>
      <c r="C3137" t="s">
        <v>17</v>
      </c>
      <c r="D3137" t="s">
        <v>18</v>
      </c>
      <c r="E3137" s="13" t="str">
        <f>"40"</f>
        <v>40</v>
      </c>
      <c r="F3137" t="s">
        <v>19</v>
      </c>
      <c r="G3137" s="14" t="str">
        <f>"251"</f>
        <v>251</v>
      </c>
      <c r="H3137" t="s">
        <v>20</v>
      </c>
    </row>
    <row r="3138" spans="1:8" x14ac:dyDescent="0.25">
      <c r="A3138" t="s">
        <v>3567</v>
      </c>
      <c r="B3138" s="12">
        <v>79</v>
      </c>
      <c r="C3138" t="s">
        <v>28</v>
      </c>
      <c r="D3138" t="s">
        <v>29</v>
      </c>
      <c r="E3138" s="13" t="str">
        <f>"27"</f>
        <v>27</v>
      </c>
      <c r="F3138" t="s">
        <v>739</v>
      </c>
      <c r="G3138" s="14" t="str">
        <f>"206"</f>
        <v>206</v>
      </c>
      <c r="H3138" t="s">
        <v>1376</v>
      </c>
    </row>
    <row r="3139" spans="1:8" x14ac:dyDescent="0.25">
      <c r="A3139" t="s">
        <v>3568</v>
      </c>
      <c r="B3139" s="12">
        <v>77</v>
      </c>
      <c r="C3139" t="s">
        <v>17</v>
      </c>
      <c r="D3139" t="s">
        <v>18</v>
      </c>
      <c r="E3139" s="13" t="str">
        <f>"66"</f>
        <v>66</v>
      </c>
      <c r="F3139" t="s">
        <v>22</v>
      </c>
      <c r="G3139" s="14" t="str">
        <f>"236"</f>
        <v>236</v>
      </c>
      <c r="H3139" t="s">
        <v>240</v>
      </c>
    </row>
    <row r="3140" spans="1:8" x14ac:dyDescent="0.25">
      <c r="A3140" t="s">
        <v>3569</v>
      </c>
      <c r="B3140" s="12">
        <v>79</v>
      </c>
      <c r="C3140" t="s">
        <v>28</v>
      </c>
      <c r="D3140" t="s">
        <v>29</v>
      </c>
      <c r="E3140" s="13" t="str">
        <f>"41"</f>
        <v>41</v>
      </c>
      <c r="F3140" t="s">
        <v>345</v>
      </c>
      <c r="G3140" s="14" t="str">
        <f>"286"</f>
        <v>286</v>
      </c>
      <c r="H3140" t="s">
        <v>505</v>
      </c>
    </row>
    <row r="3141" spans="1:8" x14ac:dyDescent="0.25">
      <c r="A3141" t="s">
        <v>3570</v>
      </c>
      <c r="B3141" s="12">
        <v>77</v>
      </c>
      <c r="C3141" t="s">
        <v>17</v>
      </c>
      <c r="D3141" t="s">
        <v>18</v>
      </c>
      <c r="E3141" s="13" t="str">
        <f>"45"</f>
        <v>45</v>
      </c>
      <c r="F3141" t="s">
        <v>168</v>
      </c>
      <c r="G3141" s="14" t="str">
        <f>"006"</f>
        <v>006</v>
      </c>
      <c r="H3141" t="s">
        <v>1745</v>
      </c>
    </row>
    <row r="3142" spans="1:8" x14ac:dyDescent="0.25">
      <c r="A3142" t="s">
        <v>3571</v>
      </c>
      <c r="B3142" s="12">
        <v>76</v>
      </c>
      <c r="C3142" t="s">
        <v>2</v>
      </c>
      <c r="D3142" t="s">
        <v>3</v>
      </c>
      <c r="E3142" s="13" t="str">
        <f>"67"</f>
        <v>67</v>
      </c>
      <c r="F3142" t="s">
        <v>44</v>
      </c>
      <c r="G3142" s="14" t="str">
        <f>"136"</f>
        <v>136</v>
      </c>
      <c r="H3142" t="s">
        <v>993</v>
      </c>
    </row>
    <row r="3143" spans="1:8" x14ac:dyDescent="0.25">
      <c r="A3143" t="s">
        <v>3572</v>
      </c>
      <c r="B3143" s="12">
        <v>76</v>
      </c>
      <c r="C3143" t="s">
        <v>2</v>
      </c>
      <c r="D3143" t="s">
        <v>3</v>
      </c>
      <c r="E3143" s="13" t="str">
        <f>"13"</f>
        <v>13</v>
      </c>
      <c r="F3143" t="s">
        <v>14</v>
      </c>
      <c r="G3143" s="14" t="str">
        <f>"225"</f>
        <v>225</v>
      </c>
      <c r="H3143" t="s">
        <v>452</v>
      </c>
    </row>
    <row r="3144" spans="1:8" x14ac:dyDescent="0.25">
      <c r="A3144" t="s">
        <v>3573</v>
      </c>
      <c r="B3144" s="12">
        <v>81</v>
      </c>
      <c r="C3144" t="s">
        <v>7</v>
      </c>
      <c r="D3144" t="s">
        <v>8</v>
      </c>
      <c r="E3144" s="13" t="str">
        <f>"58"</f>
        <v>58</v>
      </c>
      <c r="F3144" t="s">
        <v>128</v>
      </c>
      <c r="G3144" s="14" t="str">
        <f>"281"</f>
        <v>281</v>
      </c>
      <c r="H3144" t="s">
        <v>158</v>
      </c>
    </row>
    <row r="3145" spans="1:8" x14ac:dyDescent="0.25">
      <c r="A3145" t="s">
        <v>3574</v>
      </c>
      <c r="B3145" s="12">
        <v>76</v>
      </c>
      <c r="C3145" t="s">
        <v>2</v>
      </c>
      <c r="D3145" t="s">
        <v>3</v>
      </c>
      <c r="E3145" s="13" t="str">
        <f>"53"</f>
        <v>53</v>
      </c>
      <c r="F3145" t="s">
        <v>67</v>
      </c>
      <c r="G3145" s="14" t="str">
        <f>"221"</f>
        <v>221</v>
      </c>
      <c r="H3145" t="s">
        <v>1602</v>
      </c>
    </row>
    <row r="3146" spans="1:8" x14ac:dyDescent="0.25">
      <c r="A3146" t="s">
        <v>3575</v>
      </c>
      <c r="B3146" s="12">
        <v>76</v>
      </c>
      <c r="C3146" t="s">
        <v>2</v>
      </c>
      <c r="D3146" t="s">
        <v>3</v>
      </c>
      <c r="E3146" s="13" t="str">
        <f>"53"</f>
        <v>53</v>
      </c>
      <c r="F3146" t="s">
        <v>67</v>
      </c>
      <c r="G3146" s="14" t="str">
        <f>"222"</f>
        <v>222</v>
      </c>
      <c r="H3146" t="s">
        <v>1114</v>
      </c>
    </row>
    <row r="3147" spans="1:8" x14ac:dyDescent="0.25">
      <c r="A3147" t="s">
        <v>3576</v>
      </c>
      <c r="B3147" s="12">
        <v>79</v>
      </c>
      <c r="C3147" t="s">
        <v>28</v>
      </c>
      <c r="D3147" t="s">
        <v>29</v>
      </c>
      <c r="E3147" s="13" t="str">
        <f>"37"</f>
        <v>37</v>
      </c>
      <c r="F3147" t="s">
        <v>34</v>
      </c>
      <c r="G3147" s="14" t="str">
        <f>"028"</f>
        <v>028</v>
      </c>
      <c r="H3147" t="s">
        <v>3577</v>
      </c>
    </row>
    <row r="3148" spans="1:8" x14ac:dyDescent="0.25">
      <c r="A3148" t="s">
        <v>3578</v>
      </c>
      <c r="B3148" s="12">
        <v>79</v>
      </c>
      <c r="C3148" t="s">
        <v>28</v>
      </c>
      <c r="D3148" t="s">
        <v>29</v>
      </c>
      <c r="E3148" s="13" t="str">
        <f>"55"</f>
        <v>55</v>
      </c>
      <c r="F3148" t="s">
        <v>207</v>
      </c>
      <c r="G3148" s="14" t="str">
        <f>"236"</f>
        <v>236</v>
      </c>
      <c r="H3148" t="s">
        <v>229</v>
      </c>
    </row>
    <row r="3149" spans="1:8" x14ac:dyDescent="0.25">
      <c r="A3149" t="s">
        <v>3579</v>
      </c>
      <c r="B3149" s="12">
        <v>81</v>
      </c>
      <c r="C3149" t="s">
        <v>7</v>
      </c>
      <c r="D3149" t="s">
        <v>8</v>
      </c>
      <c r="E3149" s="13" t="str">
        <f>"49"</f>
        <v>49</v>
      </c>
      <c r="F3149" t="s">
        <v>340</v>
      </c>
      <c r="G3149" s="14" t="str">
        <f>"281"</f>
        <v>281</v>
      </c>
      <c r="H3149" t="s">
        <v>1335</v>
      </c>
    </row>
    <row r="3150" spans="1:8" x14ac:dyDescent="0.25">
      <c r="A3150" t="s">
        <v>3580</v>
      </c>
      <c r="B3150" s="12">
        <v>79</v>
      </c>
      <c r="C3150" t="s">
        <v>28</v>
      </c>
      <c r="D3150" t="s">
        <v>29</v>
      </c>
      <c r="E3150" s="13" t="str">
        <f>"71"</f>
        <v>71</v>
      </c>
      <c r="F3150" t="s">
        <v>729</v>
      </c>
      <c r="G3150" s="14" t="str">
        <f>"251"</f>
        <v>251</v>
      </c>
      <c r="H3150" t="s">
        <v>970</v>
      </c>
    </row>
    <row r="3151" spans="1:8" x14ac:dyDescent="0.25">
      <c r="A3151" t="s">
        <v>3581</v>
      </c>
      <c r="B3151" s="12">
        <v>77</v>
      </c>
      <c r="C3151" t="s">
        <v>17</v>
      </c>
      <c r="D3151" t="s">
        <v>18</v>
      </c>
      <c r="E3151" s="13" t="str">
        <f>"40"</f>
        <v>40</v>
      </c>
      <c r="F3151" t="s">
        <v>19</v>
      </c>
      <c r="G3151" s="14" t="str">
        <f>"251"</f>
        <v>251</v>
      </c>
      <c r="H3151" t="s">
        <v>20</v>
      </c>
    </row>
    <row r="3152" spans="1:8" x14ac:dyDescent="0.25">
      <c r="A3152" t="s">
        <v>3581</v>
      </c>
      <c r="B3152" s="12">
        <v>81</v>
      </c>
      <c r="C3152" t="s">
        <v>7</v>
      </c>
      <c r="D3152" t="s">
        <v>8</v>
      </c>
      <c r="E3152" s="13" t="str">
        <f>"15"</f>
        <v>15</v>
      </c>
      <c r="F3152" t="s">
        <v>1122</v>
      </c>
      <c r="G3152" s="14" t="str">
        <f>"281"</f>
        <v>281</v>
      </c>
      <c r="H3152" t="s">
        <v>1608</v>
      </c>
    </row>
    <row r="3153" spans="1:8" x14ac:dyDescent="0.25">
      <c r="A3153" t="s">
        <v>3582</v>
      </c>
      <c r="B3153" s="12">
        <v>76</v>
      </c>
      <c r="C3153" t="s">
        <v>2</v>
      </c>
      <c r="D3153" t="s">
        <v>3</v>
      </c>
      <c r="E3153" s="13" t="str">
        <f>"28"</f>
        <v>28</v>
      </c>
      <c r="F3153" t="s">
        <v>89</v>
      </c>
      <c r="G3153" s="14" t="str">
        <f>"002"</f>
        <v>002</v>
      </c>
      <c r="H3153" t="s">
        <v>998</v>
      </c>
    </row>
    <row r="3154" spans="1:8" x14ac:dyDescent="0.25">
      <c r="A3154" t="s">
        <v>3582</v>
      </c>
      <c r="B3154" s="12">
        <v>76</v>
      </c>
      <c r="C3154" t="s">
        <v>2</v>
      </c>
      <c r="D3154" t="s">
        <v>3</v>
      </c>
      <c r="E3154" s="13" t="str">
        <f>"28"</f>
        <v>28</v>
      </c>
      <c r="F3154" t="s">
        <v>89</v>
      </c>
      <c r="G3154" s="14" t="str">
        <f>"016"</f>
        <v>016</v>
      </c>
      <c r="H3154" t="s">
        <v>3583</v>
      </c>
    </row>
    <row r="3155" spans="1:8" x14ac:dyDescent="0.25">
      <c r="A3155" t="s">
        <v>3584</v>
      </c>
      <c r="B3155" s="12">
        <v>81</v>
      </c>
      <c r="C3155" t="s">
        <v>7</v>
      </c>
      <c r="D3155" t="s">
        <v>8</v>
      </c>
      <c r="E3155" s="13" t="str">
        <f>"31"</f>
        <v>31</v>
      </c>
      <c r="F3155" t="s">
        <v>423</v>
      </c>
      <c r="G3155" s="14" t="str">
        <f>"201"</f>
        <v>201</v>
      </c>
      <c r="H3155" t="s">
        <v>499</v>
      </c>
    </row>
    <row r="3156" spans="1:8" x14ac:dyDescent="0.25">
      <c r="A3156" t="s">
        <v>3585</v>
      </c>
      <c r="B3156" s="12">
        <v>81</v>
      </c>
      <c r="C3156" t="s">
        <v>7</v>
      </c>
      <c r="D3156" t="s">
        <v>8</v>
      </c>
      <c r="E3156" s="13" t="str">
        <f>"68"</f>
        <v>68</v>
      </c>
      <c r="F3156" t="s">
        <v>75</v>
      </c>
      <c r="G3156" s="14" t="str">
        <f>"251"</f>
        <v>251</v>
      </c>
      <c r="H3156" t="s">
        <v>3586</v>
      </c>
    </row>
    <row r="3157" spans="1:8" x14ac:dyDescent="0.25">
      <c r="A3157" t="s">
        <v>3587</v>
      </c>
      <c r="B3157" s="12">
        <v>79</v>
      </c>
      <c r="C3157" t="s">
        <v>28</v>
      </c>
      <c r="D3157" t="s">
        <v>29</v>
      </c>
      <c r="E3157" s="13" t="str">
        <f>"61"</f>
        <v>61</v>
      </c>
      <c r="F3157" t="s">
        <v>186</v>
      </c>
      <c r="G3157" s="14" t="str">
        <f>"186"</f>
        <v>186</v>
      </c>
      <c r="H3157" t="s">
        <v>3588</v>
      </c>
    </row>
    <row r="3158" spans="1:8" x14ac:dyDescent="0.25">
      <c r="A3158" t="s">
        <v>3589</v>
      </c>
      <c r="B3158" s="12">
        <v>79</v>
      </c>
      <c r="C3158" t="s">
        <v>28</v>
      </c>
      <c r="D3158" t="s">
        <v>29</v>
      </c>
      <c r="E3158" s="13" t="str">
        <f>"71"</f>
        <v>71</v>
      </c>
      <c r="F3158" t="s">
        <v>729</v>
      </c>
      <c r="G3158" s="14" t="str">
        <f>"018"</f>
        <v>018</v>
      </c>
      <c r="H3158" t="s">
        <v>3590</v>
      </c>
    </row>
    <row r="3159" spans="1:8" x14ac:dyDescent="0.25">
      <c r="A3159" t="s">
        <v>3589</v>
      </c>
      <c r="B3159" s="12">
        <v>79</v>
      </c>
      <c r="C3159" t="s">
        <v>28</v>
      </c>
      <c r="D3159" t="s">
        <v>29</v>
      </c>
      <c r="E3159" s="13" t="str">
        <f>"71"</f>
        <v>71</v>
      </c>
      <c r="F3159" t="s">
        <v>729</v>
      </c>
      <c r="G3159" s="14" t="str">
        <f>"271"</f>
        <v>271</v>
      </c>
      <c r="H3159" t="s">
        <v>1087</v>
      </c>
    </row>
    <row r="3160" spans="1:8" x14ac:dyDescent="0.25">
      <c r="A3160" t="s">
        <v>3591</v>
      </c>
      <c r="B3160" s="12">
        <v>81</v>
      </c>
      <c r="C3160" t="s">
        <v>7</v>
      </c>
      <c r="D3160" t="s">
        <v>8</v>
      </c>
      <c r="E3160" s="13" t="str">
        <f>"59"</f>
        <v>59</v>
      </c>
      <c r="F3160" t="s">
        <v>335</v>
      </c>
      <c r="G3160" s="14" t="str">
        <f>"010"</f>
        <v>010</v>
      </c>
      <c r="H3160" t="s">
        <v>2822</v>
      </c>
    </row>
    <row r="3161" spans="1:8" x14ac:dyDescent="0.25">
      <c r="A3161" t="s">
        <v>3592</v>
      </c>
      <c r="B3161" s="12">
        <v>77</v>
      </c>
      <c r="C3161" t="s">
        <v>17</v>
      </c>
      <c r="D3161" t="s">
        <v>18</v>
      </c>
      <c r="E3161" s="13" t="str">
        <f>"45"</f>
        <v>45</v>
      </c>
      <c r="F3161" t="s">
        <v>168</v>
      </c>
      <c r="G3161" s="14" t="str">
        <f>"255"</f>
        <v>255</v>
      </c>
      <c r="H3161" t="s">
        <v>394</v>
      </c>
    </row>
    <row r="3162" spans="1:8" x14ac:dyDescent="0.25">
      <c r="A3162" t="s">
        <v>3593</v>
      </c>
      <c r="B3162" s="12">
        <v>79</v>
      </c>
      <c r="C3162" t="s">
        <v>28</v>
      </c>
      <c r="D3162" t="s">
        <v>29</v>
      </c>
      <c r="E3162" s="13" t="str">
        <f>"71"</f>
        <v>71</v>
      </c>
      <c r="F3162" t="s">
        <v>729</v>
      </c>
      <c r="G3162" s="14" t="str">
        <f>"106"</f>
        <v>106</v>
      </c>
      <c r="H3162" t="s">
        <v>3594</v>
      </c>
    </row>
    <row r="3163" spans="1:8" x14ac:dyDescent="0.25">
      <c r="A3163" t="s">
        <v>3595</v>
      </c>
      <c r="B3163" s="12">
        <v>77</v>
      </c>
      <c r="C3163" t="s">
        <v>17</v>
      </c>
      <c r="D3163" t="s">
        <v>18</v>
      </c>
      <c r="E3163" s="13" t="str">
        <f>"45"</f>
        <v>45</v>
      </c>
      <c r="F3163" t="s">
        <v>168</v>
      </c>
      <c r="G3163" s="14" t="str">
        <f>"255"</f>
        <v>255</v>
      </c>
      <c r="H3163" t="s">
        <v>394</v>
      </c>
    </row>
    <row r="3164" spans="1:8" x14ac:dyDescent="0.25">
      <c r="A3164" t="s">
        <v>3596</v>
      </c>
      <c r="B3164" s="12">
        <v>77</v>
      </c>
      <c r="C3164" t="s">
        <v>17</v>
      </c>
      <c r="D3164" t="s">
        <v>18</v>
      </c>
      <c r="E3164" s="13" t="str">
        <f>"45"</f>
        <v>45</v>
      </c>
      <c r="F3164" t="s">
        <v>168</v>
      </c>
      <c r="G3164" s="14" t="str">
        <f>"255"</f>
        <v>255</v>
      </c>
      <c r="H3164" t="s">
        <v>394</v>
      </c>
    </row>
    <row r="3165" spans="1:8" x14ac:dyDescent="0.25">
      <c r="A3165" t="s">
        <v>3597</v>
      </c>
      <c r="B3165" s="12">
        <v>77</v>
      </c>
      <c r="C3165" t="s">
        <v>17</v>
      </c>
      <c r="D3165" t="s">
        <v>18</v>
      </c>
      <c r="E3165" s="13" t="str">
        <f>"45"</f>
        <v>45</v>
      </c>
      <c r="F3165" t="s">
        <v>168</v>
      </c>
      <c r="G3165" s="14" t="str">
        <f>"255"</f>
        <v>255</v>
      </c>
      <c r="H3165" t="s">
        <v>394</v>
      </c>
    </row>
    <row r="3166" spans="1:8" x14ac:dyDescent="0.25">
      <c r="A3166" t="s">
        <v>3598</v>
      </c>
      <c r="B3166" s="12">
        <v>79</v>
      </c>
      <c r="C3166" t="s">
        <v>28</v>
      </c>
      <c r="D3166" t="s">
        <v>29</v>
      </c>
      <c r="E3166" s="13" t="str">
        <f>"37"</f>
        <v>37</v>
      </c>
      <c r="F3166" t="s">
        <v>34</v>
      </c>
      <c r="G3166" s="14" t="str">
        <f>"291"</f>
        <v>291</v>
      </c>
      <c r="H3166" t="s">
        <v>36</v>
      </c>
    </row>
    <row r="3167" spans="1:8" x14ac:dyDescent="0.25">
      <c r="A3167" t="s">
        <v>3599</v>
      </c>
      <c r="B3167" s="12">
        <v>77</v>
      </c>
      <c r="C3167" t="s">
        <v>17</v>
      </c>
      <c r="D3167" t="s">
        <v>18</v>
      </c>
      <c r="E3167" s="13" t="str">
        <f>"66"</f>
        <v>66</v>
      </c>
      <c r="F3167" t="s">
        <v>22</v>
      </c>
      <c r="G3167" s="14" t="str">
        <f>"004"</f>
        <v>004</v>
      </c>
      <c r="H3167" t="s">
        <v>87</v>
      </c>
    </row>
    <row r="3168" spans="1:8" x14ac:dyDescent="0.25">
      <c r="A3168" t="s">
        <v>3600</v>
      </c>
      <c r="B3168" s="12">
        <v>76</v>
      </c>
      <c r="C3168" t="s">
        <v>2</v>
      </c>
      <c r="D3168" t="s">
        <v>3</v>
      </c>
      <c r="E3168" s="13" t="str">
        <f>"53"</f>
        <v>53</v>
      </c>
      <c r="F3168" t="s">
        <v>67</v>
      </c>
      <c r="G3168" s="14" t="str">
        <f>"257"</f>
        <v>257</v>
      </c>
      <c r="H3168" t="s">
        <v>457</v>
      </c>
    </row>
    <row r="3169" spans="1:8" x14ac:dyDescent="0.25">
      <c r="A3169" t="s">
        <v>3601</v>
      </c>
      <c r="B3169" s="12">
        <v>76</v>
      </c>
      <c r="C3169" t="s">
        <v>2</v>
      </c>
      <c r="D3169" t="s">
        <v>3</v>
      </c>
      <c r="E3169" s="13" t="str">
        <f>"67"</f>
        <v>67</v>
      </c>
      <c r="F3169" t="s">
        <v>44</v>
      </c>
      <c r="G3169" s="14" t="str">
        <f>"291"</f>
        <v>291</v>
      </c>
      <c r="H3169" t="s">
        <v>253</v>
      </c>
    </row>
    <row r="3170" spans="1:8" x14ac:dyDescent="0.25">
      <c r="A3170" t="s">
        <v>3602</v>
      </c>
      <c r="B3170" s="12">
        <v>77</v>
      </c>
      <c r="C3170" t="s">
        <v>17</v>
      </c>
      <c r="D3170" t="s">
        <v>18</v>
      </c>
      <c r="E3170" s="13" t="str">
        <f>"67"</f>
        <v>67</v>
      </c>
      <c r="F3170" t="s">
        <v>44</v>
      </c>
      <c r="G3170" s="14" t="str">
        <f>"151"</f>
        <v>151</v>
      </c>
      <c r="H3170" t="s">
        <v>200</v>
      </c>
    </row>
    <row r="3171" spans="1:8" x14ac:dyDescent="0.25">
      <c r="A3171" t="s">
        <v>3603</v>
      </c>
      <c r="B3171" s="12">
        <v>76</v>
      </c>
      <c r="C3171" t="s">
        <v>2</v>
      </c>
      <c r="D3171" t="s">
        <v>3</v>
      </c>
      <c r="E3171" s="13" t="str">
        <f>"28"</f>
        <v>28</v>
      </c>
      <c r="F3171" t="s">
        <v>89</v>
      </c>
      <c r="G3171" s="14" t="str">
        <f>"291"</f>
        <v>291</v>
      </c>
      <c r="H3171" t="s">
        <v>309</v>
      </c>
    </row>
    <row r="3172" spans="1:8" x14ac:dyDescent="0.25">
      <c r="A3172" t="s">
        <v>3604</v>
      </c>
      <c r="B3172" s="12">
        <v>79</v>
      </c>
      <c r="C3172" t="s">
        <v>28</v>
      </c>
      <c r="D3172" t="s">
        <v>29</v>
      </c>
      <c r="E3172" s="13" t="str">
        <f>"02"</f>
        <v>02</v>
      </c>
      <c r="F3172" t="s">
        <v>913</v>
      </c>
      <c r="G3172" s="14" t="str">
        <f>"201"</f>
        <v>201</v>
      </c>
      <c r="H3172" t="s">
        <v>914</v>
      </c>
    </row>
    <row r="3173" spans="1:8" x14ac:dyDescent="0.25">
      <c r="A3173" t="s">
        <v>3605</v>
      </c>
      <c r="B3173" s="12">
        <v>81</v>
      </c>
      <c r="C3173" t="s">
        <v>7</v>
      </c>
      <c r="D3173" t="s">
        <v>8</v>
      </c>
      <c r="E3173" s="13" t="str">
        <f>"05"</f>
        <v>05</v>
      </c>
      <c r="F3173" t="s">
        <v>9</v>
      </c>
      <c r="G3173" s="14" t="str">
        <f>"171"</f>
        <v>171</v>
      </c>
      <c r="H3173" t="s">
        <v>1193</v>
      </c>
    </row>
    <row r="3174" spans="1:8" x14ac:dyDescent="0.25">
      <c r="A3174" t="s">
        <v>3606</v>
      </c>
      <c r="B3174" s="12">
        <v>77</v>
      </c>
      <c r="C3174" t="s">
        <v>17</v>
      </c>
      <c r="D3174" t="s">
        <v>18</v>
      </c>
      <c r="E3174" s="13" t="str">
        <f>"30"</f>
        <v>30</v>
      </c>
      <c r="F3174" t="s">
        <v>210</v>
      </c>
      <c r="G3174" s="14" t="str">
        <f>"241"</f>
        <v>241</v>
      </c>
      <c r="H3174" t="s">
        <v>211</v>
      </c>
    </row>
    <row r="3175" spans="1:8" x14ac:dyDescent="0.25">
      <c r="A3175" t="s">
        <v>3607</v>
      </c>
      <c r="B3175" s="12">
        <v>77</v>
      </c>
      <c r="C3175" t="s">
        <v>17</v>
      </c>
      <c r="D3175" t="s">
        <v>18</v>
      </c>
      <c r="E3175" s="13" t="str">
        <f>"40"</f>
        <v>40</v>
      </c>
      <c r="F3175" t="s">
        <v>19</v>
      </c>
      <c r="G3175" s="14" t="str">
        <f>"251"</f>
        <v>251</v>
      </c>
      <c r="H3175" t="s">
        <v>20</v>
      </c>
    </row>
    <row r="3176" spans="1:8" x14ac:dyDescent="0.25">
      <c r="A3176" t="s">
        <v>3608</v>
      </c>
      <c r="B3176" s="12">
        <v>81</v>
      </c>
      <c r="C3176" t="s">
        <v>7</v>
      </c>
      <c r="D3176" t="s">
        <v>8</v>
      </c>
      <c r="E3176" s="13" t="str">
        <f>"44"</f>
        <v>44</v>
      </c>
      <c r="F3176" t="s">
        <v>40</v>
      </c>
      <c r="G3176" s="14" t="str">
        <f>"146"</f>
        <v>146</v>
      </c>
      <c r="H3176" t="s">
        <v>203</v>
      </c>
    </row>
    <row r="3177" spans="1:8" x14ac:dyDescent="0.25">
      <c r="A3177" t="s">
        <v>3609</v>
      </c>
      <c r="B3177" s="12">
        <v>81</v>
      </c>
      <c r="C3177" t="s">
        <v>7</v>
      </c>
      <c r="D3177" t="s">
        <v>8</v>
      </c>
      <c r="E3177" s="13" t="str">
        <f>"69"</f>
        <v>69</v>
      </c>
      <c r="F3177" t="s">
        <v>140</v>
      </c>
      <c r="G3177" s="14" t="str">
        <f>"022"</f>
        <v>022</v>
      </c>
      <c r="H3177" t="s">
        <v>1971</v>
      </c>
    </row>
    <row r="3178" spans="1:8" x14ac:dyDescent="0.25">
      <c r="A3178" t="s">
        <v>3610</v>
      </c>
      <c r="B3178" s="12">
        <v>81</v>
      </c>
      <c r="C3178" t="s">
        <v>7</v>
      </c>
      <c r="D3178" t="s">
        <v>8</v>
      </c>
      <c r="E3178" s="13" t="str">
        <f>"05"</f>
        <v>05</v>
      </c>
      <c r="F3178" t="s">
        <v>9</v>
      </c>
      <c r="G3178" s="14" t="str">
        <f>"178"</f>
        <v>178</v>
      </c>
      <c r="H3178" t="s">
        <v>446</v>
      </c>
    </row>
    <row r="3179" spans="1:8" x14ac:dyDescent="0.25">
      <c r="A3179" t="s">
        <v>3611</v>
      </c>
      <c r="B3179" s="12">
        <v>76</v>
      </c>
      <c r="C3179" t="s">
        <v>2</v>
      </c>
      <c r="D3179" t="s">
        <v>3</v>
      </c>
      <c r="E3179" s="13" t="str">
        <f>"28"</f>
        <v>28</v>
      </c>
      <c r="F3179" t="s">
        <v>89</v>
      </c>
      <c r="G3179" s="14" t="str">
        <f>"012"</f>
        <v>012</v>
      </c>
      <c r="H3179" t="s">
        <v>1483</v>
      </c>
    </row>
    <row r="3180" spans="1:8" x14ac:dyDescent="0.25">
      <c r="A3180" t="s">
        <v>3612</v>
      </c>
      <c r="B3180" s="12">
        <v>77</v>
      </c>
      <c r="C3180" t="s">
        <v>17</v>
      </c>
      <c r="D3180" t="s">
        <v>18</v>
      </c>
      <c r="E3180" s="13" t="str">
        <f>"40"</f>
        <v>40</v>
      </c>
      <c r="F3180" t="s">
        <v>19</v>
      </c>
      <c r="G3180" s="14" t="str">
        <f>"251"</f>
        <v>251</v>
      </c>
      <c r="H3180" t="s">
        <v>20</v>
      </c>
    </row>
    <row r="3181" spans="1:8" x14ac:dyDescent="0.25">
      <c r="A3181" t="s">
        <v>3613</v>
      </c>
      <c r="B3181" s="12">
        <v>77</v>
      </c>
      <c r="C3181" t="s">
        <v>17</v>
      </c>
      <c r="D3181" t="s">
        <v>18</v>
      </c>
      <c r="E3181" s="13" t="str">
        <f>"66"</f>
        <v>66</v>
      </c>
      <c r="F3181" t="s">
        <v>22</v>
      </c>
      <c r="G3181" s="14" t="str">
        <f>"236"</f>
        <v>236</v>
      </c>
      <c r="H3181" t="s">
        <v>240</v>
      </c>
    </row>
    <row r="3182" spans="1:8" x14ac:dyDescent="0.25">
      <c r="A3182" t="s">
        <v>3614</v>
      </c>
      <c r="B3182" s="12">
        <v>76</v>
      </c>
      <c r="C3182" t="s">
        <v>2</v>
      </c>
      <c r="D3182" t="s">
        <v>3</v>
      </c>
      <c r="E3182" s="13" t="str">
        <f>"67"</f>
        <v>67</v>
      </c>
      <c r="F3182" t="s">
        <v>44</v>
      </c>
      <c r="G3182" s="14" t="str">
        <f>"006"</f>
        <v>006</v>
      </c>
      <c r="H3182" t="s">
        <v>3615</v>
      </c>
    </row>
    <row r="3183" spans="1:8" x14ac:dyDescent="0.25">
      <c r="A3183" t="s">
        <v>3616</v>
      </c>
      <c r="B3183" s="12">
        <v>81</v>
      </c>
      <c r="C3183" t="s">
        <v>7</v>
      </c>
      <c r="D3183" t="s">
        <v>8</v>
      </c>
      <c r="E3183" s="13" t="str">
        <f>"36"</f>
        <v>36</v>
      </c>
      <c r="F3183" t="s">
        <v>84</v>
      </c>
      <c r="G3183" s="14" t="str">
        <f>"251"</f>
        <v>251</v>
      </c>
      <c r="H3183" t="s">
        <v>533</v>
      </c>
    </row>
    <row r="3184" spans="1:8" x14ac:dyDescent="0.25">
      <c r="A3184" t="s">
        <v>3617</v>
      </c>
      <c r="B3184" s="12">
        <v>79</v>
      </c>
      <c r="C3184" t="s">
        <v>28</v>
      </c>
      <c r="D3184" t="s">
        <v>29</v>
      </c>
      <c r="E3184" s="13" t="str">
        <f>"71"</f>
        <v>71</v>
      </c>
      <c r="F3184" t="s">
        <v>729</v>
      </c>
      <c r="G3184" s="14" t="str">
        <f>"251"</f>
        <v>251</v>
      </c>
      <c r="H3184" t="s">
        <v>970</v>
      </c>
    </row>
    <row r="3185" spans="1:8" x14ac:dyDescent="0.25">
      <c r="A3185" t="s">
        <v>3618</v>
      </c>
      <c r="B3185" s="12">
        <v>79</v>
      </c>
      <c r="C3185" t="s">
        <v>28</v>
      </c>
      <c r="D3185" t="s">
        <v>29</v>
      </c>
      <c r="E3185" s="13" t="str">
        <f>"55"</f>
        <v>55</v>
      </c>
      <c r="F3185" t="s">
        <v>207</v>
      </c>
      <c r="G3185" s="14" t="str">
        <f>"026"</f>
        <v>026</v>
      </c>
      <c r="H3185" t="s">
        <v>791</v>
      </c>
    </row>
    <row r="3186" spans="1:8" x14ac:dyDescent="0.25">
      <c r="A3186" t="s">
        <v>3619</v>
      </c>
      <c r="B3186" s="12">
        <v>79</v>
      </c>
      <c r="C3186" t="s">
        <v>28</v>
      </c>
      <c r="D3186" t="s">
        <v>29</v>
      </c>
      <c r="E3186" s="13" t="str">
        <f>"71"</f>
        <v>71</v>
      </c>
      <c r="F3186" t="s">
        <v>729</v>
      </c>
      <c r="G3186" s="14" t="str">
        <f>"251"</f>
        <v>251</v>
      </c>
      <c r="H3186" t="s">
        <v>970</v>
      </c>
    </row>
    <row r="3187" spans="1:8" x14ac:dyDescent="0.25">
      <c r="A3187" t="s">
        <v>3619</v>
      </c>
      <c r="B3187" s="12">
        <v>79</v>
      </c>
      <c r="C3187" t="s">
        <v>28</v>
      </c>
      <c r="D3187" t="s">
        <v>29</v>
      </c>
      <c r="E3187" s="13" t="str">
        <f>"71"</f>
        <v>71</v>
      </c>
      <c r="F3187" t="s">
        <v>729</v>
      </c>
      <c r="G3187" s="14" t="str">
        <f>"291"</f>
        <v>291</v>
      </c>
      <c r="H3187" t="s">
        <v>1027</v>
      </c>
    </row>
    <row r="3188" spans="1:8" x14ac:dyDescent="0.25">
      <c r="A3188" t="s">
        <v>3620</v>
      </c>
      <c r="B3188" s="12">
        <v>79</v>
      </c>
      <c r="C3188" t="s">
        <v>28</v>
      </c>
      <c r="D3188" t="s">
        <v>29</v>
      </c>
      <c r="E3188" s="13" t="str">
        <f>"06"</f>
        <v>06</v>
      </c>
      <c r="F3188" t="s">
        <v>1083</v>
      </c>
      <c r="G3188" s="14" t="str">
        <f>"020"</f>
        <v>020</v>
      </c>
      <c r="H3188" t="s">
        <v>3621</v>
      </c>
    </row>
    <row r="3189" spans="1:8" x14ac:dyDescent="0.25">
      <c r="A3189" t="s">
        <v>3622</v>
      </c>
      <c r="B3189" s="12">
        <v>77</v>
      </c>
      <c r="C3189" t="s">
        <v>17</v>
      </c>
      <c r="D3189" t="s">
        <v>18</v>
      </c>
      <c r="E3189" s="13" t="str">
        <f>"66"</f>
        <v>66</v>
      </c>
      <c r="F3189" t="s">
        <v>22</v>
      </c>
      <c r="G3189" s="14" t="str">
        <f>"236"</f>
        <v>236</v>
      </c>
      <c r="H3189" t="s">
        <v>240</v>
      </c>
    </row>
    <row r="3190" spans="1:8" x14ac:dyDescent="0.25">
      <c r="A3190" t="s">
        <v>3623</v>
      </c>
      <c r="B3190" s="12">
        <v>76</v>
      </c>
      <c r="C3190" t="s">
        <v>2</v>
      </c>
      <c r="D3190" t="s">
        <v>3</v>
      </c>
      <c r="E3190" s="13" t="str">
        <f>"53"</f>
        <v>53</v>
      </c>
      <c r="F3190" t="s">
        <v>67</v>
      </c>
      <c r="G3190" s="14" t="str">
        <f>"241"</f>
        <v>241</v>
      </c>
      <c r="H3190" t="s">
        <v>68</v>
      </c>
    </row>
    <row r="3191" spans="1:8" x14ac:dyDescent="0.25">
      <c r="A3191" t="s">
        <v>3624</v>
      </c>
      <c r="B3191" s="12">
        <v>77</v>
      </c>
      <c r="C3191" t="s">
        <v>17</v>
      </c>
      <c r="D3191" t="s">
        <v>18</v>
      </c>
      <c r="E3191" s="13" t="str">
        <f>"40"</f>
        <v>40</v>
      </c>
      <c r="F3191" t="s">
        <v>19</v>
      </c>
      <c r="G3191" s="14" t="str">
        <f>"251"</f>
        <v>251</v>
      </c>
      <c r="H3191" t="s">
        <v>20</v>
      </c>
    </row>
    <row r="3192" spans="1:8" x14ac:dyDescent="0.25">
      <c r="A3192" t="s">
        <v>3625</v>
      </c>
      <c r="B3192" s="12">
        <v>79</v>
      </c>
      <c r="C3192" t="s">
        <v>28</v>
      </c>
      <c r="D3192" t="s">
        <v>29</v>
      </c>
      <c r="E3192" s="13" t="str">
        <f>"47"</f>
        <v>47</v>
      </c>
      <c r="F3192" t="s">
        <v>1754</v>
      </c>
      <c r="G3192" s="14" t="str">
        <f>"032"</f>
        <v>032</v>
      </c>
      <c r="H3192" t="s">
        <v>3626</v>
      </c>
    </row>
    <row r="3193" spans="1:8" x14ac:dyDescent="0.25">
      <c r="A3193" t="s">
        <v>3627</v>
      </c>
      <c r="B3193" s="12">
        <v>79</v>
      </c>
      <c r="C3193" t="s">
        <v>28</v>
      </c>
      <c r="D3193" t="s">
        <v>29</v>
      </c>
      <c r="E3193" s="13" t="str">
        <f>"03"</f>
        <v>03</v>
      </c>
      <c r="F3193" t="s">
        <v>30</v>
      </c>
      <c r="G3193" s="14" t="str">
        <f>"006"</f>
        <v>006</v>
      </c>
      <c r="H3193" t="s">
        <v>1163</v>
      </c>
    </row>
    <row r="3194" spans="1:8" x14ac:dyDescent="0.25">
      <c r="A3194" t="s">
        <v>3628</v>
      </c>
      <c r="B3194" s="12">
        <v>77</v>
      </c>
      <c r="C3194" t="s">
        <v>17</v>
      </c>
      <c r="D3194" t="s">
        <v>18</v>
      </c>
      <c r="E3194" s="13" t="str">
        <f>"40"</f>
        <v>40</v>
      </c>
      <c r="F3194" t="s">
        <v>19</v>
      </c>
      <c r="G3194" s="14" t="str">
        <f>"251"</f>
        <v>251</v>
      </c>
      <c r="H3194" t="s">
        <v>20</v>
      </c>
    </row>
    <row r="3195" spans="1:8" x14ac:dyDescent="0.25">
      <c r="A3195" t="s">
        <v>3629</v>
      </c>
      <c r="B3195" s="12">
        <v>77</v>
      </c>
      <c r="C3195" t="s">
        <v>17</v>
      </c>
      <c r="D3195" t="s">
        <v>18</v>
      </c>
      <c r="E3195" s="13" t="str">
        <f>"67"</f>
        <v>67</v>
      </c>
      <c r="F3195" t="s">
        <v>44</v>
      </c>
      <c r="G3195" s="14" t="str">
        <f>"147"</f>
        <v>147</v>
      </c>
      <c r="H3195" t="s">
        <v>614</v>
      </c>
    </row>
    <row r="3196" spans="1:8" x14ac:dyDescent="0.25">
      <c r="A3196" t="s">
        <v>3630</v>
      </c>
      <c r="B3196" s="12">
        <v>81</v>
      </c>
      <c r="C3196" t="s">
        <v>7</v>
      </c>
      <c r="D3196" t="s">
        <v>8</v>
      </c>
      <c r="E3196" s="13" t="str">
        <f>"59"</f>
        <v>59</v>
      </c>
      <c r="F3196" t="s">
        <v>335</v>
      </c>
      <c r="G3196" s="14" t="str">
        <f>"281"</f>
        <v>281</v>
      </c>
      <c r="H3196" t="s">
        <v>481</v>
      </c>
    </row>
    <row r="3197" spans="1:8" x14ac:dyDescent="0.25">
      <c r="A3197" t="s">
        <v>3631</v>
      </c>
      <c r="B3197" s="12">
        <v>81</v>
      </c>
      <c r="C3197" t="s">
        <v>7</v>
      </c>
      <c r="D3197" t="s">
        <v>8</v>
      </c>
      <c r="E3197" s="13" t="str">
        <f>"70"</f>
        <v>70</v>
      </c>
      <c r="F3197" t="s">
        <v>50</v>
      </c>
      <c r="G3197" s="14" t="str">
        <f>"022"</f>
        <v>022</v>
      </c>
      <c r="H3197" t="s">
        <v>3632</v>
      </c>
    </row>
    <row r="3198" spans="1:8" x14ac:dyDescent="0.25">
      <c r="A3198" t="s">
        <v>3633</v>
      </c>
      <c r="B3198" s="12">
        <v>79</v>
      </c>
      <c r="C3198" t="s">
        <v>28</v>
      </c>
      <c r="D3198" t="s">
        <v>29</v>
      </c>
      <c r="E3198" s="13" t="str">
        <f>"57"</f>
        <v>57</v>
      </c>
      <c r="F3198" t="s">
        <v>853</v>
      </c>
      <c r="G3198" s="14" t="str">
        <f>"236"</f>
        <v>236</v>
      </c>
      <c r="H3198" t="s">
        <v>854</v>
      </c>
    </row>
    <row r="3199" spans="1:8" x14ac:dyDescent="0.25">
      <c r="A3199" t="s">
        <v>3634</v>
      </c>
      <c r="B3199" s="12">
        <v>77</v>
      </c>
      <c r="C3199" t="s">
        <v>17</v>
      </c>
      <c r="D3199" t="s">
        <v>18</v>
      </c>
      <c r="E3199" s="13" t="str">
        <f>"40"</f>
        <v>40</v>
      </c>
      <c r="F3199" t="s">
        <v>19</v>
      </c>
      <c r="G3199" s="14" t="str">
        <f>"265"</f>
        <v>265</v>
      </c>
      <c r="H3199" t="s">
        <v>78</v>
      </c>
    </row>
    <row r="3200" spans="1:8" x14ac:dyDescent="0.25">
      <c r="A3200" t="s">
        <v>3635</v>
      </c>
      <c r="B3200" s="12">
        <v>81</v>
      </c>
      <c r="C3200" t="s">
        <v>7</v>
      </c>
      <c r="D3200" t="s">
        <v>8</v>
      </c>
      <c r="E3200" s="13" t="str">
        <f>"36"</f>
        <v>36</v>
      </c>
      <c r="F3200" t="s">
        <v>84</v>
      </c>
      <c r="G3200" s="14" t="str">
        <f>"032"</f>
        <v>032</v>
      </c>
      <c r="H3200" t="s">
        <v>414</v>
      </c>
    </row>
    <row r="3201" spans="1:8" x14ac:dyDescent="0.25">
      <c r="A3201" t="s">
        <v>3636</v>
      </c>
      <c r="B3201" s="12">
        <v>79</v>
      </c>
      <c r="C3201" t="s">
        <v>28</v>
      </c>
      <c r="D3201" t="s">
        <v>29</v>
      </c>
      <c r="E3201" s="13" t="str">
        <f>"03"</f>
        <v>03</v>
      </c>
      <c r="F3201" t="s">
        <v>30</v>
      </c>
      <c r="G3201" s="14" t="str">
        <f>"276"</f>
        <v>276</v>
      </c>
      <c r="H3201" t="s">
        <v>292</v>
      </c>
    </row>
    <row r="3202" spans="1:8" x14ac:dyDescent="0.25">
      <c r="A3202" t="s">
        <v>3636</v>
      </c>
      <c r="B3202" s="12">
        <v>79</v>
      </c>
      <c r="C3202" t="s">
        <v>28</v>
      </c>
      <c r="D3202" t="s">
        <v>29</v>
      </c>
      <c r="E3202" s="13" t="str">
        <f>"54"</f>
        <v>54</v>
      </c>
      <c r="F3202" t="s">
        <v>301</v>
      </c>
      <c r="G3202" s="14" t="str">
        <f>"246"</f>
        <v>246</v>
      </c>
      <c r="H3202" t="s">
        <v>329</v>
      </c>
    </row>
    <row r="3203" spans="1:8" x14ac:dyDescent="0.25">
      <c r="A3203" t="s">
        <v>3637</v>
      </c>
      <c r="B3203" s="12">
        <v>77</v>
      </c>
      <c r="C3203" t="s">
        <v>17</v>
      </c>
      <c r="D3203" t="s">
        <v>18</v>
      </c>
      <c r="E3203" s="13" t="str">
        <f>"67"</f>
        <v>67</v>
      </c>
      <c r="F3203" t="s">
        <v>44</v>
      </c>
      <c r="G3203" s="14" t="str">
        <f>"261"</f>
        <v>261</v>
      </c>
      <c r="H3203" t="s">
        <v>70</v>
      </c>
    </row>
    <row r="3204" spans="1:8" x14ac:dyDescent="0.25">
      <c r="A3204" t="s">
        <v>3638</v>
      </c>
      <c r="B3204" s="12">
        <v>76</v>
      </c>
      <c r="C3204" t="s">
        <v>2</v>
      </c>
      <c r="D3204" t="s">
        <v>3</v>
      </c>
      <c r="E3204" s="13" t="str">
        <f>"13"</f>
        <v>13</v>
      </c>
      <c r="F3204" t="s">
        <v>14</v>
      </c>
      <c r="G3204" s="14" t="str">
        <f>"286"</f>
        <v>286</v>
      </c>
      <c r="H3204" t="s">
        <v>448</v>
      </c>
    </row>
    <row r="3205" spans="1:8" x14ac:dyDescent="0.25">
      <c r="A3205" t="s">
        <v>3639</v>
      </c>
      <c r="B3205" s="12">
        <v>77</v>
      </c>
      <c r="C3205" t="s">
        <v>17</v>
      </c>
      <c r="D3205" t="s">
        <v>18</v>
      </c>
      <c r="E3205" s="13" t="str">
        <f>"40"</f>
        <v>40</v>
      </c>
      <c r="F3205" t="s">
        <v>19</v>
      </c>
      <c r="G3205" s="14" t="str">
        <f>"251"</f>
        <v>251</v>
      </c>
      <c r="H3205" t="s">
        <v>20</v>
      </c>
    </row>
    <row r="3206" spans="1:8" x14ac:dyDescent="0.25">
      <c r="A3206" t="s">
        <v>3640</v>
      </c>
      <c r="B3206" s="12">
        <v>76</v>
      </c>
      <c r="C3206" t="s">
        <v>2</v>
      </c>
      <c r="D3206" t="s">
        <v>3</v>
      </c>
      <c r="E3206" s="13" t="str">
        <f>"67"</f>
        <v>67</v>
      </c>
      <c r="F3206" t="s">
        <v>44</v>
      </c>
      <c r="G3206" s="14" t="str">
        <f>"136"</f>
        <v>136</v>
      </c>
      <c r="H3206" t="s">
        <v>993</v>
      </c>
    </row>
    <row r="3207" spans="1:8" x14ac:dyDescent="0.25">
      <c r="A3207" t="s">
        <v>3641</v>
      </c>
      <c r="B3207" s="12">
        <v>77</v>
      </c>
      <c r="C3207" t="s">
        <v>17</v>
      </c>
      <c r="D3207" t="s">
        <v>18</v>
      </c>
      <c r="E3207" s="13" t="str">
        <f>"40"</f>
        <v>40</v>
      </c>
      <c r="F3207" t="s">
        <v>19</v>
      </c>
      <c r="G3207" s="14" t="str">
        <f>"211"</f>
        <v>211</v>
      </c>
      <c r="H3207" t="s">
        <v>584</v>
      </c>
    </row>
    <row r="3208" spans="1:8" x14ac:dyDescent="0.25">
      <c r="A3208" t="s">
        <v>3642</v>
      </c>
      <c r="B3208" s="12">
        <v>79</v>
      </c>
      <c r="C3208" t="s">
        <v>28</v>
      </c>
      <c r="D3208" t="s">
        <v>29</v>
      </c>
      <c r="E3208" s="13" t="str">
        <f>"17"</f>
        <v>17</v>
      </c>
      <c r="F3208" t="s">
        <v>32</v>
      </c>
      <c r="G3208" s="14" t="str">
        <f>"018"</f>
        <v>018</v>
      </c>
      <c r="H3208" t="s">
        <v>3643</v>
      </c>
    </row>
    <row r="3209" spans="1:8" x14ac:dyDescent="0.25">
      <c r="A3209" t="s">
        <v>3644</v>
      </c>
      <c r="B3209" s="12">
        <v>81</v>
      </c>
      <c r="C3209" t="s">
        <v>7</v>
      </c>
      <c r="D3209" t="s">
        <v>8</v>
      </c>
      <c r="E3209" s="13" t="str">
        <f>"36"</f>
        <v>36</v>
      </c>
      <c r="F3209" t="s">
        <v>84</v>
      </c>
      <c r="G3209" s="14" t="str">
        <f>"251"</f>
        <v>251</v>
      </c>
      <c r="H3209" t="s">
        <v>533</v>
      </c>
    </row>
    <row r="3210" spans="1:8" x14ac:dyDescent="0.25">
      <c r="A3210" t="s">
        <v>3645</v>
      </c>
      <c r="B3210" s="12">
        <v>81</v>
      </c>
      <c r="C3210" t="s">
        <v>7</v>
      </c>
      <c r="D3210" t="s">
        <v>8</v>
      </c>
      <c r="E3210" s="13" t="str">
        <f>"36"</f>
        <v>36</v>
      </c>
      <c r="F3210" t="s">
        <v>84</v>
      </c>
      <c r="G3210" s="14" t="str">
        <f>"016"</f>
        <v>016</v>
      </c>
      <c r="H3210" t="s">
        <v>2311</v>
      </c>
    </row>
    <row r="3211" spans="1:8" x14ac:dyDescent="0.25">
      <c r="A3211" t="s">
        <v>3646</v>
      </c>
      <c r="B3211" s="12">
        <v>77</v>
      </c>
      <c r="C3211" t="s">
        <v>17</v>
      </c>
      <c r="D3211" t="s">
        <v>18</v>
      </c>
      <c r="E3211" s="13" t="str">
        <f>"67"</f>
        <v>67</v>
      </c>
      <c r="F3211" t="s">
        <v>44</v>
      </c>
      <c r="G3211" s="14" t="str">
        <f>"206"</f>
        <v>206</v>
      </c>
      <c r="H3211" t="s">
        <v>97</v>
      </c>
    </row>
    <row r="3212" spans="1:8" x14ac:dyDescent="0.25">
      <c r="A3212" t="s">
        <v>3647</v>
      </c>
      <c r="B3212" s="12">
        <v>76</v>
      </c>
      <c r="C3212" t="s">
        <v>2</v>
      </c>
      <c r="D3212" t="s">
        <v>3</v>
      </c>
      <c r="E3212" s="13" t="str">
        <f>"67"</f>
        <v>67</v>
      </c>
      <c r="F3212" t="s">
        <v>44</v>
      </c>
      <c r="G3212" s="14" t="str">
        <f>"136"</f>
        <v>136</v>
      </c>
      <c r="H3212" t="s">
        <v>993</v>
      </c>
    </row>
    <row r="3213" spans="1:8" x14ac:dyDescent="0.25">
      <c r="A3213" t="s">
        <v>3648</v>
      </c>
      <c r="B3213" s="12">
        <v>77</v>
      </c>
      <c r="C3213" t="s">
        <v>17</v>
      </c>
      <c r="D3213" t="s">
        <v>18</v>
      </c>
      <c r="E3213" s="13" t="str">
        <f>"45"</f>
        <v>45</v>
      </c>
      <c r="F3213" t="s">
        <v>168</v>
      </c>
      <c r="G3213" s="14" t="str">
        <f>"271"</f>
        <v>271</v>
      </c>
      <c r="H3213" t="s">
        <v>526</v>
      </c>
    </row>
    <row r="3214" spans="1:8" x14ac:dyDescent="0.25">
      <c r="A3214" t="s">
        <v>3649</v>
      </c>
      <c r="B3214" s="12">
        <v>77</v>
      </c>
      <c r="C3214" t="s">
        <v>17</v>
      </c>
      <c r="D3214" t="s">
        <v>18</v>
      </c>
      <c r="E3214" s="13" t="str">
        <f>"40"</f>
        <v>40</v>
      </c>
      <c r="F3214" t="s">
        <v>19</v>
      </c>
      <c r="G3214" s="14" t="str">
        <f>"292"</f>
        <v>292</v>
      </c>
      <c r="H3214" t="s">
        <v>100</v>
      </c>
    </row>
    <row r="3215" spans="1:8" x14ac:dyDescent="0.25">
      <c r="A3215" t="s">
        <v>3650</v>
      </c>
      <c r="B3215" s="12">
        <v>81</v>
      </c>
      <c r="C3215" t="s">
        <v>7</v>
      </c>
      <c r="D3215" t="s">
        <v>8</v>
      </c>
      <c r="E3215" s="13" t="str">
        <f>"05"</f>
        <v>05</v>
      </c>
      <c r="F3215" t="s">
        <v>9</v>
      </c>
      <c r="G3215" s="14" t="str">
        <f>"106"</f>
        <v>106</v>
      </c>
      <c r="H3215" t="s">
        <v>181</v>
      </c>
    </row>
    <row r="3216" spans="1:8" x14ac:dyDescent="0.25">
      <c r="A3216" t="s">
        <v>3651</v>
      </c>
      <c r="B3216" s="12">
        <v>77</v>
      </c>
      <c r="C3216" t="s">
        <v>17</v>
      </c>
      <c r="D3216" t="s">
        <v>18</v>
      </c>
      <c r="E3216" s="13" t="str">
        <f>"67"</f>
        <v>67</v>
      </c>
      <c r="F3216" t="s">
        <v>44</v>
      </c>
      <c r="G3216" s="14" t="str">
        <f>"151"</f>
        <v>151</v>
      </c>
      <c r="H3216" t="s">
        <v>200</v>
      </c>
    </row>
    <row r="3217" spans="1:8" x14ac:dyDescent="0.25">
      <c r="A3217" t="s">
        <v>3652</v>
      </c>
      <c r="B3217" s="12">
        <v>76</v>
      </c>
      <c r="C3217" t="s">
        <v>2</v>
      </c>
      <c r="D3217" t="s">
        <v>3</v>
      </c>
      <c r="E3217" s="13" t="str">
        <f>"13"</f>
        <v>13</v>
      </c>
      <c r="F3217" t="s">
        <v>14</v>
      </c>
      <c r="G3217" s="14" t="str">
        <f>"251"</f>
        <v>251</v>
      </c>
      <c r="H3217" t="s">
        <v>255</v>
      </c>
    </row>
    <row r="3218" spans="1:8" x14ac:dyDescent="0.25">
      <c r="A3218" t="s">
        <v>3652</v>
      </c>
      <c r="B3218" s="12">
        <v>76</v>
      </c>
      <c r="C3218" t="s">
        <v>2</v>
      </c>
      <c r="D3218" t="s">
        <v>3</v>
      </c>
      <c r="E3218" s="13" t="str">
        <f>"13"</f>
        <v>13</v>
      </c>
      <c r="F3218" t="s">
        <v>14</v>
      </c>
      <c r="G3218" s="14" t="str">
        <f>"286"</f>
        <v>286</v>
      </c>
      <c r="H3218" t="s">
        <v>448</v>
      </c>
    </row>
    <row r="3219" spans="1:8" x14ac:dyDescent="0.25">
      <c r="A3219" t="s">
        <v>3653</v>
      </c>
      <c r="B3219" s="12">
        <v>77</v>
      </c>
      <c r="C3219" t="s">
        <v>17</v>
      </c>
      <c r="D3219" t="s">
        <v>18</v>
      </c>
      <c r="E3219" s="13" t="str">
        <f>"66"</f>
        <v>66</v>
      </c>
      <c r="F3219" t="s">
        <v>22</v>
      </c>
      <c r="G3219" s="14" t="str">
        <f>"291"</f>
        <v>291</v>
      </c>
      <c r="H3219" t="s">
        <v>361</v>
      </c>
    </row>
    <row r="3220" spans="1:8" x14ac:dyDescent="0.25">
      <c r="A3220" t="s">
        <v>3654</v>
      </c>
      <c r="B3220" s="12">
        <v>77</v>
      </c>
      <c r="C3220" t="s">
        <v>17</v>
      </c>
      <c r="D3220" t="s">
        <v>18</v>
      </c>
      <c r="E3220" s="13" t="str">
        <f>"40"</f>
        <v>40</v>
      </c>
      <c r="F3220" t="s">
        <v>19</v>
      </c>
      <c r="G3220" s="14" t="str">
        <f>"251"</f>
        <v>251</v>
      </c>
      <c r="H3220" t="s">
        <v>20</v>
      </c>
    </row>
    <row r="3221" spans="1:8" x14ac:dyDescent="0.25">
      <c r="A3221" t="s">
        <v>3655</v>
      </c>
      <c r="B3221" s="12">
        <v>79</v>
      </c>
      <c r="C3221" t="s">
        <v>28</v>
      </c>
      <c r="D3221" t="s">
        <v>29</v>
      </c>
      <c r="E3221" s="13" t="str">
        <f>"03"</f>
        <v>03</v>
      </c>
      <c r="F3221" t="s">
        <v>30</v>
      </c>
      <c r="G3221" s="14" t="str">
        <f>"040"</f>
        <v>040</v>
      </c>
      <c r="H3221" t="s">
        <v>3656</v>
      </c>
    </row>
    <row r="3222" spans="1:8" x14ac:dyDescent="0.25">
      <c r="A3222" t="s">
        <v>3657</v>
      </c>
      <c r="B3222" s="12">
        <v>77</v>
      </c>
      <c r="C3222" t="s">
        <v>17</v>
      </c>
      <c r="D3222" t="s">
        <v>18</v>
      </c>
      <c r="E3222" s="13" t="str">
        <f>"51"</f>
        <v>51</v>
      </c>
      <c r="F3222" t="s">
        <v>55</v>
      </c>
      <c r="G3222" s="14" t="str">
        <f>"276"</f>
        <v>276</v>
      </c>
      <c r="H3222" t="s">
        <v>80</v>
      </c>
    </row>
    <row r="3223" spans="1:8" x14ac:dyDescent="0.25">
      <c r="A3223" t="s">
        <v>3658</v>
      </c>
      <c r="B3223" s="12">
        <v>77</v>
      </c>
      <c r="C3223" t="s">
        <v>17</v>
      </c>
      <c r="D3223" t="s">
        <v>18</v>
      </c>
      <c r="E3223" s="13" t="str">
        <f>"40"</f>
        <v>40</v>
      </c>
      <c r="F3223" t="s">
        <v>19</v>
      </c>
      <c r="G3223" s="14" t="str">
        <f>"251"</f>
        <v>251</v>
      </c>
      <c r="H3223" t="s">
        <v>20</v>
      </c>
    </row>
    <row r="3224" spans="1:8" x14ac:dyDescent="0.25">
      <c r="A3224" t="s">
        <v>3659</v>
      </c>
      <c r="B3224" s="12">
        <v>77</v>
      </c>
      <c r="C3224" t="s">
        <v>17</v>
      </c>
      <c r="D3224" t="s">
        <v>18</v>
      </c>
      <c r="E3224" s="13" t="str">
        <f>"67"</f>
        <v>67</v>
      </c>
      <c r="F3224" t="s">
        <v>44</v>
      </c>
      <c r="G3224" s="14" t="str">
        <f>"151"</f>
        <v>151</v>
      </c>
      <c r="H3224" t="s">
        <v>200</v>
      </c>
    </row>
    <row r="3225" spans="1:8" x14ac:dyDescent="0.25">
      <c r="A3225" t="s">
        <v>3660</v>
      </c>
      <c r="B3225" s="12">
        <v>79</v>
      </c>
      <c r="C3225" t="s">
        <v>28</v>
      </c>
      <c r="D3225" t="s">
        <v>29</v>
      </c>
      <c r="E3225" s="13" t="str">
        <f>"09"</f>
        <v>09</v>
      </c>
      <c r="F3225" t="s">
        <v>117</v>
      </c>
      <c r="G3225" s="14" t="str">
        <f>"211"</f>
        <v>211</v>
      </c>
      <c r="H3225" t="s">
        <v>372</v>
      </c>
    </row>
    <row r="3226" spans="1:8" x14ac:dyDescent="0.25">
      <c r="A3226" t="s">
        <v>3661</v>
      </c>
      <c r="B3226" s="12">
        <v>81</v>
      </c>
      <c r="C3226" t="s">
        <v>7</v>
      </c>
      <c r="D3226" t="s">
        <v>8</v>
      </c>
      <c r="E3226" s="13" t="str">
        <f>"69"</f>
        <v>69</v>
      </c>
      <c r="F3226" t="s">
        <v>140</v>
      </c>
      <c r="G3226" s="14" t="str">
        <f>"034"</f>
        <v>034</v>
      </c>
      <c r="H3226" t="s">
        <v>2072</v>
      </c>
    </row>
    <row r="3227" spans="1:8" x14ac:dyDescent="0.25">
      <c r="A3227" t="s">
        <v>3662</v>
      </c>
      <c r="B3227" s="12">
        <v>81</v>
      </c>
      <c r="C3227" t="s">
        <v>7</v>
      </c>
      <c r="D3227" t="s">
        <v>8</v>
      </c>
      <c r="E3227" s="13" t="str">
        <f>"59"</f>
        <v>59</v>
      </c>
      <c r="F3227" t="s">
        <v>335</v>
      </c>
      <c r="G3227" s="14" t="str">
        <f>"281"</f>
        <v>281</v>
      </c>
      <c r="H3227" t="s">
        <v>481</v>
      </c>
    </row>
    <row r="3228" spans="1:8" x14ac:dyDescent="0.25">
      <c r="A3228" t="s">
        <v>3663</v>
      </c>
      <c r="B3228" s="12">
        <v>81</v>
      </c>
      <c r="C3228" t="s">
        <v>7</v>
      </c>
      <c r="D3228" t="s">
        <v>8</v>
      </c>
      <c r="E3228" s="13" t="str">
        <f>"15"</f>
        <v>15</v>
      </c>
      <c r="F3228" t="s">
        <v>1122</v>
      </c>
      <c r="G3228" s="14" t="str">
        <f>"281"</f>
        <v>281</v>
      </c>
      <c r="H3228" t="s">
        <v>1608</v>
      </c>
    </row>
    <row r="3229" spans="1:8" x14ac:dyDescent="0.25">
      <c r="A3229" t="s">
        <v>3664</v>
      </c>
      <c r="B3229" s="12">
        <v>81</v>
      </c>
      <c r="C3229" t="s">
        <v>7</v>
      </c>
      <c r="D3229" t="s">
        <v>8</v>
      </c>
      <c r="E3229" s="13" t="str">
        <f>"05"</f>
        <v>05</v>
      </c>
      <c r="F3229" t="s">
        <v>9</v>
      </c>
      <c r="G3229" s="14" t="str">
        <f>"104"</f>
        <v>104</v>
      </c>
      <c r="H3229" t="s">
        <v>299</v>
      </c>
    </row>
    <row r="3230" spans="1:8" x14ac:dyDescent="0.25">
      <c r="A3230" t="s">
        <v>3665</v>
      </c>
      <c r="B3230" s="12">
        <v>77</v>
      </c>
      <c r="C3230" t="s">
        <v>17</v>
      </c>
      <c r="D3230" t="s">
        <v>18</v>
      </c>
      <c r="E3230" s="13" t="str">
        <f>"51"</f>
        <v>51</v>
      </c>
      <c r="F3230" t="s">
        <v>55</v>
      </c>
      <c r="G3230" s="14" t="str">
        <f>"276"</f>
        <v>276</v>
      </c>
      <c r="H3230" t="s">
        <v>80</v>
      </c>
    </row>
    <row r="3231" spans="1:8" x14ac:dyDescent="0.25">
      <c r="A3231" t="s">
        <v>3666</v>
      </c>
      <c r="B3231" s="12">
        <v>76</v>
      </c>
      <c r="C3231" t="s">
        <v>2</v>
      </c>
      <c r="D3231" t="s">
        <v>3</v>
      </c>
      <c r="E3231" s="13" t="str">
        <f>"67"</f>
        <v>67</v>
      </c>
      <c r="F3231" t="s">
        <v>44</v>
      </c>
      <c r="G3231" s="14" t="str">
        <f>"270"</f>
        <v>270</v>
      </c>
      <c r="H3231" t="s">
        <v>304</v>
      </c>
    </row>
    <row r="3232" spans="1:8" x14ac:dyDescent="0.25">
      <c r="A3232" t="s">
        <v>3667</v>
      </c>
      <c r="B3232" s="12">
        <v>79</v>
      </c>
      <c r="C3232" t="s">
        <v>28</v>
      </c>
      <c r="D3232" t="s">
        <v>29</v>
      </c>
      <c r="E3232" s="13" t="str">
        <f>"41"</f>
        <v>41</v>
      </c>
      <c r="F3232" t="s">
        <v>345</v>
      </c>
      <c r="G3232" s="14" t="str">
        <f>"006"</f>
        <v>006</v>
      </c>
      <c r="H3232" t="s">
        <v>1260</v>
      </c>
    </row>
    <row r="3233" spans="1:8" x14ac:dyDescent="0.25">
      <c r="A3233" t="s">
        <v>3668</v>
      </c>
      <c r="B3233" s="12">
        <v>79</v>
      </c>
      <c r="C3233" t="s">
        <v>28</v>
      </c>
      <c r="D3233" t="s">
        <v>29</v>
      </c>
      <c r="E3233" s="13" t="str">
        <f>"47"</f>
        <v>47</v>
      </c>
      <c r="F3233" t="s">
        <v>1754</v>
      </c>
      <c r="G3233" s="14" t="str">
        <f>"020"</f>
        <v>020</v>
      </c>
      <c r="H3233" t="s">
        <v>3314</v>
      </c>
    </row>
    <row r="3234" spans="1:8" x14ac:dyDescent="0.25">
      <c r="A3234" t="s">
        <v>3669</v>
      </c>
      <c r="B3234" s="12">
        <v>81</v>
      </c>
      <c r="C3234" t="s">
        <v>7</v>
      </c>
      <c r="D3234" t="s">
        <v>8</v>
      </c>
      <c r="E3234" s="13" t="str">
        <f>"59"</f>
        <v>59</v>
      </c>
      <c r="F3234" t="s">
        <v>335</v>
      </c>
      <c r="G3234" s="14" t="str">
        <f>"024"</f>
        <v>024</v>
      </c>
      <c r="H3234" t="s">
        <v>771</v>
      </c>
    </row>
    <row r="3235" spans="1:8" x14ac:dyDescent="0.25">
      <c r="A3235" t="s">
        <v>3670</v>
      </c>
      <c r="B3235" s="12">
        <v>77</v>
      </c>
      <c r="C3235" t="s">
        <v>17</v>
      </c>
      <c r="D3235" t="s">
        <v>18</v>
      </c>
      <c r="E3235" s="13" t="str">
        <f>"51"</f>
        <v>51</v>
      </c>
      <c r="F3235" t="s">
        <v>55</v>
      </c>
      <c r="G3235" s="14" t="str">
        <f>"206"</f>
        <v>206</v>
      </c>
      <c r="H3235" t="s">
        <v>223</v>
      </c>
    </row>
    <row r="3236" spans="1:8" x14ac:dyDescent="0.25">
      <c r="A3236" t="s">
        <v>3671</v>
      </c>
      <c r="B3236" s="12">
        <v>77</v>
      </c>
      <c r="C3236" t="s">
        <v>17</v>
      </c>
      <c r="D3236" t="s">
        <v>18</v>
      </c>
      <c r="E3236" s="13" t="str">
        <f>"51"</f>
        <v>51</v>
      </c>
      <c r="F3236" t="s">
        <v>55</v>
      </c>
      <c r="G3236" s="14" t="str">
        <f>"276"</f>
        <v>276</v>
      </c>
      <c r="H3236" t="s">
        <v>80</v>
      </c>
    </row>
    <row r="3237" spans="1:8" x14ac:dyDescent="0.25">
      <c r="A3237" t="s">
        <v>3672</v>
      </c>
      <c r="B3237" s="12">
        <v>81</v>
      </c>
      <c r="C3237" t="s">
        <v>7</v>
      </c>
      <c r="D3237" t="s">
        <v>8</v>
      </c>
      <c r="E3237" s="13" t="str">
        <f>"44"</f>
        <v>44</v>
      </c>
      <c r="F3237" t="s">
        <v>40</v>
      </c>
      <c r="G3237" s="14" t="str">
        <f>"241"</f>
        <v>241</v>
      </c>
      <c r="H3237" t="s">
        <v>41</v>
      </c>
    </row>
    <row r="3238" spans="1:8" x14ac:dyDescent="0.25">
      <c r="A3238" t="s">
        <v>3673</v>
      </c>
      <c r="B3238" s="12">
        <v>76</v>
      </c>
      <c r="C3238" t="s">
        <v>2</v>
      </c>
      <c r="D3238" t="s">
        <v>3</v>
      </c>
      <c r="E3238" s="13" t="str">
        <f>"13"</f>
        <v>13</v>
      </c>
      <c r="F3238" t="s">
        <v>14</v>
      </c>
      <c r="G3238" s="14" t="str">
        <f>"251"</f>
        <v>251</v>
      </c>
      <c r="H3238" t="s">
        <v>255</v>
      </c>
    </row>
    <row r="3239" spans="1:8" x14ac:dyDescent="0.25">
      <c r="A3239" t="s">
        <v>3674</v>
      </c>
      <c r="B3239" s="12">
        <v>81</v>
      </c>
      <c r="C3239" t="s">
        <v>7</v>
      </c>
      <c r="D3239" t="s">
        <v>8</v>
      </c>
      <c r="E3239" s="13" t="str">
        <f>"69"</f>
        <v>69</v>
      </c>
      <c r="F3239" t="s">
        <v>140</v>
      </c>
      <c r="G3239" s="14" t="str">
        <f>"111"</f>
        <v>111</v>
      </c>
      <c r="H3239" t="s">
        <v>2495</v>
      </c>
    </row>
    <row r="3240" spans="1:8" x14ac:dyDescent="0.25">
      <c r="A3240" t="s">
        <v>3675</v>
      </c>
      <c r="B3240" s="12">
        <v>79</v>
      </c>
      <c r="C3240" t="s">
        <v>28</v>
      </c>
      <c r="D3240" t="s">
        <v>29</v>
      </c>
      <c r="E3240" s="13" t="str">
        <f>"41"</f>
        <v>41</v>
      </c>
      <c r="F3240" t="s">
        <v>345</v>
      </c>
      <c r="G3240" s="14" t="str">
        <f>"030"</f>
        <v>030</v>
      </c>
      <c r="H3240" t="s">
        <v>3676</v>
      </c>
    </row>
    <row r="3241" spans="1:8" x14ac:dyDescent="0.25">
      <c r="A3241" t="s">
        <v>3677</v>
      </c>
      <c r="B3241" s="12">
        <v>81</v>
      </c>
      <c r="C3241" t="s">
        <v>7</v>
      </c>
      <c r="D3241" t="s">
        <v>8</v>
      </c>
      <c r="E3241" s="13" t="str">
        <f>"59"</f>
        <v>59</v>
      </c>
      <c r="F3241" t="s">
        <v>335</v>
      </c>
      <c r="G3241" s="14" t="str">
        <f>"281"</f>
        <v>281</v>
      </c>
      <c r="H3241" t="s">
        <v>481</v>
      </c>
    </row>
    <row r="3242" spans="1:8" x14ac:dyDescent="0.25">
      <c r="A3242" t="s">
        <v>3678</v>
      </c>
      <c r="B3242" s="12">
        <v>81</v>
      </c>
      <c r="C3242" t="s">
        <v>7</v>
      </c>
      <c r="D3242" t="s">
        <v>8</v>
      </c>
      <c r="E3242" s="13" t="str">
        <f>"39"</f>
        <v>39</v>
      </c>
      <c r="F3242" t="s">
        <v>47</v>
      </c>
      <c r="G3242" s="14" t="str">
        <f>"028"</f>
        <v>028</v>
      </c>
      <c r="H3242" t="s">
        <v>1457</v>
      </c>
    </row>
    <row r="3243" spans="1:8" x14ac:dyDescent="0.25">
      <c r="A3243" t="s">
        <v>3679</v>
      </c>
      <c r="B3243" s="12">
        <v>76</v>
      </c>
      <c r="C3243" t="s">
        <v>2</v>
      </c>
      <c r="D3243" t="s">
        <v>3</v>
      </c>
      <c r="E3243" s="13" t="str">
        <f>"25"</f>
        <v>25</v>
      </c>
      <c r="F3243" t="s">
        <v>434</v>
      </c>
      <c r="G3243" s="14" t="str">
        <f>"136"</f>
        <v>136</v>
      </c>
      <c r="H3243" t="s">
        <v>3680</v>
      </c>
    </row>
    <row r="3244" spans="1:8" x14ac:dyDescent="0.25">
      <c r="A3244" t="s">
        <v>3681</v>
      </c>
      <c r="B3244" s="12">
        <v>79</v>
      </c>
      <c r="C3244" t="s">
        <v>28</v>
      </c>
      <c r="D3244" t="s">
        <v>29</v>
      </c>
      <c r="E3244" s="13" t="str">
        <f>"41"</f>
        <v>41</v>
      </c>
      <c r="F3244" t="s">
        <v>345</v>
      </c>
      <c r="G3244" s="14" t="str">
        <f>"281"</f>
        <v>281</v>
      </c>
      <c r="H3244" t="s">
        <v>346</v>
      </c>
    </row>
    <row r="3245" spans="1:8" x14ac:dyDescent="0.25">
      <c r="A3245" t="s">
        <v>3682</v>
      </c>
      <c r="B3245" s="12">
        <v>81</v>
      </c>
      <c r="C3245" t="s">
        <v>7</v>
      </c>
      <c r="D3245" t="s">
        <v>8</v>
      </c>
      <c r="E3245" s="13" t="str">
        <f>"05"</f>
        <v>05</v>
      </c>
      <c r="F3245" t="s">
        <v>9</v>
      </c>
      <c r="G3245" s="14" t="str">
        <f>"126"</f>
        <v>126</v>
      </c>
      <c r="H3245" t="s">
        <v>1195</v>
      </c>
    </row>
    <row r="3246" spans="1:8" x14ac:dyDescent="0.25">
      <c r="A3246" t="s">
        <v>3683</v>
      </c>
      <c r="B3246" s="12">
        <v>76</v>
      </c>
      <c r="C3246" t="s">
        <v>2</v>
      </c>
      <c r="D3246" t="s">
        <v>3</v>
      </c>
      <c r="E3246" s="13" t="str">
        <f>"13"</f>
        <v>13</v>
      </c>
      <c r="F3246" t="s">
        <v>14</v>
      </c>
      <c r="G3246" s="14" t="str">
        <f>"251"</f>
        <v>251</v>
      </c>
      <c r="H3246" t="s">
        <v>255</v>
      </c>
    </row>
    <row r="3247" spans="1:8" x14ac:dyDescent="0.25">
      <c r="A3247" t="s">
        <v>3684</v>
      </c>
      <c r="B3247" s="12">
        <v>79</v>
      </c>
      <c r="C3247" t="s">
        <v>28</v>
      </c>
      <c r="D3247" t="s">
        <v>29</v>
      </c>
      <c r="E3247" s="13" t="str">
        <f>"63"</f>
        <v>63</v>
      </c>
      <c r="F3247" t="s">
        <v>1309</v>
      </c>
      <c r="G3247" s="14" t="str">
        <f>"002"</f>
        <v>002</v>
      </c>
      <c r="H3247" t="s">
        <v>3685</v>
      </c>
    </row>
    <row r="3248" spans="1:8" x14ac:dyDescent="0.25">
      <c r="A3248" t="s">
        <v>3686</v>
      </c>
      <c r="B3248" s="12">
        <v>81</v>
      </c>
      <c r="C3248" t="s">
        <v>7</v>
      </c>
      <c r="D3248" t="s">
        <v>8</v>
      </c>
      <c r="E3248" s="13" t="str">
        <f>"44"</f>
        <v>44</v>
      </c>
      <c r="F3248" t="s">
        <v>40</v>
      </c>
      <c r="G3248" s="14" t="str">
        <f>"024"</f>
        <v>024</v>
      </c>
      <c r="H3248" t="s">
        <v>437</v>
      </c>
    </row>
    <row r="3249" spans="1:8" x14ac:dyDescent="0.25">
      <c r="A3249" t="s">
        <v>3687</v>
      </c>
      <c r="B3249" s="12">
        <v>81</v>
      </c>
      <c r="C3249" t="s">
        <v>7</v>
      </c>
      <c r="D3249" t="s">
        <v>8</v>
      </c>
      <c r="E3249" s="13" t="str">
        <f>"68"</f>
        <v>68</v>
      </c>
      <c r="F3249" t="s">
        <v>75</v>
      </c>
      <c r="G3249" s="14" t="str">
        <f>"018"</f>
        <v>018</v>
      </c>
      <c r="H3249" t="s">
        <v>3688</v>
      </c>
    </row>
    <row r="3250" spans="1:8" x14ac:dyDescent="0.25">
      <c r="A3250" t="s">
        <v>3689</v>
      </c>
      <c r="B3250" s="12">
        <v>81</v>
      </c>
      <c r="C3250" t="s">
        <v>7</v>
      </c>
      <c r="D3250" t="s">
        <v>8</v>
      </c>
      <c r="E3250" s="13" t="str">
        <f>"59"</f>
        <v>59</v>
      </c>
      <c r="F3250" t="s">
        <v>335</v>
      </c>
      <c r="G3250" s="14" t="str">
        <f>"010"</f>
        <v>010</v>
      </c>
      <c r="H3250" t="s">
        <v>2822</v>
      </c>
    </row>
    <row r="3251" spans="1:8" x14ac:dyDescent="0.25">
      <c r="A3251" t="s">
        <v>3690</v>
      </c>
      <c r="B3251" s="12">
        <v>79</v>
      </c>
      <c r="C3251" t="s">
        <v>28</v>
      </c>
      <c r="D3251" t="s">
        <v>29</v>
      </c>
      <c r="E3251" s="13" t="str">
        <f>"32"</f>
        <v>32</v>
      </c>
      <c r="F3251" t="s">
        <v>61</v>
      </c>
      <c r="G3251" s="14" t="str">
        <f>"020"</f>
        <v>020</v>
      </c>
      <c r="H3251" t="s">
        <v>850</v>
      </c>
    </row>
    <row r="3252" spans="1:8" x14ac:dyDescent="0.25">
      <c r="A3252" t="s">
        <v>3691</v>
      </c>
      <c r="B3252" s="12">
        <v>77</v>
      </c>
      <c r="C3252" t="s">
        <v>17</v>
      </c>
      <c r="D3252" t="s">
        <v>18</v>
      </c>
      <c r="E3252" s="13" t="str">
        <f>"40"</f>
        <v>40</v>
      </c>
      <c r="F3252" t="s">
        <v>19</v>
      </c>
      <c r="G3252" s="14" t="str">
        <f>"251"</f>
        <v>251</v>
      </c>
      <c r="H3252" t="s">
        <v>20</v>
      </c>
    </row>
    <row r="3253" spans="1:8" x14ac:dyDescent="0.25">
      <c r="A3253" t="s">
        <v>3692</v>
      </c>
      <c r="B3253" s="12">
        <v>81</v>
      </c>
      <c r="C3253" t="s">
        <v>7</v>
      </c>
      <c r="D3253" t="s">
        <v>8</v>
      </c>
      <c r="E3253" s="13" t="str">
        <f>"49"</f>
        <v>49</v>
      </c>
      <c r="F3253" t="s">
        <v>340</v>
      </c>
      <c r="G3253" s="14" t="str">
        <f>"032"</f>
        <v>032</v>
      </c>
      <c r="H3253" t="s">
        <v>3524</v>
      </c>
    </row>
    <row r="3254" spans="1:8" x14ac:dyDescent="0.25">
      <c r="A3254" t="s">
        <v>3693</v>
      </c>
      <c r="B3254" s="12">
        <v>77</v>
      </c>
      <c r="C3254" t="s">
        <v>17</v>
      </c>
      <c r="D3254" t="s">
        <v>18</v>
      </c>
      <c r="E3254" s="13" t="str">
        <f>"40"</f>
        <v>40</v>
      </c>
      <c r="F3254" t="s">
        <v>19</v>
      </c>
      <c r="G3254" s="14" t="str">
        <f>"226"</f>
        <v>226</v>
      </c>
      <c r="H3254" t="s">
        <v>359</v>
      </c>
    </row>
    <row r="3255" spans="1:8" x14ac:dyDescent="0.25">
      <c r="A3255" t="s">
        <v>3694</v>
      </c>
      <c r="B3255" s="12">
        <v>79</v>
      </c>
      <c r="C3255" t="s">
        <v>28</v>
      </c>
      <c r="D3255" t="s">
        <v>29</v>
      </c>
      <c r="E3255" s="13" t="str">
        <f>"10"</f>
        <v>10</v>
      </c>
      <c r="F3255" t="s">
        <v>171</v>
      </c>
      <c r="G3255" s="14" t="str">
        <f>"052"</f>
        <v>052</v>
      </c>
      <c r="H3255" t="s">
        <v>3316</v>
      </c>
    </row>
    <row r="3256" spans="1:8" x14ac:dyDescent="0.25">
      <c r="A3256" t="s">
        <v>3695</v>
      </c>
      <c r="B3256" s="12">
        <v>81</v>
      </c>
      <c r="C3256" t="s">
        <v>7</v>
      </c>
      <c r="D3256" t="s">
        <v>8</v>
      </c>
      <c r="E3256" s="13" t="str">
        <f>"05"</f>
        <v>05</v>
      </c>
      <c r="F3256" t="s">
        <v>9</v>
      </c>
      <c r="G3256" s="14" t="str">
        <f>"010"</f>
        <v>010</v>
      </c>
      <c r="H3256" t="s">
        <v>1160</v>
      </c>
    </row>
    <row r="3257" spans="1:8" x14ac:dyDescent="0.25">
      <c r="A3257" t="s">
        <v>3696</v>
      </c>
      <c r="B3257" s="12">
        <v>76</v>
      </c>
      <c r="C3257" t="s">
        <v>2</v>
      </c>
      <c r="D3257" t="s">
        <v>3</v>
      </c>
      <c r="E3257" s="13" t="str">
        <f>"13"</f>
        <v>13</v>
      </c>
      <c r="F3257" t="s">
        <v>14</v>
      </c>
      <c r="G3257" s="14" t="str">
        <f>"251"</f>
        <v>251</v>
      </c>
      <c r="H3257" t="s">
        <v>255</v>
      </c>
    </row>
    <row r="3258" spans="1:8" x14ac:dyDescent="0.25">
      <c r="A3258" t="s">
        <v>3697</v>
      </c>
      <c r="B3258" s="12">
        <v>81</v>
      </c>
      <c r="C3258" t="s">
        <v>7</v>
      </c>
      <c r="D3258" t="s">
        <v>8</v>
      </c>
      <c r="E3258" s="13" t="str">
        <f>"44"</f>
        <v>44</v>
      </c>
      <c r="F3258" t="s">
        <v>40</v>
      </c>
      <c r="G3258" s="14" t="str">
        <f>"201"</f>
        <v>201</v>
      </c>
      <c r="H3258" t="s">
        <v>138</v>
      </c>
    </row>
    <row r="3259" spans="1:8" x14ac:dyDescent="0.25">
      <c r="A3259" t="s">
        <v>3698</v>
      </c>
      <c r="B3259" s="12">
        <v>81</v>
      </c>
      <c r="C3259" t="s">
        <v>7</v>
      </c>
      <c r="D3259" t="s">
        <v>8</v>
      </c>
      <c r="E3259" s="13" t="str">
        <f>"58"</f>
        <v>58</v>
      </c>
      <c r="F3259" t="s">
        <v>128</v>
      </c>
      <c r="G3259" s="14" t="str">
        <f>"042"</f>
        <v>042</v>
      </c>
      <c r="H3259" t="s">
        <v>1338</v>
      </c>
    </row>
    <row r="3260" spans="1:8" x14ac:dyDescent="0.25">
      <c r="A3260" t="s">
        <v>3699</v>
      </c>
      <c r="B3260" s="12">
        <v>81</v>
      </c>
      <c r="C3260" t="s">
        <v>7</v>
      </c>
      <c r="D3260" t="s">
        <v>8</v>
      </c>
      <c r="E3260" s="13" t="str">
        <f>"42"</f>
        <v>42</v>
      </c>
      <c r="F3260" t="s">
        <v>1206</v>
      </c>
      <c r="G3260" s="14" t="str">
        <f>"265"</f>
        <v>265</v>
      </c>
      <c r="H3260" t="s">
        <v>2333</v>
      </c>
    </row>
    <row r="3261" spans="1:8" x14ac:dyDescent="0.25">
      <c r="A3261" t="s">
        <v>3699</v>
      </c>
      <c r="B3261" s="12">
        <v>81</v>
      </c>
      <c r="C3261" t="s">
        <v>7</v>
      </c>
      <c r="D3261" t="s">
        <v>8</v>
      </c>
      <c r="E3261" s="13" t="str">
        <f>"68"</f>
        <v>68</v>
      </c>
      <c r="F3261" t="s">
        <v>75</v>
      </c>
      <c r="G3261" s="14" t="str">
        <f>"211"</f>
        <v>211</v>
      </c>
      <c r="H3261" t="s">
        <v>76</v>
      </c>
    </row>
    <row r="3262" spans="1:8" x14ac:dyDescent="0.25">
      <c r="A3262" t="s">
        <v>3699</v>
      </c>
      <c r="B3262" s="12">
        <v>81</v>
      </c>
      <c r="C3262" t="s">
        <v>7</v>
      </c>
      <c r="D3262" t="s">
        <v>8</v>
      </c>
      <c r="E3262" s="13" t="str">
        <f>"70"</f>
        <v>70</v>
      </c>
      <c r="F3262" t="s">
        <v>50</v>
      </c>
      <c r="G3262" s="14" t="str">
        <f>"266"</f>
        <v>266</v>
      </c>
      <c r="H3262" t="s">
        <v>51</v>
      </c>
    </row>
    <row r="3263" spans="1:8" x14ac:dyDescent="0.25">
      <c r="A3263" t="s">
        <v>3700</v>
      </c>
      <c r="B3263" s="12">
        <v>76</v>
      </c>
      <c r="C3263" t="s">
        <v>2</v>
      </c>
      <c r="D3263" t="s">
        <v>3</v>
      </c>
      <c r="E3263" s="13" t="str">
        <f>"11"</f>
        <v>11</v>
      </c>
      <c r="F3263" t="s">
        <v>501</v>
      </c>
      <c r="G3263" s="14" t="str">
        <f>"004"</f>
        <v>004</v>
      </c>
      <c r="H3263" t="s">
        <v>2085</v>
      </c>
    </row>
    <row r="3264" spans="1:8" x14ac:dyDescent="0.25">
      <c r="A3264" t="s">
        <v>3701</v>
      </c>
      <c r="B3264" s="12">
        <v>77</v>
      </c>
      <c r="C3264" t="s">
        <v>17</v>
      </c>
      <c r="D3264" t="s">
        <v>18</v>
      </c>
      <c r="E3264" s="13" t="str">
        <f>"45"</f>
        <v>45</v>
      </c>
      <c r="F3264" t="s">
        <v>168</v>
      </c>
      <c r="G3264" s="14" t="str">
        <f>"106"</f>
        <v>106</v>
      </c>
      <c r="H3264" t="s">
        <v>512</v>
      </c>
    </row>
    <row r="3265" spans="1:8" x14ac:dyDescent="0.25">
      <c r="A3265" t="s">
        <v>3702</v>
      </c>
      <c r="B3265" s="12">
        <v>76</v>
      </c>
      <c r="C3265" t="s">
        <v>2</v>
      </c>
      <c r="D3265" t="s">
        <v>3</v>
      </c>
      <c r="E3265" s="13" t="str">
        <f>"67"</f>
        <v>67</v>
      </c>
      <c r="F3265" t="s">
        <v>44</v>
      </c>
      <c r="G3265" s="14" t="str">
        <f>"116"</f>
        <v>116</v>
      </c>
      <c r="H3265" t="s">
        <v>242</v>
      </c>
    </row>
    <row r="3266" spans="1:8" x14ac:dyDescent="0.25">
      <c r="A3266" t="s">
        <v>3703</v>
      </c>
      <c r="B3266" s="12">
        <v>81</v>
      </c>
      <c r="C3266" t="s">
        <v>7</v>
      </c>
      <c r="D3266" t="s">
        <v>8</v>
      </c>
      <c r="E3266" s="13" t="str">
        <f>"05"</f>
        <v>05</v>
      </c>
      <c r="F3266" t="s">
        <v>9</v>
      </c>
      <c r="G3266" s="14" t="str">
        <f>"018"</f>
        <v>018</v>
      </c>
      <c r="H3266" t="s">
        <v>879</v>
      </c>
    </row>
    <row r="3267" spans="1:8" x14ac:dyDescent="0.25">
      <c r="A3267" t="s">
        <v>3703</v>
      </c>
      <c r="B3267" s="12">
        <v>81</v>
      </c>
      <c r="C3267" t="s">
        <v>7</v>
      </c>
      <c r="D3267" t="s">
        <v>8</v>
      </c>
      <c r="E3267" s="13" t="str">
        <f>"44"</f>
        <v>44</v>
      </c>
      <c r="F3267" t="s">
        <v>40</v>
      </c>
      <c r="G3267" s="14" t="str">
        <f>"241"</f>
        <v>241</v>
      </c>
      <c r="H3267" t="s">
        <v>41</v>
      </c>
    </row>
    <row r="3268" spans="1:8" x14ac:dyDescent="0.25">
      <c r="A3268" t="s">
        <v>3704</v>
      </c>
      <c r="B3268" s="12">
        <v>77</v>
      </c>
      <c r="C3268" t="s">
        <v>17</v>
      </c>
      <c r="D3268" t="s">
        <v>18</v>
      </c>
      <c r="E3268" s="13" t="str">
        <f>"30"</f>
        <v>30</v>
      </c>
      <c r="F3268" t="s">
        <v>210</v>
      </c>
      <c r="G3268" s="14" t="str">
        <f>"241"</f>
        <v>241</v>
      </c>
      <c r="H3268" t="s">
        <v>211</v>
      </c>
    </row>
    <row r="3269" spans="1:8" x14ac:dyDescent="0.25">
      <c r="A3269" t="s">
        <v>3705</v>
      </c>
      <c r="B3269" s="12">
        <v>79</v>
      </c>
      <c r="C3269" t="s">
        <v>28</v>
      </c>
      <c r="D3269" t="s">
        <v>29</v>
      </c>
      <c r="E3269" s="13" t="str">
        <f>"32"</f>
        <v>32</v>
      </c>
      <c r="F3269" t="s">
        <v>61</v>
      </c>
      <c r="G3269" s="14" t="str">
        <f>"136"</f>
        <v>136</v>
      </c>
      <c r="H3269" t="s">
        <v>819</v>
      </c>
    </row>
    <row r="3270" spans="1:8" x14ac:dyDescent="0.25">
      <c r="A3270" t="s">
        <v>3706</v>
      </c>
      <c r="B3270" s="12">
        <v>77</v>
      </c>
      <c r="C3270" t="s">
        <v>17</v>
      </c>
      <c r="D3270" t="s">
        <v>18</v>
      </c>
      <c r="E3270" s="13" t="str">
        <f>"40"</f>
        <v>40</v>
      </c>
      <c r="F3270" t="s">
        <v>19</v>
      </c>
      <c r="G3270" s="14" t="str">
        <f>"251"</f>
        <v>251</v>
      </c>
      <c r="H3270" t="s">
        <v>20</v>
      </c>
    </row>
    <row r="3271" spans="1:8" x14ac:dyDescent="0.25">
      <c r="A3271" t="s">
        <v>3707</v>
      </c>
      <c r="B3271" s="12">
        <v>79</v>
      </c>
      <c r="C3271" t="s">
        <v>28</v>
      </c>
      <c r="D3271" t="s">
        <v>29</v>
      </c>
      <c r="E3271" s="13" t="str">
        <f>"09"</f>
        <v>09</v>
      </c>
      <c r="F3271" t="s">
        <v>117</v>
      </c>
      <c r="G3271" s="14" t="str">
        <f>"206"</f>
        <v>206</v>
      </c>
      <c r="H3271" t="s">
        <v>118</v>
      </c>
    </row>
    <row r="3272" spans="1:8" x14ac:dyDescent="0.25">
      <c r="A3272" t="s">
        <v>3708</v>
      </c>
      <c r="B3272" s="12">
        <v>76</v>
      </c>
      <c r="C3272" t="s">
        <v>2</v>
      </c>
      <c r="D3272" t="s">
        <v>3</v>
      </c>
      <c r="E3272" s="13" t="str">
        <f>"13"</f>
        <v>13</v>
      </c>
      <c r="F3272" t="s">
        <v>14</v>
      </c>
      <c r="G3272" s="14" t="str">
        <f>"251"</f>
        <v>251</v>
      </c>
      <c r="H3272" t="s">
        <v>255</v>
      </c>
    </row>
    <row r="3273" spans="1:8" x14ac:dyDescent="0.25">
      <c r="A3273" t="s">
        <v>3709</v>
      </c>
      <c r="B3273" s="12">
        <v>81</v>
      </c>
      <c r="C3273" t="s">
        <v>7</v>
      </c>
      <c r="D3273" t="s">
        <v>8</v>
      </c>
      <c r="E3273" s="13" t="str">
        <f>"21"</f>
        <v>21</v>
      </c>
      <c r="F3273" t="s">
        <v>1896</v>
      </c>
      <c r="G3273" s="14" t="str">
        <f>"211"</f>
        <v>211</v>
      </c>
      <c r="H3273" t="s">
        <v>3025</v>
      </c>
    </row>
    <row r="3274" spans="1:8" x14ac:dyDescent="0.25">
      <c r="A3274" t="s">
        <v>3710</v>
      </c>
      <c r="B3274" s="12">
        <v>76</v>
      </c>
      <c r="C3274" t="s">
        <v>2</v>
      </c>
      <c r="D3274" t="s">
        <v>3</v>
      </c>
      <c r="E3274" s="13" t="str">
        <f>"64"</f>
        <v>64</v>
      </c>
      <c r="F3274" t="s">
        <v>58</v>
      </c>
      <c r="G3274" s="14" t="str">
        <f>"008"</f>
        <v>008</v>
      </c>
      <c r="H3274" t="s">
        <v>3711</v>
      </c>
    </row>
    <row r="3275" spans="1:8" x14ac:dyDescent="0.25">
      <c r="A3275" t="s">
        <v>3712</v>
      </c>
      <c r="B3275" s="12">
        <v>79</v>
      </c>
      <c r="C3275" t="s">
        <v>28</v>
      </c>
      <c r="D3275" t="s">
        <v>29</v>
      </c>
      <c r="E3275" s="13" t="str">
        <f>"55"</f>
        <v>55</v>
      </c>
      <c r="F3275" t="s">
        <v>207</v>
      </c>
      <c r="G3275" s="14" t="str">
        <f>"020"</f>
        <v>020</v>
      </c>
      <c r="H3275" t="s">
        <v>3713</v>
      </c>
    </row>
    <row r="3276" spans="1:8" x14ac:dyDescent="0.25">
      <c r="A3276" t="s">
        <v>3714</v>
      </c>
      <c r="B3276" s="12">
        <v>76</v>
      </c>
      <c r="C3276" t="s">
        <v>2</v>
      </c>
      <c r="D3276" t="s">
        <v>3</v>
      </c>
      <c r="E3276" s="13" t="str">
        <f>"67"</f>
        <v>67</v>
      </c>
      <c r="F3276" t="s">
        <v>44</v>
      </c>
      <c r="G3276" s="14" t="str">
        <f>"016"</f>
        <v>016</v>
      </c>
      <c r="H3276" t="s">
        <v>3715</v>
      </c>
    </row>
    <row r="3277" spans="1:8" x14ac:dyDescent="0.25">
      <c r="A3277" t="s">
        <v>3716</v>
      </c>
      <c r="B3277" s="12">
        <v>79</v>
      </c>
      <c r="C3277" t="s">
        <v>28</v>
      </c>
      <c r="D3277" t="s">
        <v>29</v>
      </c>
      <c r="E3277" s="13" t="str">
        <f>"71"</f>
        <v>71</v>
      </c>
      <c r="F3277" t="s">
        <v>729</v>
      </c>
      <c r="G3277" s="14" t="str">
        <f>"106"</f>
        <v>106</v>
      </c>
      <c r="H3277" t="s">
        <v>3594</v>
      </c>
    </row>
    <row r="3278" spans="1:8" x14ac:dyDescent="0.25">
      <c r="A3278" t="s">
        <v>3717</v>
      </c>
      <c r="B3278" s="12">
        <v>76</v>
      </c>
      <c r="C3278" t="s">
        <v>2</v>
      </c>
      <c r="D3278" t="s">
        <v>3</v>
      </c>
      <c r="E3278" s="13" t="str">
        <f>"14"</f>
        <v>14</v>
      </c>
      <c r="F3278" t="s">
        <v>124</v>
      </c>
      <c r="G3278" s="14" t="str">
        <f>"002"</f>
        <v>002</v>
      </c>
      <c r="H3278" t="s">
        <v>412</v>
      </c>
    </row>
    <row r="3279" spans="1:8" x14ac:dyDescent="0.25">
      <c r="A3279" t="s">
        <v>3718</v>
      </c>
      <c r="B3279" s="12">
        <v>76</v>
      </c>
      <c r="C3279" t="s">
        <v>2</v>
      </c>
      <c r="D3279" t="s">
        <v>3</v>
      </c>
      <c r="E3279" s="13" t="str">
        <f>"22"</f>
        <v>22</v>
      </c>
      <c r="F3279" t="s">
        <v>4</v>
      </c>
      <c r="G3279" s="14" t="str">
        <f>"271"</f>
        <v>271</v>
      </c>
      <c r="H3279" t="s">
        <v>5</v>
      </c>
    </row>
    <row r="3280" spans="1:8" x14ac:dyDescent="0.25">
      <c r="A3280" t="s">
        <v>3719</v>
      </c>
      <c r="B3280" s="12">
        <v>79</v>
      </c>
      <c r="C3280" t="s">
        <v>28</v>
      </c>
      <c r="D3280" t="s">
        <v>29</v>
      </c>
      <c r="E3280" s="13" t="str">
        <f>"04"</f>
        <v>04</v>
      </c>
      <c r="F3280" t="s">
        <v>196</v>
      </c>
      <c r="G3280" s="14" t="str">
        <f>"022"</f>
        <v>022</v>
      </c>
      <c r="H3280" t="s">
        <v>3720</v>
      </c>
    </row>
    <row r="3281" spans="1:8" x14ac:dyDescent="0.25">
      <c r="A3281" t="s">
        <v>3721</v>
      </c>
      <c r="B3281" s="12">
        <v>76</v>
      </c>
      <c r="C3281" t="s">
        <v>2</v>
      </c>
      <c r="D3281" t="s">
        <v>3</v>
      </c>
      <c r="E3281" s="13" t="str">
        <f>"25"</f>
        <v>25</v>
      </c>
      <c r="F3281" t="s">
        <v>434</v>
      </c>
      <c r="G3281" s="14" t="str">
        <f>"251"</f>
        <v>251</v>
      </c>
      <c r="H3281" t="s">
        <v>435</v>
      </c>
    </row>
    <row r="3282" spans="1:8" x14ac:dyDescent="0.25">
      <c r="A3282" t="s">
        <v>3722</v>
      </c>
      <c r="B3282" s="12">
        <v>79</v>
      </c>
      <c r="C3282" t="s">
        <v>28</v>
      </c>
      <c r="D3282" t="s">
        <v>29</v>
      </c>
      <c r="E3282" s="13" t="str">
        <f>"07"</f>
        <v>07</v>
      </c>
      <c r="F3282" t="s">
        <v>788</v>
      </c>
      <c r="G3282" s="14" t="str">
        <f>"020"</f>
        <v>020</v>
      </c>
      <c r="H3282" t="s">
        <v>3723</v>
      </c>
    </row>
    <row r="3283" spans="1:8" x14ac:dyDescent="0.25">
      <c r="A3283" t="s">
        <v>3722</v>
      </c>
      <c r="B3283" s="12">
        <v>79</v>
      </c>
      <c r="C3283" t="s">
        <v>28</v>
      </c>
      <c r="D3283" t="s">
        <v>29</v>
      </c>
      <c r="E3283" s="13" t="str">
        <f>"65"</f>
        <v>65</v>
      </c>
      <c r="F3283" t="s">
        <v>572</v>
      </c>
      <c r="G3283" s="14" t="str">
        <f>"030"</f>
        <v>030</v>
      </c>
      <c r="H3283" t="s">
        <v>3724</v>
      </c>
    </row>
    <row r="3284" spans="1:8" x14ac:dyDescent="0.25">
      <c r="A3284" t="s">
        <v>3725</v>
      </c>
      <c r="B3284" s="12">
        <v>76</v>
      </c>
      <c r="C3284" t="s">
        <v>2</v>
      </c>
      <c r="D3284" t="s">
        <v>3</v>
      </c>
      <c r="E3284" s="13" t="str">
        <f>"28"</f>
        <v>28</v>
      </c>
      <c r="F3284" t="s">
        <v>89</v>
      </c>
      <c r="G3284" s="14" t="str">
        <f>"226"</f>
        <v>226</v>
      </c>
      <c r="H3284" t="s">
        <v>653</v>
      </c>
    </row>
    <row r="3285" spans="1:8" x14ac:dyDescent="0.25">
      <c r="A3285" t="s">
        <v>3726</v>
      </c>
      <c r="B3285" s="12">
        <v>76</v>
      </c>
      <c r="C3285" t="s">
        <v>2</v>
      </c>
      <c r="D3285" t="s">
        <v>3</v>
      </c>
      <c r="E3285" s="13" t="str">
        <f>"28"</f>
        <v>28</v>
      </c>
      <c r="F3285" t="s">
        <v>89</v>
      </c>
      <c r="G3285" s="14" t="str">
        <f>"246"</f>
        <v>246</v>
      </c>
      <c r="H3285" t="s">
        <v>416</v>
      </c>
    </row>
    <row r="3286" spans="1:8" x14ac:dyDescent="0.25">
      <c r="A3286" t="s">
        <v>3727</v>
      </c>
      <c r="B3286" s="12">
        <v>77</v>
      </c>
      <c r="C3286" t="s">
        <v>17</v>
      </c>
      <c r="D3286" t="s">
        <v>18</v>
      </c>
      <c r="E3286" s="13" t="str">
        <f>"30"</f>
        <v>30</v>
      </c>
      <c r="F3286" t="s">
        <v>210</v>
      </c>
      <c r="G3286" s="14" t="str">
        <f>"241"</f>
        <v>241</v>
      </c>
      <c r="H3286" t="s">
        <v>211</v>
      </c>
    </row>
    <row r="3287" spans="1:8" x14ac:dyDescent="0.25">
      <c r="A3287" t="s">
        <v>3728</v>
      </c>
      <c r="B3287" s="12">
        <v>76</v>
      </c>
      <c r="C3287" t="s">
        <v>2</v>
      </c>
      <c r="D3287" t="s">
        <v>3</v>
      </c>
      <c r="E3287" s="13" t="str">
        <f>"53"</f>
        <v>53</v>
      </c>
      <c r="F3287" t="s">
        <v>67</v>
      </c>
      <c r="G3287" s="14" t="str">
        <f>"206"</f>
        <v>206</v>
      </c>
      <c r="H3287" t="s">
        <v>274</v>
      </c>
    </row>
    <row r="3288" spans="1:8" x14ac:dyDescent="0.25">
      <c r="A3288" t="s">
        <v>3728</v>
      </c>
      <c r="B3288" s="12">
        <v>79</v>
      </c>
      <c r="C3288" t="s">
        <v>28</v>
      </c>
      <c r="D3288" t="s">
        <v>29</v>
      </c>
      <c r="E3288" s="13" t="str">
        <f>"41"</f>
        <v>41</v>
      </c>
      <c r="F3288" t="s">
        <v>345</v>
      </c>
      <c r="G3288" s="14" t="str">
        <f>"281"</f>
        <v>281</v>
      </c>
      <c r="H3288" t="s">
        <v>346</v>
      </c>
    </row>
    <row r="3289" spans="1:8" x14ac:dyDescent="0.25">
      <c r="A3289" t="s">
        <v>3729</v>
      </c>
      <c r="B3289" s="12">
        <v>81</v>
      </c>
      <c r="C3289" t="s">
        <v>7</v>
      </c>
      <c r="D3289" t="s">
        <v>8</v>
      </c>
      <c r="E3289" s="13" t="str">
        <f>"70"</f>
        <v>70</v>
      </c>
      <c r="F3289" t="s">
        <v>50</v>
      </c>
      <c r="G3289" s="14" t="str">
        <f>"261"</f>
        <v>261</v>
      </c>
      <c r="H3289" t="s">
        <v>628</v>
      </c>
    </row>
    <row r="3290" spans="1:8" x14ac:dyDescent="0.25">
      <c r="A3290" t="s">
        <v>3730</v>
      </c>
      <c r="B3290" s="12">
        <v>77</v>
      </c>
      <c r="C3290" t="s">
        <v>17</v>
      </c>
      <c r="D3290" t="s">
        <v>18</v>
      </c>
      <c r="E3290" s="13" t="str">
        <f>"40"</f>
        <v>40</v>
      </c>
      <c r="F3290" t="s">
        <v>19</v>
      </c>
      <c r="G3290" s="14" t="str">
        <f>"251"</f>
        <v>251</v>
      </c>
      <c r="H3290" t="s">
        <v>20</v>
      </c>
    </row>
    <row r="3291" spans="1:8" x14ac:dyDescent="0.25">
      <c r="A3291" t="s">
        <v>3731</v>
      </c>
      <c r="B3291" s="12">
        <v>81</v>
      </c>
      <c r="C3291" t="s">
        <v>7</v>
      </c>
      <c r="D3291" t="s">
        <v>8</v>
      </c>
      <c r="E3291" s="13" t="str">
        <f>"36"</f>
        <v>36</v>
      </c>
      <c r="F3291" t="s">
        <v>84</v>
      </c>
      <c r="G3291" s="14" t="str">
        <f>"241"</f>
        <v>241</v>
      </c>
      <c r="H3291" t="s">
        <v>639</v>
      </c>
    </row>
    <row r="3292" spans="1:8" x14ac:dyDescent="0.25">
      <c r="A3292" t="s">
        <v>3732</v>
      </c>
      <c r="B3292" s="12">
        <v>77</v>
      </c>
      <c r="C3292" t="s">
        <v>17</v>
      </c>
      <c r="D3292" t="s">
        <v>18</v>
      </c>
      <c r="E3292" s="13" t="str">
        <f>"67"</f>
        <v>67</v>
      </c>
      <c r="F3292" t="s">
        <v>44</v>
      </c>
      <c r="G3292" s="14" t="str">
        <f>"206"</f>
        <v>206</v>
      </c>
      <c r="H3292" t="s">
        <v>97</v>
      </c>
    </row>
    <row r="3293" spans="1:8" x14ac:dyDescent="0.25">
      <c r="A3293" t="s">
        <v>3733</v>
      </c>
      <c r="B3293" s="12">
        <v>81</v>
      </c>
      <c r="C3293" t="s">
        <v>7</v>
      </c>
      <c r="D3293" t="s">
        <v>8</v>
      </c>
      <c r="E3293" s="13" t="str">
        <f>"05"</f>
        <v>05</v>
      </c>
      <c r="F3293" t="s">
        <v>9</v>
      </c>
      <c r="G3293" s="14" t="str">
        <f>"136"</f>
        <v>136</v>
      </c>
      <c r="H3293" t="s">
        <v>53</v>
      </c>
    </row>
    <row r="3294" spans="1:8" x14ac:dyDescent="0.25">
      <c r="A3294" t="s">
        <v>3734</v>
      </c>
      <c r="B3294" s="12">
        <v>77</v>
      </c>
      <c r="C3294" t="s">
        <v>17</v>
      </c>
      <c r="D3294" t="s">
        <v>18</v>
      </c>
      <c r="E3294" s="13" t="str">
        <f>"40"</f>
        <v>40</v>
      </c>
      <c r="F3294" t="s">
        <v>19</v>
      </c>
      <c r="G3294" s="14" t="str">
        <f>"251"</f>
        <v>251</v>
      </c>
      <c r="H3294" t="s">
        <v>20</v>
      </c>
    </row>
    <row r="3295" spans="1:8" x14ac:dyDescent="0.25">
      <c r="A3295" t="s">
        <v>3735</v>
      </c>
      <c r="B3295" s="12">
        <v>76</v>
      </c>
      <c r="C3295" t="s">
        <v>2</v>
      </c>
      <c r="D3295" t="s">
        <v>3</v>
      </c>
      <c r="E3295" s="13" t="str">
        <f>"53"</f>
        <v>53</v>
      </c>
      <c r="F3295" t="s">
        <v>67</v>
      </c>
      <c r="G3295" s="14" t="str">
        <f>"038"</f>
        <v>038</v>
      </c>
      <c r="H3295" t="s">
        <v>2095</v>
      </c>
    </row>
    <row r="3296" spans="1:8" x14ac:dyDescent="0.25">
      <c r="A3296" t="s">
        <v>3736</v>
      </c>
      <c r="B3296" s="12">
        <v>79</v>
      </c>
      <c r="C3296" t="s">
        <v>28</v>
      </c>
      <c r="D3296" t="s">
        <v>29</v>
      </c>
      <c r="E3296" s="13" t="str">
        <f>"37"</f>
        <v>37</v>
      </c>
      <c r="F3296" t="s">
        <v>34</v>
      </c>
      <c r="G3296" s="14" t="str">
        <f>"146"</f>
        <v>146</v>
      </c>
      <c r="H3296" t="s">
        <v>35</v>
      </c>
    </row>
    <row r="3297" spans="1:8" x14ac:dyDescent="0.25">
      <c r="A3297" t="s">
        <v>3737</v>
      </c>
      <c r="B3297" s="12">
        <v>76</v>
      </c>
      <c r="C3297" t="s">
        <v>2</v>
      </c>
      <c r="D3297" t="s">
        <v>3</v>
      </c>
      <c r="E3297" s="13" t="str">
        <f>"53"</f>
        <v>53</v>
      </c>
      <c r="F3297" t="s">
        <v>67</v>
      </c>
      <c r="G3297" s="14" t="str">
        <f>"241"</f>
        <v>241</v>
      </c>
      <c r="H3297" t="s">
        <v>68</v>
      </c>
    </row>
    <row r="3298" spans="1:8" x14ac:dyDescent="0.25">
      <c r="A3298" t="s">
        <v>3738</v>
      </c>
      <c r="B3298" s="12">
        <v>76</v>
      </c>
      <c r="C3298" t="s">
        <v>2</v>
      </c>
      <c r="D3298" t="s">
        <v>3</v>
      </c>
      <c r="E3298" s="13" t="str">
        <f>"53"</f>
        <v>53</v>
      </c>
      <c r="F3298" t="s">
        <v>67</v>
      </c>
      <c r="G3298" s="14" t="str">
        <f>"241"</f>
        <v>241</v>
      </c>
      <c r="H3298" t="s">
        <v>68</v>
      </c>
    </row>
    <row r="3299" spans="1:8" x14ac:dyDescent="0.25">
      <c r="A3299" t="s">
        <v>3739</v>
      </c>
      <c r="B3299" s="12">
        <v>81</v>
      </c>
      <c r="C3299" t="s">
        <v>7</v>
      </c>
      <c r="D3299" t="s">
        <v>8</v>
      </c>
      <c r="E3299" s="13" t="str">
        <f>"59"</f>
        <v>59</v>
      </c>
      <c r="F3299" t="s">
        <v>335</v>
      </c>
      <c r="G3299" s="14" t="str">
        <f>"024"</f>
        <v>024</v>
      </c>
      <c r="H3299" t="s">
        <v>771</v>
      </c>
    </row>
    <row r="3300" spans="1:8" x14ac:dyDescent="0.25">
      <c r="A3300" t="s">
        <v>3739</v>
      </c>
      <c r="B3300" s="12">
        <v>81</v>
      </c>
      <c r="C3300" t="s">
        <v>7</v>
      </c>
      <c r="D3300" t="s">
        <v>8</v>
      </c>
      <c r="E3300" s="13" t="str">
        <f>"59"</f>
        <v>59</v>
      </c>
      <c r="F3300" t="s">
        <v>335</v>
      </c>
      <c r="G3300" s="14" t="str">
        <f>"281"</f>
        <v>281</v>
      </c>
      <c r="H3300" t="s">
        <v>481</v>
      </c>
    </row>
    <row r="3301" spans="1:8" x14ac:dyDescent="0.25">
      <c r="A3301" t="s">
        <v>3739</v>
      </c>
      <c r="B3301" s="12">
        <v>81</v>
      </c>
      <c r="C3301" t="s">
        <v>7</v>
      </c>
      <c r="D3301" t="s">
        <v>8</v>
      </c>
      <c r="E3301" s="13" t="str">
        <f>"59"</f>
        <v>59</v>
      </c>
      <c r="F3301" t="s">
        <v>335</v>
      </c>
      <c r="G3301" s="14" t="str">
        <f>"282"</f>
        <v>282</v>
      </c>
      <c r="H3301" t="s">
        <v>388</v>
      </c>
    </row>
    <row r="3302" spans="1:8" x14ac:dyDescent="0.25">
      <c r="A3302" t="s">
        <v>3740</v>
      </c>
      <c r="B3302" s="12">
        <v>81</v>
      </c>
      <c r="C3302" t="s">
        <v>7</v>
      </c>
      <c r="D3302" t="s">
        <v>8</v>
      </c>
      <c r="E3302" s="13" t="str">
        <f>"20"</f>
        <v>20</v>
      </c>
      <c r="F3302" t="s">
        <v>111</v>
      </c>
      <c r="G3302" s="14" t="str">
        <f>"226"</f>
        <v>226</v>
      </c>
      <c r="H3302" t="s">
        <v>431</v>
      </c>
    </row>
    <row r="3303" spans="1:8" x14ac:dyDescent="0.25">
      <c r="A3303" t="s">
        <v>3741</v>
      </c>
      <c r="B3303" s="12">
        <v>77</v>
      </c>
      <c r="C3303" t="s">
        <v>17</v>
      </c>
      <c r="D3303" t="s">
        <v>18</v>
      </c>
      <c r="E3303" s="13" t="str">
        <f>"40"</f>
        <v>40</v>
      </c>
      <c r="F3303" t="s">
        <v>19</v>
      </c>
      <c r="G3303" s="14" t="str">
        <f>"226"</f>
        <v>226</v>
      </c>
      <c r="H3303" t="s">
        <v>359</v>
      </c>
    </row>
    <row r="3304" spans="1:8" x14ac:dyDescent="0.25">
      <c r="A3304" t="s">
        <v>3742</v>
      </c>
      <c r="B3304" s="12">
        <v>81</v>
      </c>
      <c r="C3304" t="s">
        <v>7</v>
      </c>
      <c r="D3304" t="s">
        <v>8</v>
      </c>
      <c r="E3304" s="13" t="str">
        <f>"21"</f>
        <v>21</v>
      </c>
      <c r="F3304" t="s">
        <v>1896</v>
      </c>
      <c r="G3304" s="14" t="str">
        <f>"018"</f>
        <v>018</v>
      </c>
      <c r="H3304" t="s">
        <v>3743</v>
      </c>
    </row>
    <row r="3305" spans="1:8" x14ac:dyDescent="0.25">
      <c r="A3305" t="s">
        <v>3744</v>
      </c>
      <c r="B3305" s="12">
        <v>79</v>
      </c>
      <c r="C3305" t="s">
        <v>28</v>
      </c>
      <c r="D3305" t="s">
        <v>29</v>
      </c>
      <c r="E3305" s="13" t="str">
        <f>"09"</f>
        <v>09</v>
      </c>
      <c r="F3305" t="s">
        <v>117</v>
      </c>
      <c r="G3305" s="14" t="str">
        <f>"128"</f>
        <v>128</v>
      </c>
      <c r="H3305" t="s">
        <v>689</v>
      </c>
    </row>
    <row r="3306" spans="1:8" x14ac:dyDescent="0.25">
      <c r="A3306" t="s">
        <v>3745</v>
      </c>
      <c r="B3306" s="12">
        <v>81</v>
      </c>
      <c r="C3306" t="s">
        <v>7</v>
      </c>
      <c r="D3306" t="s">
        <v>8</v>
      </c>
      <c r="E3306" s="13" t="str">
        <f>"05"</f>
        <v>05</v>
      </c>
      <c r="F3306" t="s">
        <v>9</v>
      </c>
      <c r="G3306" s="14" t="str">
        <f>"022"</f>
        <v>022</v>
      </c>
      <c r="H3306" t="s">
        <v>1381</v>
      </c>
    </row>
    <row r="3307" spans="1:8" x14ac:dyDescent="0.25">
      <c r="A3307" t="s">
        <v>3746</v>
      </c>
      <c r="B3307" s="12">
        <v>76</v>
      </c>
      <c r="C3307" t="s">
        <v>2</v>
      </c>
      <c r="D3307" t="s">
        <v>3</v>
      </c>
      <c r="E3307" s="13" t="str">
        <f>"53"</f>
        <v>53</v>
      </c>
      <c r="F3307" t="s">
        <v>67</v>
      </c>
      <c r="G3307" s="14" t="str">
        <f>"241"</f>
        <v>241</v>
      </c>
      <c r="H3307" t="s">
        <v>68</v>
      </c>
    </row>
    <row r="3308" spans="1:8" x14ac:dyDescent="0.25">
      <c r="A3308" t="s">
        <v>3747</v>
      </c>
      <c r="B3308" s="12">
        <v>76</v>
      </c>
      <c r="C3308" t="s">
        <v>2</v>
      </c>
      <c r="D3308" t="s">
        <v>3</v>
      </c>
      <c r="E3308" s="13" t="str">
        <f>"13"</f>
        <v>13</v>
      </c>
      <c r="F3308" t="s">
        <v>14</v>
      </c>
      <c r="G3308" s="14" t="str">
        <f>"191"</f>
        <v>191</v>
      </c>
      <c r="H3308" t="s">
        <v>227</v>
      </c>
    </row>
    <row r="3309" spans="1:8" x14ac:dyDescent="0.25">
      <c r="A3309" t="s">
        <v>3748</v>
      </c>
      <c r="B3309" s="12">
        <v>81</v>
      </c>
      <c r="C3309" t="s">
        <v>7</v>
      </c>
      <c r="D3309" t="s">
        <v>8</v>
      </c>
      <c r="E3309" s="13" t="str">
        <f>"44"</f>
        <v>44</v>
      </c>
      <c r="F3309" t="s">
        <v>40</v>
      </c>
      <c r="G3309" s="14" t="str">
        <f>"020"</f>
        <v>020</v>
      </c>
      <c r="H3309" t="s">
        <v>144</v>
      </c>
    </row>
    <row r="3310" spans="1:8" x14ac:dyDescent="0.25">
      <c r="A3310" t="s">
        <v>3749</v>
      </c>
      <c r="B3310" s="12">
        <v>77</v>
      </c>
      <c r="C3310" t="s">
        <v>17</v>
      </c>
      <c r="D3310" t="s">
        <v>18</v>
      </c>
      <c r="E3310" s="13" t="str">
        <f>"40"</f>
        <v>40</v>
      </c>
      <c r="F3310" t="s">
        <v>19</v>
      </c>
      <c r="G3310" s="14" t="str">
        <f>"265"</f>
        <v>265</v>
      </c>
      <c r="H3310" t="s">
        <v>78</v>
      </c>
    </row>
    <row r="3311" spans="1:8" x14ac:dyDescent="0.25">
      <c r="A3311" t="s">
        <v>3750</v>
      </c>
      <c r="B3311" s="12">
        <v>77</v>
      </c>
      <c r="C3311" t="s">
        <v>17</v>
      </c>
      <c r="D3311" t="s">
        <v>18</v>
      </c>
      <c r="E3311" s="13" t="str">
        <f>"67"</f>
        <v>67</v>
      </c>
      <c r="F3311" t="s">
        <v>44</v>
      </c>
      <c r="G3311" s="14" t="str">
        <f>"151"</f>
        <v>151</v>
      </c>
      <c r="H3311" t="s">
        <v>200</v>
      </c>
    </row>
    <row r="3312" spans="1:8" x14ac:dyDescent="0.25">
      <c r="A3312" t="s">
        <v>3751</v>
      </c>
      <c r="B3312" s="12">
        <v>81</v>
      </c>
      <c r="C3312" t="s">
        <v>7</v>
      </c>
      <c r="D3312" t="s">
        <v>8</v>
      </c>
      <c r="E3312" s="13" t="str">
        <f>"05"</f>
        <v>05</v>
      </c>
      <c r="F3312" t="s">
        <v>9</v>
      </c>
      <c r="G3312" s="14" t="str">
        <f>"231"</f>
        <v>231</v>
      </c>
      <c r="H3312" t="s">
        <v>263</v>
      </c>
    </row>
    <row r="3313" spans="1:8" x14ac:dyDescent="0.25">
      <c r="A3313" t="s">
        <v>3752</v>
      </c>
      <c r="B3313" s="12">
        <v>77</v>
      </c>
      <c r="C3313" t="s">
        <v>17</v>
      </c>
      <c r="D3313" t="s">
        <v>18</v>
      </c>
      <c r="E3313" s="13" t="str">
        <f>"40"</f>
        <v>40</v>
      </c>
      <c r="F3313" t="s">
        <v>19</v>
      </c>
      <c r="G3313" s="14" t="str">
        <f>"211"</f>
        <v>211</v>
      </c>
      <c r="H3313" t="s">
        <v>584</v>
      </c>
    </row>
    <row r="3314" spans="1:8" x14ac:dyDescent="0.25">
      <c r="A3314" t="s">
        <v>3753</v>
      </c>
      <c r="B3314" s="12">
        <v>81</v>
      </c>
      <c r="C3314" t="s">
        <v>7</v>
      </c>
      <c r="D3314" t="s">
        <v>8</v>
      </c>
      <c r="E3314" s="13" t="str">
        <f>"05"</f>
        <v>05</v>
      </c>
      <c r="F3314" t="s">
        <v>9</v>
      </c>
      <c r="G3314" s="14" t="str">
        <f>"231"</f>
        <v>231</v>
      </c>
      <c r="H3314" t="s">
        <v>263</v>
      </c>
    </row>
    <row r="3315" spans="1:8" x14ac:dyDescent="0.25">
      <c r="A3315" t="s">
        <v>3754</v>
      </c>
      <c r="B3315" s="12">
        <v>81</v>
      </c>
      <c r="C3315" t="s">
        <v>7</v>
      </c>
      <c r="D3315" t="s">
        <v>8</v>
      </c>
      <c r="E3315" s="13" t="str">
        <f>"44"</f>
        <v>44</v>
      </c>
      <c r="F3315" t="s">
        <v>40</v>
      </c>
      <c r="G3315" s="14" t="str">
        <f>"241"</f>
        <v>241</v>
      </c>
      <c r="H3315" t="s">
        <v>41</v>
      </c>
    </row>
    <row r="3316" spans="1:8" x14ac:dyDescent="0.25">
      <c r="A3316" t="s">
        <v>3755</v>
      </c>
      <c r="B3316" s="12">
        <v>76</v>
      </c>
      <c r="C3316" t="s">
        <v>2</v>
      </c>
      <c r="D3316" t="s">
        <v>3</v>
      </c>
      <c r="E3316" s="13" t="str">
        <f>"64"</f>
        <v>64</v>
      </c>
      <c r="F3316" t="s">
        <v>58</v>
      </c>
      <c r="G3316" s="14" t="str">
        <f>"291"</f>
        <v>291</v>
      </c>
      <c r="H3316" t="s">
        <v>59</v>
      </c>
    </row>
    <row r="3317" spans="1:8" x14ac:dyDescent="0.25">
      <c r="A3317" t="s">
        <v>3755</v>
      </c>
      <c r="B3317" s="12">
        <v>76</v>
      </c>
      <c r="C3317" t="s">
        <v>2</v>
      </c>
      <c r="D3317" t="s">
        <v>3</v>
      </c>
      <c r="E3317" s="13" t="str">
        <f>"67"</f>
        <v>67</v>
      </c>
      <c r="F3317" t="s">
        <v>44</v>
      </c>
      <c r="G3317" s="14" t="str">
        <f>"291"</f>
        <v>291</v>
      </c>
      <c r="H3317" t="s">
        <v>253</v>
      </c>
    </row>
    <row r="3318" spans="1:8" x14ac:dyDescent="0.25">
      <c r="A3318" t="s">
        <v>3756</v>
      </c>
      <c r="B3318" s="12">
        <v>76</v>
      </c>
      <c r="C3318" t="s">
        <v>2</v>
      </c>
      <c r="D3318" t="s">
        <v>3</v>
      </c>
      <c r="E3318" s="13" t="str">
        <f>"64"</f>
        <v>64</v>
      </c>
      <c r="F3318" t="s">
        <v>58</v>
      </c>
      <c r="G3318" s="14" t="str">
        <f>"291"</f>
        <v>291</v>
      </c>
      <c r="H3318" t="s">
        <v>59</v>
      </c>
    </row>
    <row r="3319" spans="1:8" x14ac:dyDescent="0.25">
      <c r="A3319" t="s">
        <v>3756</v>
      </c>
      <c r="B3319" s="12">
        <v>76</v>
      </c>
      <c r="C3319" t="s">
        <v>2</v>
      </c>
      <c r="D3319" t="s">
        <v>3</v>
      </c>
      <c r="E3319" s="13" t="str">
        <f>"67"</f>
        <v>67</v>
      </c>
      <c r="F3319" t="s">
        <v>44</v>
      </c>
      <c r="G3319" s="14" t="str">
        <f>"291"</f>
        <v>291</v>
      </c>
      <c r="H3319" t="s">
        <v>253</v>
      </c>
    </row>
    <row r="3320" spans="1:8" x14ac:dyDescent="0.25">
      <c r="A3320" t="s">
        <v>3757</v>
      </c>
      <c r="B3320" s="12">
        <v>76</v>
      </c>
      <c r="C3320" t="s">
        <v>2</v>
      </c>
      <c r="D3320" t="s">
        <v>3</v>
      </c>
      <c r="E3320" s="13" t="str">
        <f>"67"</f>
        <v>67</v>
      </c>
      <c r="F3320" t="s">
        <v>44</v>
      </c>
      <c r="G3320" s="14" t="str">
        <f>"022"</f>
        <v>022</v>
      </c>
      <c r="H3320" t="s">
        <v>3758</v>
      </c>
    </row>
    <row r="3321" spans="1:8" x14ac:dyDescent="0.25">
      <c r="A3321" t="s">
        <v>3759</v>
      </c>
      <c r="B3321" s="12">
        <v>79</v>
      </c>
      <c r="C3321" t="s">
        <v>28</v>
      </c>
      <c r="D3321" t="s">
        <v>29</v>
      </c>
      <c r="E3321" s="13" t="str">
        <f>"18"</f>
        <v>18</v>
      </c>
      <c r="F3321" t="s">
        <v>64</v>
      </c>
      <c r="G3321" s="14" t="str">
        <f>"221"</f>
        <v>221</v>
      </c>
      <c r="H3321" t="s">
        <v>65</v>
      </c>
    </row>
    <row r="3322" spans="1:8" x14ac:dyDescent="0.25">
      <c r="A3322" t="s">
        <v>3760</v>
      </c>
      <c r="B3322" s="12">
        <v>77</v>
      </c>
      <c r="C3322" t="s">
        <v>17</v>
      </c>
      <c r="D3322" t="s">
        <v>18</v>
      </c>
      <c r="E3322" s="13" t="str">
        <f>"66"</f>
        <v>66</v>
      </c>
      <c r="F3322" t="s">
        <v>22</v>
      </c>
      <c r="G3322" s="14" t="str">
        <f>"236"</f>
        <v>236</v>
      </c>
      <c r="H3322" t="s">
        <v>240</v>
      </c>
    </row>
    <row r="3323" spans="1:8" x14ac:dyDescent="0.25">
      <c r="A3323" t="s">
        <v>3761</v>
      </c>
      <c r="B3323" s="12">
        <v>81</v>
      </c>
      <c r="C3323" t="s">
        <v>7</v>
      </c>
      <c r="D3323" t="s">
        <v>8</v>
      </c>
      <c r="E3323" s="13" t="str">
        <f>"58"</f>
        <v>58</v>
      </c>
      <c r="F3323" t="s">
        <v>128</v>
      </c>
      <c r="G3323" s="14" t="str">
        <f>"107"</f>
        <v>107</v>
      </c>
      <c r="H3323" t="s">
        <v>2840</v>
      </c>
    </row>
    <row r="3324" spans="1:8" x14ac:dyDescent="0.25">
      <c r="A3324" t="s">
        <v>3762</v>
      </c>
      <c r="B3324" s="12">
        <v>77</v>
      </c>
      <c r="C3324" t="s">
        <v>17</v>
      </c>
      <c r="D3324" t="s">
        <v>18</v>
      </c>
      <c r="E3324" s="13" t="str">
        <f>"40"</f>
        <v>40</v>
      </c>
      <c r="F3324" t="s">
        <v>19</v>
      </c>
      <c r="G3324" s="14" t="str">
        <f>"251"</f>
        <v>251</v>
      </c>
      <c r="H3324" t="s">
        <v>20</v>
      </c>
    </row>
    <row r="3325" spans="1:8" x14ac:dyDescent="0.25">
      <c r="A3325" t="s">
        <v>3763</v>
      </c>
      <c r="B3325" s="12">
        <v>76</v>
      </c>
      <c r="C3325" t="s">
        <v>2</v>
      </c>
      <c r="D3325" t="s">
        <v>3</v>
      </c>
      <c r="E3325" s="13" t="str">
        <f>"22"</f>
        <v>22</v>
      </c>
      <c r="F3325" t="s">
        <v>4</v>
      </c>
      <c r="G3325" s="14" t="str">
        <f>"271"</f>
        <v>271</v>
      </c>
      <c r="H3325" t="s">
        <v>5</v>
      </c>
    </row>
    <row r="3326" spans="1:8" x14ac:dyDescent="0.25">
      <c r="A3326" t="s">
        <v>3763</v>
      </c>
      <c r="B3326" s="12">
        <v>76</v>
      </c>
      <c r="C3326" t="s">
        <v>2</v>
      </c>
      <c r="D3326" t="s">
        <v>3</v>
      </c>
      <c r="E3326" s="13" t="str">
        <f>"64"</f>
        <v>64</v>
      </c>
      <c r="F3326" t="s">
        <v>58</v>
      </c>
      <c r="G3326" s="14" t="str">
        <f>"291"</f>
        <v>291</v>
      </c>
      <c r="H3326" t="s">
        <v>59</v>
      </c>
    </row>
    <row r="3327" spans="1:8" x14ac:dyDescent="0.25">
      <c r="A3327" t="s">
        <v>3763</v>
      </c>
      <c r="B3327" s="12">
        <v>81</v>
      </c>
      <c r="C3327" t="s">
        <v>7</v>
      </c>
      <c r="D3327" t="s">
        <v>8</v>
      </c>
      <c r="E3327" s="13" t="str">
        <f>"24"</f>
        <v>24</v>
      </c>
      <c r="F3327" t="s">
        <v>108</v>
      </c>
      <c r="G3327" s="14" t="str">
        <f>"206"</f>
        <v>206</v>
      </c>
      <c r="H3327" t="s">
        <v>680</v>
      </c>
    </row>
    <row r="3328" spans="1:8" x14ac:dyDescent="0.25">
      <c r="A3328" t="s">
        <v>3764</v>
      </c>
      <c r="B3328" s="12">
        <v>77</v>
      </c>
      <c r="C3328" t="s">
        <v>17</v>
      </c>
      <c r="D3328" t="s">
        <v>18</v>
      </c>
      <c r="E3328" s="13" t="str">
        <f>"51"</f>
        <v>51</v>
      </c>
      <c r="F3328" t="s">
        <v>55</v>
      </c>
      <c r="G3328" s="14" t="str">
        <f>"191"</f>
        <v>191</v>
      </c>
      <c r="H3328" t="s">
        <v>179</v>
      </c>
    </row>
    <row r="3329" spans="1:8" x14ac:dyDescent="0.25">
      <c r="A3329" t="s">
        <v>3765</v>
      </c>
      <c r="B3329" s="12">
        <v>77</v>
      </c>
      <c r="C3329" t="s">
        <v>17</v>
      </c>
      <c r="D3329" t="s">
        <v>18</v>
      </c>
      <c r="E3329" s="13" t="str">
        <f>"66"</f>
        <v>66</v>
      </c>
      <c r="F3329" t="s">
        <v>22</v>
      </c>
      <c r="G3329" s="14" t="str">
        <f>"291"</f>
        <v>291</v>
      </c>
      <c r="H3329" t="s">
        <v>361</v>
      </c>
    </row>
    <row r="3330" spans="1:8" x14ac:dyDescent="0.25">
      <c r="A3330" t="s">
        <v>3766</v>
      </c>
      <c r="B3330" s="12">
        <v>77</v>
      </c>
      <c r="C3330" t="s">
        <v>17</v>
      </c>
      <c r="D3330" t="s">
        <v>18</v>
      </c>
      <c r="E3330" s="13" t="str">
        <f>"67"</f>
        <v>67</v>
      </c>
      <c r="F3330" t="s">
        <v>44</v>
      </c>
      <c r="G3330" s="14" t="str">
        <f>"151"</f>
        <v>151</v>
      </c>
      <c r="H3330" t="s">
        <v>200</v>
      </c>
    </row>
    <row r="3331" spans="1:8" x14ac:dyDescent="0.25">
      <c r="A3331" t="s">
        <v>3767</v>
      </c>
      <c r="B3331" s="12">
        <v>81</v>
      </c>
      <c r="C3331" t="s">
        <v>7</v>
      </c>
      <c r="D3331" t="s">
        <v>8</v>
      </c>
      <c r="E3331" s="13" t="str">
        <f>"34"</f>
        <v>34</v>
      </c>
      <c r="F3331" t="s">
        <v>258</v>
      </c>
      <c r="G3331" s="14" t="str">
        <f>"201"</f>
        <v>201</v>
      </c>
      <c r="H3331" t="s">
        <v>753</v>
      </c>
    </row>
    <row r="3332" spans="1:8" x14ac:dyDescent="0.25">
      <c r="A3332" t="s">
        <v>3768</v>
      </c>
      <c r="B3332" s="12">
        <v>81</v>
      </c>
      <c r="C3332" t="s">
        <v>7</v>
      </c>
      <c r="D3332" t="s">
        <v>8</v>
      </c>
      <c r="E3332" s="13" t="str">
        <f>"36"</f>
        <v>36</v>
      </c>
      <c r="F3332" t="s">
        <v>84</v>
      </c>
      <c r="G3332" s="14" t="str">
        <f>"251"</f>
        <v>251</v>
      </c>
      <c r="H3332" t="s">
        <v>533</v>
      </c>
    </row>
    <row r="3333" spans="1:8" x14ac:dyDescent="0.25">
      <c r="A3333" t="s">
        <v>3769</v>
      </c>
      <c r="B3333" s="12">
        <v>77</v>
      </c>
      <c r="C3333" t="s">
        <v>17</v>
      </c>
      <c r="D3333" t="s">
        <v>18</v>
      </c>
      <c r="E3333" s="13" t="str">
        <f>"67"</f>
        <v>67</v>
      </c>
      <c r="F3333" t="s">
        <v>44</v>
      </c>
      <c r="G3333" s="14" t="str">
        <f>"151"</f>
        <v>151</v>
      </c>
      <c r="H3333" t="s">
        <v>200</v>
      </c>
    </row>
    <row r="3334" spans="1:8" x14ac:dyDescent="0.25">
      <c r="A3334" t="s">
        <v>3770</v>
      </c>
      <c r="B3334" s="12">
        <v>76</v>
      </c>
      <c r="C3334" t="s">
        <v>2</v>
      </c>
      <c r="D3334" t="s">
        <v>3</v>
      </c>
      <c r="E3334" s="13" t="str">
        <f>"13"</f>
        <v>13</v>
      </c>
      <c r="F3334" t="s">
        <v>14</v>
      </c>
      <c r="G3334" s="14" t="str">
        <f>"112"</f>
        <v>112</v>
      </c>
      <c r="H3334" t="s">
        <v>1288</v>
      </c>
    </row>
    <row r="3335" spans="1:8" x14ac:dyDescent="0.25">
      <c r="A3335" t="s">
        <v>3770</v>
      </c>
      <c r="B3335" s="12">
        <v>77</v>
      </c>
      <c r="C3335" t="s">
        <v>17</v>
      </c>
      <c r="D3335" t="s">
        <v>18</v>
      </c>
      <c r="E3335" s="13" t="str">
        <f>"40"</f>
        <v>40</v>
      </c>
      <c r="F3335" t="s">
        <v>19</v>
      </c>
      <c r="G3335" s="14" t="str">
        <f>"251"</f>
        <v>251</v>
      </c>
      <c r="H3335" t="s">
        <v>20</v>
      </c>
    </row>
    <row r="3336" spans="1:8" x14ac:dyDescent="0.25">
      <c r="A3336" t="s">
        <v>3770</v>
      </c>
      <c r="B3336" s="12">
        <v>81</v>
      </c>
      <c r="C3336" t="s">
        <v>7</v>
      </c>
      <c r="D3336" t="s">
        <v>8</v>
      </c>
      <c r="E3336" s="13" t="str">
        <f>"70"</f>
        <v>70</v>
      </c>
      <c r="F3336" t="s">
        <v>50</v>
      </c>
      <c r="G3336" s="14" t="str">
        <f>"266"</f>
        <v>266</v>
      </c>
      <c r="H3336" t="s">
        <v>51</v>
      </c>
    </row>
    <row r="3337" spans="1:8" x14ac:dyDescent="0.25">
      <c r="A3337" t="s">
        <v>3771</v>
      </c>
      <c r="B3337" s="12">
        <v>76</v>
      </c>
      <c r="C3337" t="s">
        <v>2</v>
      </c>
      <c r="D3337" t="s">
        <v>3</v>
      </c>
      <c r="E3337" s="13" t="str">
        <f>"14"</f>
        <v>14</v>
      </c>
      <c r="F3337" t="s">
        <v>124</v>
      </c>
      <c r="G3337" s="14" t="str">
        <f>"230"</f>
        <v>230</v>
      </c>
      <c r="H3337" t="s">
        <v>240</v>
      </c>
    </row>
    <row r="3338" spans="1:8" x14ac:dyDescent="0.25">
      <c r="A3338" t="s">
        <v>3772</v>
      </c>
      <c r="B3338" s="12">
        <v>76</v>
      </c>
      <c r="C3338" t="s">
        <v>2</v>
      </c>
      <c r="D3338" t="s">
        <v>3</v>
      </c>
      <c r="E3338" s="13" t="str">
        <f>"67"</f>
        <v>67</v>
      </c>
      <c r="F3338" t="s">
        <v>44</v>
      </c>
      <c r="G3338" s="14" t="str">
        <f>"291"</f>
        <v>291</v>
      </c>
      <c r="H3338" t="s">
        <v>253</v>
      </c>
    </row>
    <row r="3339" spans="1:8" x14ac:dyDescent="0.25">
      <c r="A3339" t="s">
        <v>3773</v>
      </c>
      <c r="B3339" s="12">
        <v>77</v>
      </c>
      <c r="C3339" t="s">
        <v>17</v>
      </c>
      <c r="D3339" t="s">
        <v>18</v>
      </c>
      <c r="E3339" s="13" t="str">
        <f>"40"</f>
        <v>40</v>
      </c>
      <c r="F3339" t="s">
        <v>19</v>
      </c>
      <c r="G3339" s="14" t="str">
        <f>"251"</f>
        <v>251</v>
      </c>
      <c r="H3339" t="s">
        <v>20</v>
      </c>
    </row>
    <row r="3340" spans="1:8" x14ac:dyDescent="0.25">
      <c r="A3340" t="s">
        <v>3774</v>
      </c>
      <c r="B3340" s="12">
        <v>76</v>
      </c>
      <c r="C3340" t="s">
        <v>2</v>
      </c>
      <c r="D3340" t="s">
        <v>3</v>
      </c>
      <c r="E3340" s="13" t="str">
        <f>"53"</f>
        <v>53</v>
      </c>
      <c r="F3340" t="s">
        <v>67</v>
      </c>
      <c r="G3340" s="14" t="str">
        <f>"206"</f>
        <v>206</v>
      </c>
      <c r="H3340" t="s">
        <v>274</v>
      </c>
    </row>
    <row r="3341" spans="1:8" x14ac:dyDescent="0.25">
      <c r="A3341" t="s">
        <v>3775</v>
      </c>
      <c r="B3341" s="12">
        <v>81</v>
      </c>
      <c r="C3341" t="s">
        <v>7</v>
      </c>
      <c r="D3341" t="s">
        <v>8</v>
      </c>
      <c r="E3341" s="13" t="str">
        <f>"59"</f>
        <v>59</v>
      </c>
      <c r="F3341" t="s">
        <v>335</v>
      </c>
      <c r="G3341" s="14" t="str">
        <f>"281"</f>
        <v>281</v>
      </c>
      <c r="H3341" t="s">
        <v>481</v>
      </c>
    </row>
    <row r="3342" spans="1:8" x14ac:dyDescent="0.25">
      <c r="A3342" t="s">
        <v>3776</v>
      </c>
      <c r="B3342" s="12">
        <v>76</v>
      </c>
      <c r="C3342" t="s">
        <v>2</v>
      </c>
      <c r="D3342" t="s">
        <v>3</v>
      </c>
      <c r="E3342" s="13" t="str">
        <f>"64"</f>
        <v>64</v>
      </c>
      <c r="F3342" t="s">
        <v>58</v>
      </c>
      <c r="G3342" s="14" t="str">
        <f>"181"</f>
        <v>181</v>
      </c>
      <c r="H3342" t="s">
        <v>843</v>
      </c>
    </row>
    <row r="3343" spans="1:8" x14ac:dyDescent="0.25">
      <c r="A3343" t="s">
        <v>3777</v>
      </c>
      <c r="B3343" s="12">
        <v>76</v>
      </c>
      <c r="C3343" t="s">
        <v>2</v>
      </c>
      <c r="D3343" t="s">
        <v>3</v>
      </c>
      <c r="E3343" s="13" t="str">
        <f>"52"</f>
        <v>52</v>
      </c>
      <c r="F3343" t="s">
        <v>553</v>
      </c>
      <c r="G3343" s="14" t="str">
        <f>"276"</f>
        <v>276</v>
      </c>
      <c r="H3343" t="s">
        <v>554</v>
      </c>
    </row>
    <row r="3344" spans="1:8" x14ac:dyDescent="0.25">
      <c r="A3344" t="s">
        <v>3778</v>
      </c>
      <c r="B3344" s="12">
        <v>77</v>
      </c>
      <c r="C3344" t="s">
        <v>17</v>
      </c>
      <c r="D3344" t="s">
        <v>18</v>
      </c>
      <c r="E3344" s="13" t="str">
        <f>"40"</f>
        <v>40</v>
      </c>
      <c r="F3344" t="s">
        <v>19</v>
      </c>
      <c r="G3344" s="14" t="str">
        <f>"226"</f>
        <v>226</v>
      </c>
      <c r="H3344" t="s">
        <v>359</v>
      </c>
    </row>
    <row r="3345" spans="1:8" x14ac:dyDescent="0.25">
      <c r="A3345" t="s">
        <v>3779</v>
      </c>
      <c r="B3345" s="12">
        <v>77</v>
      </c>
      <c r="C3345" t="s">
        <v>17</v>
      </c>
      <c r="D3345" t="s">
        <v>18</v>
      </c>
      <c r="E3345" s="13" t="str">
        <f>"66"</f>
        <v>66</v>
      </c>
      <c r="F3345" t="s">
        <v>22</v>
      </c>
      <c r="G3345" s="14" t="str">
        <f>"131"</f>
        <v>131</v>
      </c>
      <c r="H3345" t="s">
        <v>23</v>
      </c>
    </row>
    <row r="3346" spans="1:8" x14ac:dyDescent="0.25">
      <c r="A3346" t="s">
        <v>3780</v>
      </c>
      <c r="B3346" s="12">
        <v>79</v>
      </c>
      <c r="C3346" t="s">
        <v>28</v>
      </c>
      <c r="D3346" t="s">
        <v>29</v>
      </c>
      <c r="E3346" s="13" t="str">
        <f>"43"</f>
        <v>43</v>
      </c>
      <c r="F3346" t="s">
        <v>354</v>
      </c>
      <c r="G3346" s="14" t="str">
        <f>"276"</f>
        <v>276</v>
      </c>
      <c r="H3346" t="s">
        <v>355</v>
      </c>
    </row>
    <row r="3347" spans="1:8" x14ac:dyDescent="0.25">
      <c r="A3347" t="s">
        <v>3781</v>
      </c>
      <c r="B3347" s="12">
        <v>76</v>
      </c>
      <c r="C3347" t="s">
        <v>2</v>
      </c>
      <c r="D3347" t="s">
        <v>3</v>
      </c>
      <c r="E3347" s="13" t="str">
        <f>"67"</f>
        <v>67</v>
      </c>
      <c r="F3347" t="s">
        <v>44</v>
      </c>
      <c r="G3347" s="14" t="str">
        <f>"265"</f>
        <v>265</v>
      </c>
      <c r="H3347" t="s">
        <v>268</v>
      </c>
    </row>
    <row r="3348" spans="1:8" x14ac:dyDescent="0.25">
      <c r="A3348" t="s">
        <v>3782</v>
      </c>
      <c r="B3348" s="12">
        <v>79</v>
      </c>
      <c r="C3348" t="s">
        <v>28</v>
      </c>
      <c r="D3348" t="s">
        <v>29</v>
      </c>
      <c r="E3348" s="13" t="str">
        <f>"50"</f>
        <v>50</v>
      </c>
      <c r="F3348" t="s">
        <v>1072</v>
      </c>
      <c r="G3348" s="14" t="str">
        <f>"034"</f>
        <v>034</v>
      </c>
      <c r="H3348" t="s">
        <v>3538</v>
      </c>
    </row>
    <row r="3349" spans="1:8" x14ac:dyDescent="0.25">
      <c r="A3349" t="s">
        <v>3783</v>
      </c>
      <c r="B3349" s="12">
        <v>81</v>
      </c>
      <c r="C3349" t="s">
        <v>7</v>
      </c>
      <c r="D3349" t="s">
        <v>8</v>
      </c>
      <c r="E3349" s="13" t="str">
        <f>"31"</f>
        <v>31</v>
      </c>
      <c r="F3349" t="s">
        <v>423</v>
      </c>
      <c r="G3349" s="14" t="str">
        <f>"111"</f>
        <v>111</v>
      </c>
      <c r="H3349" t="s">
        <v>3541</v>
      </c>
    </row>
    <row r="3350" spans="1:8" x14ac:dyDescent="0.25">
      <c r="A3350" t="s">
        <v>3784</v>
      </c>
      <c r="B3350" s="12">
        <v>77</v>
      </c>
      <c r="C3350" t="s">
        <v>17</v>
      </c>
      <c r="D3350" t="s">
        <v>18</v>
      </c>
      <c r="E3350" s="13" t="str">
        <f>"30"</f>
        <v>30</v>
      </c>
      <c r="F3350" t="s">
        <v>210</v>
      </c>
      <c r="G3350" s="14" t="str">
        <f>"241"</f>
        <v>241</v>
      </c>
      <c r="H3350" t="s">
        <v>211</v>
      </c>
    </row>
    <row r="3351" spans="1:8" x14ac:dyDescent="0.25">
      <c r="A3351" t="s">
        <v>3785</v>
      </c>
      <c r="B3351" s="12">
        <v>77</v>
      </c>
      <c r="C3351" t="s">
        <v>17</v>
      </c>
      <c r="D3351" t="s">
        <v>18</v>
      </c>
      <c r="E3351" s="13" t="str">
        <f>"51"</f>
        <v>51</v>
      </c>
      <c r="F3351" t="s">
        <v>55</v>
      </c>
      <c r="G3351" s="14" t="str">
        <f>"176"</f>
        <v>176</v>
      </c>
      <c r="H3351" t="s">
        <v>656</v>
      </c>
    </row>
    <row r="3352" spans="1:8" x14ac:dyDescent="0.25">
      <c r="A3352" t="s">
        <v>3786</v>
      </c>
      <c r="B3352" s="12">
        <v>76</v>
      </c>
      <c r="C3352" t="s">
        <v>2</v>
      </c>
      <c r="D3352" t="s">
        <v>3</v>
      </c>
      <c r="E3352" s="13" t="str">
        <f>"13"</f>
        <v>13</v>
      </c>
      <c r="F3352" t="s">
        <v>14</v>
      </c>
      <c r="G3352" s="14" t="str">
        <f>"281"</f>
        <v>281</v>
      </c>
      <c r="H3352" t="s">
        <v>1522</v>
      </c>
    </row>
    <row r="3353" spans="1:8" x14ac:dyDescent="0.25">
      <c r="A3353" t="s">
        <v>3786</v>
      </c>
      <c r="B3353" s="12">
        <v>76</v>
      </c>
      <c r="C3353" t="s">
        <v>2</v>
      </c>
      <c r="D3353" t="s">
        <v>3</v>
      </c>
      <c r="E3353" s="13" t="str">
        <f>"53"</f>
        <v>53</v>
      </c>
      <c r="F3353" t="s">
        <v>67</v>
      </c>
      <c r="G3353" s="14" t="str">
        <f>"221"</f>
        <v>221</v>
      </c>
      <c r="H3353" t="s">
        <v>1602</v>
      </c>
    </row>
    <row r="3354" spans="1:8" x14ac:dyDescent="0.25">
      <c r="A3354" t="s">
        <v>3787</v>
      </c>
      <c r="B3354" s="12">
        <v>76</v>
      </c>
      <c r="C3354" t="s">
        <v>2</v>
      </c>
      <c r="D3354" t="s">
        <v>3</v>
      </c>
      <c r="E3354" s="13" t="str">
        <f>"64"</f>
        <v>64</v>
      </c>
      <c r="F3354" t="s">
        <v>58</v>
      </c>
      <c r="G3354" s="14" t="str">
        <f>"291"</f>
        <v>291</v>
      </c>
      <c r="H3354" t="s">
        <v>59</v>
      </c>
    </row>
    <row r="3355" spans="1:8" x14ac:dyDescent="0.25">
      <c r="A3355" t="s">
        <v>3788</v>
      </c>
      <c r="B3355" s="12">
        <v>76</v>
      </c>
      <c r="C3355" t="s">
        <v>2</v>
      </c>
      <c r="D3355" t="s">
        <v>3</v>
      </c>
      <c r="E3355" s="13" t="str">
        <f>"11"</f>
        <v>11</v>
      </c>
      <c r="F3355" t="s">
        <v>501</v>
      </c>
      <c r="G3355" s="14" t="str">
        <f>"172"</f>
        <v>172</v>
      </c>
      <c r="H3355" t="s">
        <v>3789</v>
      </c>
    </row>
    <row r="3356" spans="1:8" x14ac:dyDescent="0.25">
      <c r="A3356" t="s">
        <v>3790</v>
      </c>
      <c r="B3356" s="12">
        <v>79</v>
      </c>
      <c r="C3356" t="s">
        <v>28</v>
      </c>
      <c r="D3356" t="s">
        <v>29</v>
      </c>
      <c r="E3356" s="13" t="str">
        <f>"63"</f>
        <v>63</v>
      </c>
      <c r="F3356" t="s">
        <v>1309</v>
      </c>
      <c r="G3356" s="14" t="str">
        <f>"014"</f>
        <v>014</v>
      </c>
      <c r="H3356" t="s">
        <v>647</v>
      </c>
    </row>
    <row r="3357" spans="1:8" x14ac:dyDescent="0.25">
      <c r="A3357" t="s">
        <v>3791</v>
      </c>
      <c r="B3357" s="12">
        <v>77</v>
      </c>
      <c r="C3357" t="s">
        <v>17</v>
      </c>
      <c r="D3357" t="s">
        <v>18</v>
      </c>
      <c r="E3357" s="13" t="str">
        <f>"51"</f>
        <v>51</v>
      </c>
      <c r="F3357" t="s">
        <v>55</v>
      </c>
      <c r="G3357" s="14" t="str">
        <f>"181"</f>
        <v>181</v>
      </c>
      <c r="H3357" t="s">
        <v>698</v>
      </c>
    </row>
    <row r="3358" spans="1:8" x14ac:dyDescent="0.25">
      <c r="A3358" t="s">
        <v>3792</v>
      </c>
      <c r="B3358" s="12">
        <v>81</v>
      </c>
      <c r="C3358" t="s">
        <v>7</v>
      </c>
      <c r="D3358" t="s">
        <v>8</v>
      </c>
      <c r="E3358" s="13" t="str">
        <f>"44"</f>
        <v>44</v>
      </c>
      <c r="F3358" t="s">
        <v>40</v>
      </c>
      <c r="G3358" s="14" t="str">
        <f>"146"</f>
        <v>146</v>
      </c>
      <c r="H3358" t="s">
        <v>203</v>
      </c>
    </row>
    <row r="3359" spans="1:8" x14ac:dyDescent="0.25">
      <c r="A3359" t="s">
        <v>3793</v>
      </c>
      <c r="B3359" s="12">
        <v>76</v>
      </c>
      <c r="C3359" t="s">
        <v>2</v>
      </c>
      <c r="D3359" t="s">
        <v>3</v>
      </c>
      <c r="E3359" s="13" t="str">
        <f>"13"</f>
        <v>13</v>
      </c>
      <c r="F3359" t="s">
        <v>14</v>
      </c>
      <c r="G3359" s="14" t="str">
        <f>"286"</f>
        <v>286</v>
      </c>
      <c r="H3359" t="s">
        <v>448</v>
      </c>
    </row>
    <row r="3360" spans="1:8" x14ac:dyDescent="0.25">
      <c r="A3360" t="s">
        <v>3794</v>
      </c>
      <c r="B3360" s="12">
        <v>77</v>
      </c>
      <c r="C3360" t="s">
        <v>17</v>
      </c>
      <c r="D3360" t="s">
        <v>18</v>
      </c>
      <c r="E3360" s="13" t="str">
        <f>"51"</f>
        <v>51</v>
      </c>
      <c r="F3360" t="s">
        <v>55</v>
      </c>
      <c r="G3360" s="14" t="str">
        <f>"191"</f>
        <v>191</v>
      </c>
      <c r="H3360" t="s">
        <v>179</v>
      </c>
    </row>
    <row r="3361" spans="1:8" x14ac:dyDescent="0.25">
      <c r="A3361" t="s">
        <v>3795</v>
      </c>
      <c r="B3361" s="12">
        <v>77</v>
      </c>
      <c r="C3361" t="s">
        <v>17</v>
      </c>
      <c r="D3361" t="s">
        <v>18</v>
      </c>
      <c r="E3361" s="13" t="str">
        <f>"66"</f>
        <v>66</v>
      </c>
      <c r="F3361" t="s">
        <v>22</v>
      </c>
      <c r="G3361" s="14" t="str">
        <f>"291"</f>
        <v>291</v>
      </c>
      <c r="H3361" t="s">
        <v>361</v>
      </c>
    </row>
    <row r="3362" spans="1:8" x14ac:dyDescent="0.25">
      <c r="A3362" t="s">
        <v>3796</v>
      </c>
      <c r="B3362" s="12">
        <v>76</v>
      </c>
      <c r="C3362" t="s">
        <v>2</v>
      </c>
      <c r="D3362" t="s">
        <v>3</v>
      </c>
      <c r="E3362" s="13" t="str">
        <f>"13"</f>
        <v>13</v>
      </c>
      <c r="F3362" t="s">
        <v>14</v>
      </c>
      <c r="G3362" s="14" t="str">
        <f>"014"</f>
        <v>014</v>
      </c>
      <c r="H3362" t="s">
        <v>1699</v>
      </c>
    </row>
    <row r="3363" spans="1:8" x14ac:dyDescent="0.25">
      <c r="A3363" t="s">
        <v>3797</v>
      </c>
      <c r="B3363" s="12">
        <v>77</v>
      </c>
      <c r="C3363" t="s">
        <v>17</v>
      </c>
      <c r="D3363" t="s">
        <v>18</v>
      </c>
      <c r="E3363" s="13" t="str">
        <f>"40"</f>
        <v>40</v>
      </c>
      <c r="F3363" t="s">
        <v>19</v>
      </c>
      <c r="G3363" s="14" t="str">
        <f>"251"</f>
        <v>251</v>
      </c>
      <c r="H3363" t="s">
        <v>20</v>
      </c>
    </row>
    <row r="3364" spans="1:8" x14ac:dyDescent="0.25">
      <c r="A3364" t="s">
        <v>3798</v>
      </c>
      <c r="B3364" s="12">
        <v>79</v>
      </c>
      <c r="C3364" t="s">
        <v>28</v>
      </c>
      <c r="D3364" t="s">
        <v>29</v>
      </c>
      <c r="E3364" s="13" t="str">
        <f>"16"</f>
        <v>16</v>
      </c>
      <c r="F3364" t="s">
        <v>757</v>
      </c>
      <c r="G3364" s="14" t="str">
        <f>"281"</f>
        <v>281</v>
      </c>
      <c r="H3364" t="s">
        <v>758</v>
      </c>
    </row>
    <row r="3365" spans="1:8" x14ac:dyDescent="0.25">
      <c r="A3365" t="s">
        <v>3799</v>
      </c>
      <c r="B3365" s="12">
        <v>79</v>
      </c>
      <c r="C3365" t="s">
        <v>28</v>
      </c>
      <c r="D3365" t="s">
        <v>29</v>
      </c>
      <c r="E3365" s="13" t="str">
        <f>"50"</f>
        <v>50</v>
      </c>
      <c r="F3365" t="s">
        <v>1072</v>
      </c>
      <c r="G3365" s="14" t="str">
        <f>"271"</f>
        <v>271</v>
      </c>
      <c r="H3365" t="s">
        <v>3800</v>
      </c>
    </row>
    <row r="3366" spans="1:8" x14ac:dyDescent="0.25">
      <c r="A3366" t="s">
        <v>3801</v>
      </c>
      <c r="B3366" s="12">
        <v>79</v>
      </c>
      <c r="C3366" t="s">
        <v>28</v>
      </c>
      <c r="D3366" t="s">
        <v>29</v>
      </c>
      <c r="E3366" s="13" t="str">
        <f>"32"</f>
        <v>32</v>
      </c>
      <c r="F3366" t="s">
        <v>61</v>
      </c>
      <c r="G3366" s="14" t="str">
        <f>"008"</f>
        <v>008</v>
      </c>
      <c r="H3366" t="s">
        <v>3802</v>
      </c>
    </row>
    <row r="3367" spans="1:8" x14ac:dyDescent="0.25">
      <c r="A3367" t="s">
        <v>3803</v>
      </c>
      <c r="B3367" s="12">
        <v>77</v>
      </c>
      <c r="C3367" t="s">
        <v>17</v>
      </c>
      <c r="D3367" t="s">
        <v>18</v>
      </c>
      <c r="E3367" s="13" t="str">
        <f>"66"</f>
        <v>66</v>
      </c>
      <c r="F3367" t="s">
        <v>22</v>
      </c>
      <c r="G3367" s="14" t="str">
        <f>"131"</f>
        <v>131</v>
      </c>
      <c r="H3367" t="s">
        <v>23</v>
      </c>
    </row>
    <row r="3368" spans="1:8" x14ac:dyDescent="0.25">
      <c r="A3368" t="s">
        <v>3804</v>
      </c>
      <c r="B3368" s="12">
        <v>76</v>
      </c>
      <c r="C3368" t="s">
        <v>2</v>
      </c>
      <c r="D3368" t="s">
        <v>3</v>
      </c>
      <c r="E3368" s="13" t="str">
        <f>"13"</f>
        <v>13</v>
      </c>
      <c r="F3368" t="s">
        <v>14</v>
      </c>
      <c r="G3368" s="14" t="str">
        <f>"251"</f>
        <v>251</v>
      </c>
      <c r="H3368" t="s">
        <v>255</v>
      </c>
    </row>
    <row r="3369" spans="1:8" x14ac:dyDescent="0.25">
      <c r="A3369" t="s">
        <v>3805</v>
      </c>
      <c r="B3369" s="12">
        <v>81</v>
      </c>
      <c r="C3369" t="s">
        <v>7</v>
      </c>
      <c r="D3369" t="s">
        <v>8</v>
      </c>
      <c r="E3369" s="13" t="str">
        <f>"70"</f>
        <v>70</v>
      </c>
      <c r="F3369" t="s">
        <v>50</v>
      </c>
      <c r="G3369" s="14" t="str">
        <f>"266"</f>
        <v>266</v>
      </c>
      <c r="H3369" t="s">
        <v>51</v>
      </c>
    </row>
    <row r="3370" spans="1:8" x14ac:dyDescent="0.25">
      <c r="A3370" t="s">
        <v>3806</v>
      </c>
      <c r="B3370" s="12">
        <v>77</v>
      </c>
      <c r="C3370" t="s">
        <v>17</v>
      </c>
      <c r="D3370" t="s">
        <v>18</v>
      </c>
      <c r="E3370" s="13" t="str">
        <f>"51"</f>
        <v>51</v>
      </c>
      <c r="F3370" t="s">
        <v>55</v>
      </c>
      <c r="G3370" s="14" t="str">
        <f>"276"</f>
        <v>276</v>
      </c>
      <c r="H3370" t="s">
        <v>80</v>
      </c>
    </row>
    <row r="3371" spans="1:8" x14ac:dyDescent="0.25">
      <c r="A3371" t="s">
        <v>3807</v>
      </c>
      <c r="B3371" s="12">
        <v>79</v>
      </c>
      <c r="C3371" t="s">
        <v>28</v>
      </c>
      <c r="D3371" t="s">
        <v>29</v>
      </c>
      <c r="E3371" s="13" t="str">
        <f>"03"</f>
        <v>03</v>
      </c>
      <c r="F3371" t="s">
        <v>30</v>
      </c>
      <c r="G3371" s="14" t="str">
        <f>"211"</f>
        <v>211</v>
      </c>
      <c r="H3371" t="s">
        <v>995</v>
      </c>
    </row>
    <row r="3372" spans="1:8" x14ac:dyDescent="0.25">
      <c r="A3372" t="s">
        <v>3808</v>
      </c>
      <c r="B3372" s="12">
        <v>76</v>
      </c>
      <c r="C3372" t="s">
        <v>2</v>
      </c>
      <c r="D3372" t="s">
        <v>3</v>
      </c>
      <c r="E3372" s="13" t="str">
        <f>"13"</f>
        <v>13</v>
      </c>
      <c r="F3372" t="s">
        <v>14</v>
      </c>
      <c r="G3372" s="14" t="str">
        <f>"251"</f>
        <v>251</v>
      </c>
      <c r="H3372" t="s">
        <v>255</v>
      </c>
    </row>
    <row r="3373" spans="1:8" x14ac:dyDescent="0.25">
      <c r="A3373" t="s">
        <v>3809</v>
      </c>
      <c r="B3373" s="12">
        <v>81</v>
      </c>
      <c r="C3373" t="s">
        <v>7</v>
      </c>
      <c r="D3373" t="s">
        <v>8</v>
      </c>
      <c r="E3373" s="13" t="str">
        <f>"20"</f>
        <v>20</v>
      </c>
      <c r="F3373" t="s">
        <v>111</v>
      </c>
      <c r="G3373" s="14" t="str">
        <f>"276"</f>
        <v>276</v>
      </c>
      <c r="H3373" t="s">
        <v>112</v>
      </c>
    </row>
    <row r="3374" spans="1:8" x14ac:dyDescent="0.25">
      <c r="A3374" t="s">
        <v>3810</v>
      </c>
      <c r="B3374" s="12">
        <v>79</v>
      </c>
      <c r="C3374" t="s">
        <v>28</v>
      </c>
      <c r="D3374" t="s">
        <v>29</v>
      </c>
      <c r="E3374" s="13" t="str">
        <f>"55"</f>
        <v>55</v>
      </c>
      <c r="F3374" t="s">
        <v>207</v>
      </c>
      <c r="G3374" s="14" t="str">
        <f>"192"</f>
        <v>192</v>
      </c>
      <c r="H3374" t="s">
        <v>297</v>
      </c>
    </row>
    <row r="3375" spans="1:8" x14ac:dyDescent="0.25">
      <c r="A3375" t="s">
        <v>3811</v>
      </c>
      <c r="B3375" s="12">
        <v>81</v>
      </c>
      <c r="C3375" t="s">
        <v>7</v>
      </c>
      <c r="D3375" t="s">
        <v>8</v>
      </c>
      <c r="E3375" s="13" t="str">
        <f>"58"</f>
        <v>58</v>
      </c>
      <c r="F3375" t="s">
        <v>128</v>
      </c>
      <c r="G3375" s="14" t="str">
        <f>"191"</f>
        <v>191</v>
      </c>
      <c r="H3375" t="s">
        <v>577</v>
      </c>
    </row>
    <row r="3376" spans="1:8" x14ac:dyDescent="0.25">
      <c r="A3376" t="s">
        <v>3812</v>
      </c>
      <c r="B3376" s="12">
        <v>81</v>
      </c>
      <c r="C3376" t="s">
        <v>7</v>
      </c>
      <c r="D3376" t="s">
        <v>8</v>
      </c>
      <c r="E3376" s="13" t="str">
        <f>"36"</f>
        <v>36</v>
      </c>
      <c r="F3376" t="s">
        <v>84</v>
      </c>
      <c r="G3376" s="14" t="str">
        <f>"251"</f>
        <v>251</v>
      </c>
      <c r="H3376" t="s">
        <v>533</v>
      </c>
    </row>
    <row r="3377" spans="1:8" x14ac:dyDescent="0.25">
      <c r="A3377" t="s">
        <v>3813</v>
      </c>
      <c r="B3377" s="12">
        <v>77</v>
      </c>
      <c r="C3377" t="s">
        <v>17</v>
      </c>
      <c r="D3377" t="s">
        <v>18</v>
      </c>
      <c r="E3377" s="13" t="str">
        <f>"67"</f>
        <v>67</v>
      </c>
      <c r="F3377" t="s">
        <v>44</v>
      </c>
      <c r="G3377" s="14" t="str">
        <f>"002"</f>
        <v>002</v>
      </c>
      <c r="H3377" t="s">
        <v>1131</v>
      </c>
    </row>
    <row r="3378" spans="1:8" x14ac:dyDescent="0.25">
      <c r="A3378" t="s">
        <v>3814</v>
      </c>
      <c r="B3378" s="12">
        <v>79</v>
      </c>
      <c r="C3378" t="s">
        <v>28</v>
      </c>
      <c r="D3378" t="s">
        <v>29</v>
      </c>
      <c r="E3378" s="13" t="str">
        <f>"61"</f>
        <v>61</v>
      </c>
      <c r="F3378" t="s">
        <v>186</v>
      </c>
      <c r="G3378" s="14" t="str">
        <f>"122"</f>
        <v>122</v>
      </c>
      <c r="H3378" t="s">
        <v>3815</v>
      </c>
    </row>
    <row r="3379" spans="1:8" x14ac:dyDescent="0.25">
      <c r="A3379" t="s">
        <v>3816</v>
      </c>
      <c r="B3379" s="12">
        <v>79</v>
      </c>
      <c r="C3379" t="s">
        <v>28</v>
      </c>
      <c r="D3379" t="s">
        <v>29</v>
      </c>
      <c r="E3379" s="13" t="str">
        <f>"18"</f>
        <v>18</v>
      </c>
      <c r="F3379" t="s">
        <v>64</v>
      </c>
      <c r="G3379" s="14" t="str">
        <f>"127"</f>
        <v>127</v>
      </c>
      <c r="H3379" t="s">
        <v>3817</v>
      </c>
    </row>
    <row r="3380" spans="1:8" x14ac:dyDescent="0.25">
      <c r="A3380" t="s">
        <v>3818</v>
      </c>
      <c r="B3380" s="12">
        <v>76</v>
      </c>
      <c r="C3380" t="s">
        <v>2</v>
      </c>
      <c r="D3380" t="s">
        <v>3</v>
      </c>
      <c r="E3380" s="13" t="str">
        <f>"22"</f>
        <v>22</v>
      </c>
      <c r="F3380" t="s">
        <v>4</v>
      </c>
      <c r="G3380" s="14" t="str">
        <f>"151"</f>
        <v>151</v>
      </c>
      <c r="H3380" t="s">
        <v>3819</v>
      </c>
    </row>
    <row r="3381" spans="1:8" x14ac:dyDescent="0.25">
      <c r="A3381" t="s">
        <v>3820</v>
      </c>
      <c r="B3381" s="12">
        <v>77</v>
      </c>
      <c r="C3381" t="s">
        <v>17</v>
      </c>
      <c r="D3381" t="s">
        <v>18</v>
      </c>
      <c r="E3381" s="13" t="str">
        <f>"40"</f>
        <v>40</v>
      </c>
      <c r="F3381" t="s">
        <v>19</v>
      </c>
      <c r="G3381" s="14" t="str">
        <f>"251"</f>
        <v>251</v>
      </c>
      <c r="H3381" t="s">
        <v>20</v>
      </c>
    </row>
    <row r="3382" spans="1:8" x14ac:dyDescent="0.25">
      <c r="A3382" t="s">
        <v>3821</v>
      </c>
      <c r="B3382" s="12">
        <v>79</v>
      </c>
      <c r="C3382" t="s">
        <v>28</v>
      </c>
      <c r="D3382" t="s">
        <v>29</v>
      </c>
      <c r="E3382" s="13" t="str">
        <f>"37"</f>
        <v>37</v>
      </c>
      <c r="F3382" t="s">
        <v>34</v>
      </c>
      <c r="G3382" s="14" t="str">
        <f>"176"</f>
        <v>176</v>
      </c>
      <c r="H3382" t="s">
        <v>1442</v>
      </c>
    </row>
    <row r="3383" spans="1:8" x14ac:dyDescent="0.25">
      <c r="A3383" t="s">
        <v>3822</v>
      </c>
      <c r="B3383" s="12">
        <v>77</v>
      </c>
      <c r="C3383" t="s">
        <v>17</v>
      </c>
      <c r="D3383" t="s">
        <v>18</v>
      </c>
      <c r="E3383" s="13" t="str">
        <f>"67"</f>
        <v>67</v>
      </c>
      <c r="F3383" t="s">
        <v>44</v>
      </c>
      <c r="G3383" s="14" t="str">
        <f>"261"</f>
        <v>261</v>
      </c>
      <c r="H3383" t="s">
        <v>70</v>
      </c>
    </row>
    <row r="3384" spans="1:8" x14ac:dyDescent="0.25">
      <c r="A3384" t="s">
        <v>3823</v>
      </c>
      <c r="B3384" s="12">
        <v>77</v>
      </c>
      <c r="C3384" t="s">
        <v>17</v>
      </c>
      <c r="D3384" t="s">
        <v>18</v>
      </c>
      <c r="E3384" s="13" t="str">
        <f>"40"</f>
        <v>40</v>
      </c>
      <c r="F3384" t="s">
        <v>19</v>
      </c>
      <c r="G3384" s="14" t="str">
        <f>"131"</f>
        <v>131</v>
      </c>
      <c r="H3384" t="s">
        <v>490</v>
      </c>
    </row>
    <row r="3385" spans="1:8" x14ac:dyDescent="0.25">
      <c r="A3385" t="s">
        <v>3824</v>
      </c>
      <c r="B3385" s="12">
        <v>76</v>
      </c>
      <c r="C3385" t="s">
        <v>2</v>
      </c>
      <c r="D3385" t="s">
        <v>3</v>
      </c>
      <c r="E3385" s="13" t="str">
        <f>"53"</f>
        <v>53</v>
      </c>
      <c r="F3385" t="s">
        <v>67</v>
      </c>
      <c r="G3385" s="14" t="str">
        <f>"241"</f>
        <v>241</v>
      </c>
      <c r="H3385" t="s">
        <v>68</v>
      </c>
    </row>
    <row r="3386" spans="1:8" x14ac:dyDescent="0.25">
      <c r="A3386" t="s">
        <v>3825</v>
      </c>
      <c r="B3386" s="12">
        <v>79</v>
      </c>
      <c r="C3386" t="s">
        <v>28</v>
      </c>
      <c r="D3386" t="s">
        <v>29</v>
      </c>
      <c r="E3386" s="13" t="str">
        <f>"50"</f>
        <v>50</v>
      </c>
      <c r="F3386" t="s">
        <v>1072</v>
      </c>
      <c r="G3386" s="14" t="str">
        <f>"171"</f>
        <v>171</v>
      </c>
      <c r="H3386" t="s">
        <v>1332</v>
      </c>
    </row>
    <row r="3387" spans="1:8" x14ac:dyDescent="0.25">
      <c r="A3387" t="s">
        <v>3826</v>
      </c>
      <c r="B3387" s="12">
        <v>77</v>
      </c>
      <c r="C3387" t="s">
        <v>17</v>
      </c>
      <c r="D3387" t="s">
        <v>18</v>
      </c>
      <c r="E3387" s="13" t="str">
        <f>"67"</f>
        <v>67</v>
      </c>
      <c r="F3387" t="s">
        <v>44</v>
      </c>
      <c r="G3387" s="14" t="str">
        <f>"261"</f>
        <v>261</v>
      </c>
      <c r="H3387" t="s">
        <v>70</v>
      </c>
    </row>
    <row r="3388" spans="1:8" x14ac:dyDescent="0.25">
      <c r="A3388" t="s">
        <v>3827</v>
      </c>
      <c r="B3388" s="12">
        <v>77</v>
      </c>
      <c r="C3388" t="s">
        <v>17</v>
      </c>
      <c r="D3388" t="s">
        <v>18</v>
      </c>
      <c r="E3388" s="13" t="str">
        <f>"51"</f>
        <v>51</v>
      </c>
      <c r="F3388" t="s">
        <v>55</v>
      </c>
      <c r="G3388" s="14" t="str">
        <f>"276"</f>
        <v>276</v>
      </c>
      <c r="H3388" t="s">
        <v>80</v>
      </c>
    </row>
    <row r="3389" spans="1:8" x14ac:dyDescent="0.25">
      <c r="A3389" t="s">
        <v>3828</v>
      </c>
      <c r="B3389" s="12">
        <v>79</v>
      </c>
      <c r="C3389" t="s">
        <v>28</v>
      </c>
      <c r="D3389" t="s">
        <v>29</v>
      </c>
      <c r="E3389" s="13" t="str">
        <f>"54"</f>
        <v>54</v>
      </c>
      <c r="F3389" t="s">
        <v>301</v>
      </c>
      <c r="G3389" s="14" t="str">
        <f>"246"</f>
        <v>246</v>
      </c>
      <c r="H3389" t="s">
        <v>329</v>
      </c>
    </row>
    <row r="3390" spans="1:8" x14ac:dyDescent="0.25">
      <c r="A3390" t="s">
        <v>3829</v>
      </c>
      <c r="B3390" s="12">
        <v>79</v>
      </c>
      <c r="C3390" t="s">
        <v>28</v>
      </c>
      <c r="D3390" t="s">
        <v>29</v>
      </c>
      <c r="E3390" s="13" t="str">
        <f>"61"</f>
        <v>61</v>
      </c>
      <c r="F3390" t="s">
        <v>186</v>
      </c>
      <c r="G3390" s="14" t="str">
        <f>"241"</f>
        <v>241</v>
      </c>
      <c r="H3390" t="s">
        <v>917</v>
      </c>
    </row>
    <row r="3391" spans="1:8" x14ac:dyDescent="0.25">
      <c r="A3391" t="s">
        <v>3830</v>
      </c>
      <c r="B3391" s="12">
        <v>77</v>
      </c>
      <c r="C3391" t="s">
        <v>17</v>
      </c>
      <c r="D3391" t="s">
        <v>18</v>
      </c>
      <c r="E3391" s="13" t="str">
        <f>"40"</f>
        <v>40</v>
      </c>
      <c r="F3391" t="s">
        <v>19</v>
      </c>
      <c r="G3391" s="14" t="str">
        <f>"265"</f>
        <v>265</v>
      </c>
      <c r="H3391" t="s">
        <v>78</v>
      </c>
    </row>
    <row r="3392" spans="1:8" x14ac:dyDescent="0.25">
      <c r="A3392" t="s">
        <v>3831</v>
      </c>
      <c r="B3392" s="12">
        <v>79</v>
      </c>
      <c r="C3392" t="s">
        <v>28</v>
      </c>
      <c r="D3392" t="s">
        <v>29</v>
      </c>
      <c r="E3392" s="13" t="str">
        <f>"61"</f>
        <v>61</v>
      </c>
      <c r="F3392" t="s">
        <v>186</v>
      </c>
      <c r="G3392" s="14" t="str">
        <f>"265"</f>
        <v>265</v>
      </c>
      <c r="H3392" t="s">
        <v>2020</v>
      </c>
    </row>
    <row r="3393" spans="1:8" x14ac:dyDescent="0.25">
      <c r="A3393" t="s">
        <v>3832</v>
      </c>
      <c r="B3393" s="12">
        <v>79</v>
      </c>
      <c r="C3393" t="s">
        <v>28</v>
      </c>
      <c r="D3393" t="s">
        <v>29</v>
      </c>
      <c r="E3393" s="13" t="str">
        <f>"61"</f>
        <v>61</v>
      </c>
      <c r="F3393" t="s">
        <v>186</v>
      </c>
      <c r="G3393" s="14" t="str">
        <f>"006"</f>
        <v>006</v>
      </c>
      <c r="H3393" t="s">
        <v>3833</v>
      </c>
    </row>
    <row r="3394" spans="1:8" x14ac:dyDescent="0.25">
      <c r="A3394" t="s">
        <v>3834</v>
      </c>
      <c r="B3394" s="12">
        <v>81</v>
      </c>
      <c r="C3394" t="s">
        <v>7</v>
      </c>
      <c r="D3394" t="s">
        <v>8</v>
      </c>
      <c r="E3394" s="13" t="str">
        <f>"05"</f>
        <v>05</v>
      </c>
      <c r="F3394" t="s">
        <v>9</v>
      </c>
      <c r="G3394" s="14" t="str">
        <f>"216"</f>
        <v>216</v>
      </c>
      <c r="H3394" t="s">
        <v>443</v>
      </c>
    </row>
    <row r="3395" spans="1:8" x14ac:dyDescent="0.25">
      <c r="A3395" t="s">
        <v>3835</v>
      </c>
      <c r="B3395" s="12">
        <v>79</v>
      </c>
      <c r="C3395" t="s">
        <v>28</v>
      </c>
      <c r="D3395" t="s">
        <v>29</v>
      </c>
      <c r="E3395" s="13" t="str">
        <f>"03"</f>
        <v>03</v>
      </c>
      <c r="F3395" t="s">
        <v>30</v>
      </c>
      <c r="G3395" s="14" t="str">
        <f>"014"</f>
        <v>014</v>
      </c>
      <c r="H3395" t="s">
        <v>3836</v>
      </c>
    </row>
    <row r="3396" spans="1:8" x14ac:dyDescent="0.25">
      <c r="A3396" t="s">
        <v>3837</v>
      </c>
      <c r="B3396" s="12">
        <v>79</v>
      </c>
      <c r="C3396" t="s">
        <v>28</v>
      </c>
      <c r="D3396" t="s">
        <v>29</v>
      </c>
      <c r="E3396" s="13" t="str">
        <f>"09"</f>
        <v>09</v>
      </c>
      <c r="F3396" t="s">
        <v>117</v>
      </c>
      <c r="G3396" s="14" t="str">
        <f>"221"</f>
        <v>221</v>
      </c>
      <c r="H3396" t="s">
        <v>65</v>
      </c>
    </row>
    <row r="3397" spans="1:8" x14ac:dyDescent="0.25">
      <c r="A3397" t="s">
        <v>3838</v>
      </c>
      <c r="B3397" s="12">
        <v>76</v>
      </c>
      <c r="C3397" t="s">
        <v>2</v>
      </c>
      <c r="D3397" t="s">
        <v>3</v>
      </c>
      <c r="E3397" s="13" t="str">
        <f>"67"</f>
        <v>67</v>
      </c>
      <c r="F3397" t="s">
        <v>44</v>
      </c>
      <c r="G3397" s="14" t="str">
        <f>"291"</f>
        <v>291</v>
      </c>
      <c r="H3397" t="s">
        <v>253</v>
      </c>
    </row>
    <row r="3398" spans="1:8" x14ac:dyDescent="0.25">
      <c r="A3398" t="s">
        <v>3839</v>
      </c>
      <c r="B3398" s="12">
        <v>79</v>
      </c>
      <c r="C3398" t="s">
        <v>28</v>
      </c>
      <c r="D3398" t="s">
        <v>29</v>
      </c>
      <c r="E3398" s="13" t="str">
        <f>"32"</f>
        <v>32</v>
      </c>
      <c r="F3398" t="s">
        <v>61</v>
      </c>
      <c r="G3398" s="14" t="str">
        <f>"191"</f>
        <v>191</v>
      </c>
      <c r="H3398" t="s">
        <v>544</v>
      </c>
    </row>
    <row r="3399" spans="1:8" x14ac:dyDescent="0.25">
      <c r="A3399" t="s">
        <v>3840</v>
      </c>
      <c r="B3399" s="12">
        <v>76</v>
      </c>
      <c r="C3399" t="s">
        <v>2</v>
      </c>
      <c r="D3399" t="s">
        <v>3</v>
      </c>
      <c r="E3399" s="13" t="str">
        <f>"67"</f>
        <v>67</v>
      </c>
      <c r="F3399" t="s">
        <v>44</v>
      </c>
      <c r="G3399" s="14" t="str">
        <f>"291"</f>
        <v>291</v>
      </c>
      <c r="H3399" t="s">
        <v>253</v>
      </c>
    </row>
    <row r="3400" spans="1:8" x14ac:dyDescent="0.25">
      <c r="A3400" t="s">
        <v>3841</v>
      </c>
      <c r="B3400" s="12">
        <v>77</v>
      </c>
      <c r="C3400" t="s">
        <v>17</v>
      </c>
      <c r="D3400" t="s">
        <v>18</v>
      </c>
      <c r="E3400" s="13" t="str">
        <f>"67"</f>
        <v>67</v>
      </c>
      <c r="F3400" t="s">
        <v>44</v>
      </c>
      <c r="G3400" s="14" t="str">
        <f>"151"</f>
        <v>151</v>
      </c>
      <c r="H3400" t="s">
        <v>200</v>
      </c>
    </row>
    <row r="3401" spans="1:8" x14ac:dyDescent="0.25">
      <c r="A3401" t="s">
        <v>3842</v>
      </c>
      <c r="B3401" s="12">
        <v>76</v>
      </c>
      <c r="C3401" t="s">
        <v>2</v>
      </c>
      <c r="D3401" t="s">
        <v>3</v>
      </c>
      <c r="E3401" s="13" t="str">
        <f>"23"</f>
        <v>23</v>
      </c>
      <c r="F3401" t="s">
        <v>280</v>
      </c>
      <c r="G3401" s="14" t="str">
        <f>"251"</f>
        <v>251</v>
      </c>
      <c r="H3401" t="s">
        <v>281</v>
      </c>
    </row>
    <row r="3402" spans="1:8" x14ac:dyDescent="0.25">
      <c r="A3402" t="s">
        <v>3843</v>
      </c>
      <c r="B3402" s="12">
        <v>81</v>
      </c>
      <c r="C3402" t="s">
        <v>7</v>
      </c>
      <c r="D3402" t="s">
        <v>8</v>
      </c>
      <c r="E3402" s="13" t="str">
        <f>"05"</f>
        <v>05</v>
      </c>
      <c r="F3402" t="s">
        <v>9</v>
      </c>
      <c r="G3402" s="14" t="str">
        <f>"030"</f>
        <v>030</v>
      </c>
      <c r="H3402" t="s">
        <v>1256</v>
      </c>
    </row>
    <row r="3403" spans="1:8" x14ac:dyDescent="0.25">
      <c r="A3403" t="s">
        <v>3844</v>
      </c>
      <c r="B3403" s="12">
        <v>79</v>
      </c>
      <c r="C3403" t="s">
        <v>28</v>
      </c>
      <c r="D3403" t="s">
        <v>29</v>
      </c>
      <c r="E3403" s="13" t="str">
        <f>"10"</f>
        <v>10</v>
      </c>
      <c r="F3403" t="s">
        <v>171</v>
      </c>
      <c r="G3403" s="14" t="str">
        <f>"286"</f>
        <v>286</v>
      </c>
      <c r="H3403" t="s">
        <v>1359</v>
      </c>
    </row>
    <row r="3404" spans="1:8" x14ac:dyDescent="0.25">
      <c r="A3404" t="s">
        <v>3845</v>
      </c>
      <c r="B3404" s="12">
        <v>77</v>
      </c>
      <c r="C3404" t="s">
        <v>17</v>
      </c>
      <c r="D3404" t="s">
        <v>18</v>
      </c>
      <c r="E3404" s="13" t="str">
        <f>"51"</f>
        <v>51</v>
      </c>
      <c r="F3404" t="s">
        <v>55</v>
      </c>
      <c r="G3404" s="14" t="str">
        <f>"276"</f>
        <v>276</v>
      </c>
      <c r="H3404" t="s">
        <v>80</v>
      </c>
    </row>
    <row r="3405" spans="1:8" x14ac:dyDescent="0.25">
      <c r="A3405" t="s">
        <v>3846</v>
      </c>
      <c r="B3405" s="12">
        <v>77</v>
      </c>
      <c r="C3405" t="s">
        <v>17</v>
      </c>
      <c r="D3405" t="s">
        <v>18</v>
      </c>
      <c r="E3405" s="13" t="str">
        <f>"40"</f>
        <v>40</v>
      </c>
      <c r="F3405" t="s">
        <v>19</v>
      </c>
      <c r="G3405" s="14" t="str">
        <f>"251"</f>
        <v>251</v>
      </c>
      <c r="H3405" t="s">
        <v>20</v>
      </c>
    </row>
    <row r="3406" spans="1:8" x14ac:dyDescent="0.25">
      <c r="A3406" t="s">
        <v>3847</v>
      </c>
      <c r="B3406" s="12">
        <v>79</v>
      </c>
      <c r="C3406" t="s">
        <v>28</v>
      </c>
      <c r="D3406" t="s">
        <v>29</v>
      </c>
      <c r="E3406" s="13" t="str">
        <f>"62"</f>
        <v>62</v>
      </c>
      <c r="F3406" t="s">
        <v>409</v>
      </c>
      <c r="G3406" s="14" t="str">
        <f>"112"</f>
        <v>112</v>
      </c>
      <c r="H3406" t="s">
        <v>1808</v>
      </c>
    </row>
    <row r="3407" spans="1:8" x14ac:dyDescent="0.25">
      <c r="A3407" t="s">
        <v>3848</v>
      </c>
      <c r="B3407" s="12">
        <v>81</v>
      </c>
      <c r="C3407" t="s">
        <v>7</v>
      </c>
      <c r="D3407" t="s">
        <v>8</v>
      </c>
      <c r="E3407" s="13" t="str">
        <f>"68"</f>
        <v>68</v>
      </c>
      <c r="F3407" t="s">
        <v>75</v>
      </c>
      <c r="G3407" s="14" t="str">
        <f>"038"</f>
        <v>038</v>
      </c>
      <c r="H3407" t="s">
        <v>2634</v>
      </c>
    </row>
    <row r="3408" spans="1:8" x14ac:dyDescent="0.25">
      <c r="A3408" t="s">
        <v>3849</v>
      </c>
      <c r="B3408" s="12">
        <v>81</v>
      </c>
      <c r="C3408" t="s">
        <v>7</v>
      </c>
      <c r="D3408" t="s">
        <v>8</v>
      </c>
      <c r="E3408" s="13" t="str">
        <f>"44"</f>
        <v>44</v>
      </c>
      <c r="F3408" t="s">
        <v>40</v>
      </c>
      <c r="G3408" s="14" t="str">
        <f>"122"</f>
        <v>122</v>
      </c>
      <c r="H3408" t="s">
        <v>348</v>
      </c>
    </row>
    <row r="3409" spans="1:8" x14ac:dyDescent="0.25">
      <c r="A3409" t="s">
        <v>3850</v>
      </c>
      <c r="B3409" s="12">
        <v>79</v>
      </c>
      <c r="C3409" t="s">
        <v>28</v>
      </c>
      <c r="D3409" t="s">
        <v>29</v>
      </c>
      <c r="E3409" s="13" t="str">
        <f>"35"</f>
        <v>35</v>
      </c>
      <c r="F3409" t="s">
        <v>418</v>
      </c>
      <c r="G3409" s="14" t="str">
        <f>"286"</f>
        <v>286</v>
      </c>
      <c r="H3409" t="s">
        <v>2097</v>
      </c>
    </row>
    <row r="3410" spans="1:8" x14ac:dyDescent="0.25">
      <c r="A3410" t="s">
        <v>3850</v>
      </c>
      <c r="B3410" s="12">
        <v>79</v>
      </c>
      <c r="C3410" t="s">
        <v>28</v>
      </c>
      <c r="D3410" t="s">
        <v>29</v>
      </c>
      <c r="E3410" s="13" t="str">
        <f>"61"</f>
        <v>61</v>
      </c>
      <c r="F3410" t="s">
        <v>186</v>
      </c>
      <c r="G3410" s="14" t="str">
        <f>"201"</f>
        <v>201</v>
      </c>
      <c r="H3410" t="s">
        <v>547</v>
      </c>
    </row>
    <row r="3411" spans="1:8" x14ac:dyDescent="0.25">
      <c r="A3411" t="s">
        <v>3851</v>
      </c>
      <c r="B3411" s="12">
        <v>79</v>
      </c>
      <c r="C3411" t="s">
        <v>28</v>
      </c>
      <c r="D3411" t="s">
        <v>29</v>
      </c>
      <c r="E3411" s="13" t="str">
        <f>"37"</f>
        <v>37</v>
      </c>
      <c r="F3411" t="s">
        <v>34</v>
      </c>
      <c r="G3411" s="14" t="str">
        <f>"281"</f>
        <v>281</v>
      </c>
      <c r="H3411" t="s">
        <v>363</v>
      </c>
    </row>
    <row r="3412" spans="1:8" x14ac:dyDescent="0.25">
      <c r="A3412" t="s">
        <v>3852</v>
      </c>
      <c r="B3412" s="12">
        <v>79</v>
      </c>
      <c r="C3412" t="s">
        <v>28</v>
      </c>
      <c r="D3412" t="s">
        <v>29</v>
      </c>
      <c r="E3412" s="13" t="str">
        <f>"48"</f>
        <v>48</v>
      </c>
      <c r="F3412" t="s">
        <v>37</v>
      </c>
      <c r="G3412" s="14" t="str">
        <f>"281"</f>
        <v>281</v>
      </c>
      <c r="H3412" t="s">
        <v>2477</v>
      </c>
    </row>
    <row r="3413" spans="1:8" x14ac:dyDescent="0.25">
      <c r="A3413" t="s">
        <v>3853</v>
      </c>
      <c r="B3413" s="12">
        <v>79</v>
      </c>
      <c r="C3413" t="s">
        <v>28</v>
      </c>
      <c r="D3413" t="s">
        <v>29</v>
      </c>
      <c r="E3413" s="13" t="str">
        <f>"61"</f>
        <v>61</v>
      </c>
      <c r="F3413" t="s">
        <v>186</v>
      </c>
      <c r="G3413" s="14" t="str">
        <f>"231"</f>
        <v>231</v>
      </c>
      <c r="H3413" t="s">
        <v>187</v>
      </c>
    </row>
    <row r="3414" spans="1:8" x14ac:dyDescent="0.25">
      <c r="A3414" t="s">
        <v>3854</v>
      </c>
      <c r="B3414" s="12">
        <v>77</v>
      </c>
      <c r="C3414" t="s">
        <v>17</v>
      </c>
      <c r="D3414" t="s">
        <v>18</v>
      </c>
      <c r="E3414" s="13" t="str">
        <f>"30"</f>
        <v>30</v>
      </c>
      <c r="F3414" t="s">
        <v>210</v>
      </c>
      <c r="G3414" s="14" t="str">
        <f>"241"</f>
        <v>241</v>
      </c>
      <c r="H3414" t="s">
        <v>211</v>
      </c>
    </row>
    <row r="3415" spans="1:8" x14ac:dyDescent="0.25">
      <c r="A3415" t="s">
        <v>3855</v>
      </c>
      <c r="B3415" s="12">
        <v>79</v>
      </c>
      <c r="C3415" t="s">
        <v>28</v>
      </c>
      <c r="D3415" t="s">
        <v>29</v>
      </c>
      <c r="E3415" s="13" t="str">
        <f>"55"</f>
        <v>55</v>
      </c>
      <c r="F3415" t="s">
        <v>207</v>
      </c>
      <c r="G3415" s="14" t="str">
        <f>"276"</f>
        <v>276</v>
      </c>
      <c r="H3415" t="s">
        <v>455</v>
      </c>
    </row>
    <row r="3416" spans="1:8" x14ac:dyDescent="0.25">
      <c r="A3416" t="s">
        <v>3856</v>
      </c>
      <c r="B3416" s="12">
        <v>77</v>
      </c>
      <c r="C3416" t="s">
        <v>17</v>
      </c>
      <c r="D3416" t="s">
        <v>18</v>
      </c>
      <c r="E3416" s="13" t="str">
        <f>"45"</f>
        <v>45</v>
      </c>
      <c r="F3416" t="s">
        <v>168</v>
      </c>
      <c r="G3416" s="14" t="str">
        <f>"211"</f>
        <v>211</v>
      </c>
      <c r="H3416" t="s">
        <v>764</v>
      </c>
    </row>
    <row r="3417" spans="1:8" x14ac:dyDescent="0.25">
      <c r="A3417" t="s">
        <v>3857</v>
      </c>
      <c r="B3417" s="12">
        <v>77</v>
      </c>
      <c r="C3417" t="s">
        <v>17</v>
      </c>
      <c r="D3417" t="s">
        <v>18</v>
      </c>
      <c r="E3417" s="13" t="str">
        <f>"66"</f>
        <v>66</v>
      </c>
      <c r="F3417" t="s">
        <v>22</v>
      </c>
      <c r="G3417" s="14" t="str">
        <f>"131"</f>
        <v>131</v>
      </c>
      <c r="H3417" t="s">
        <v>23</v>
      </c>
    </row>
    <row r="3418" spans="1:8" x14ac:dyDescent="0.25">
      <c r="A3418" t="s">
        <v>3858</v>
      </c>
      <c r="B3418" s="12">
        <v>77</v>
      </c>
      <c r="C3418" t="s">
        <v>17</v>
      </c>
      <c r="D3418" t="s">
        <v>18</v>
      </c>
      <c r="E3418" s="13" t="str">
        <f>"66"</f>
        <v>66</v>
      </c>
      <c r="F3418" t="s">
        <v>22</v>
      </c>
      <c r="G3418" s="14" t="str">
        <f>"141"</f>
        <v>141</v>
      </c>
      <c r="H3418" t="s">
        <v>218</v>
      </c>
    </row>
    <row r="3419" spans="1:8" x14ac:dyDescent="0.25">
      <c r="A3419" t="s">
        <v>3859</v>
      </c>
      <c r="B3419" s="12">
        <v>81</v>
      </c>
      <c r="C3419" t="s">
        <v>7</v>
      </c>
      <c r="D3419" t="s">
        <v>8</v>
      </c>
      <c r="E3419" s="13" t="str">
        <f>"05"</f>
        <v>05</v>
      </c>
      <c r="F3419" t="s">
        <v>9</v>
      </c>
      <c r="G3419" s="14" t="str">
        <f>"216"</f>
        <v>216</v>
      </c>
      <c r="H3419" t="s">
        <v>443</v>
      </c>
    </row>
    <row r="3420" spans="1:8" x14ac:dyDescent="0.25">
      <c r="A3420" t="s">
        <v>3860</v>
      </c>
      <c r="B3420" s="12">
        <v>76</v>
      </c>
      <c r="C3420" t="s">
        <v>2</v>
      </c>
      <c r="D3420" t="s">
        <v>3</v>
      </c>
      <c r="E3420" s="13" t="str">
        <f>"14"</f>
        <v>14</v>
      </c>
      <c r="F3420" t="s">
        <v>124</v>
      </c>
      <c r="G3420" s="14" t="str">
        <f>"251"</f>
        <v>251</v>
      </c>
      <c r="H3420" t="s">
        <v>402</v>
      </c>
    </row>
    <row r="3421" spans="1:8" x14ac:dyDescent="0.25">
      <c r="A3421" t="s">
        <v>3861</v>
      </c>
      <c r="B3421" s="12">
        <v>79</v>
      </c>
      <c r="C3421" t="s">
        <v>28</v>
      </c>
      <c r="D3421" t="s">
        <v>29</v>
      </c>
      <c r="E3421" s="13" t="str">
        <f>"48"</f>
        <v>48</v>
      </c>
      <c r="F3421" t="s">
        <v>37</v>
      </c>
      <c r="G3421" s="14" t="str">
        <f>"168"</f>
        <v>168</v>
      </c>
      <c r="H3421" t="s">
        <v>3862</v>
      </c>
    </row>
    <row r="3422" spans="1:8" x14ac:dyDescent="0.25">
      <c r="A3422" t="s">
        <v>3863</v>
      </c>
      <c r="B3422" s="12">
        <v>81</v>
      </c>
      <c r="C3422" t="s">
        <v>7</v>
      </c>
      <c r="D3422" t="s">
        <v>8</v>
      </c>
      <c r="E3422" s="13" t="str">
        <f>"21"</f>
        <v>21</v>
      </c>
      <c r="F3422" t="s">
        <v>1896</v>
      </c>
      <c r="G3422" s="14" t="str">
        <f>"211"</f>
        <v>211</v>
      </c>
      <c r="H3422" t="s">
        <v>3025</v>
      </c>
    </row>
    <row r="3423" spans="1:8" x14ac:dyDescent="0.25">
      <c r="A3423" t="s">
        <v>3864</v>
      </c>
      <c r="B3423" s="12">
        <v>79</v>
      </c>
      <c r="C3423" t="s">
        <v>28</v>
      </c>
      <c r="D3423" t="s">
        <v>29</v>
      </c>
      <c r="E3423" s="13" t="str">
        <f>"03"</f>
        <v>03</v>
      </c>
      <c r="F3423" t="s">
        <v>30</v>
      </c>
      <c r="G3423" s="14" t="str">
        <f>"101"</f>
        <v>101</v>
      </c>
      <c r="H3423" t="s">
        <v>2479</v>
      </c>
    </row>
    <row r="3424" spans="1:8" x14ac:dyDescent="0.25">
      <c r="A3424" t="s">
        <v>3865</v>
      </c>
      <c r="B3424" s="12">
        <v>77</v>
      </c>
      <c r="C3424" t="s">
        <v>17</v>
      </c>
      <c r="D3424" t="s">
        <v>18</v>
      </c>
      <c r="E3424" s="13" t="str">
        <f>"40"</f>
        <v>40</v>
      </c>
      <c r="F3424" t="s">
        <v>19</v>
      </c>
      <c r="G3424" s="14" t="str">
        <f>"251"</f>
        <v>251</v>
      </c>
      <c r="H3424" t="s">
        <v>20</v>
      </c>
    </row>
    <row r="3425" spans="1:8" x14ac:dyDescent="0.25">
      <c r="A3425" t="s">
        <v>3866</v>
      </c>
      <c r="B3425" s="12">
        <v>81</v>
      </c>
      <c r="C3425" t="s">
        <v>7</v>
      </c>
      <c r="D3425" t="s">
        <v>8</v>
      </c>
      <c r="E3425" s="13" t="str">
        <f>"49"</f>
        <v>49</v>
      </c>
      <c r="F3425" t="s">
        <v>340</v>
      </c>
      <c r="G3425" s="14" t="str">
        <f>"030"</f>
        <v>030</v>
      </c>
      <c r="H3425" t="s">
        <v>548</v>
      </c>
    </row>
    <row r="3426" spans="1:8" x14ac:dyDescent="0.25">
      <c r="A3426" t="s">
        <v>3866</v>
      </c>
      <c r="B3426" s="12">
        <v>81</v>
      </c>
      <c r="C3426" t="s">
        <v>7</v>
      </c>
      <c r="D3426" t="s">
        <v>8</v>
      </c>
      <c r="E3426" s="13" t="str">
        <f>"49"</f>
        <v>49</v>
      </c>
      <c r="F3426" t="s">
        <v>340</v>
      </c>
      <c r="G3426" s="14" t="str">
        <f>"173"</f>
        <v>173</v>
      </c>
      <c r="H3426" t="s">
        <v>341</v>
      </c>
    </row>
    <row r="3427" spans="1:8" x14ac:dyDescent="0.25">
      <c r="A3427" t="s">
        <v>3867</v>
      </c>
      <c r="B3427" s="12">
        <v>77</v>
      </c>
      <c r="C3427" t="s">
        <v>17</v>
      </c>
      <c r="D3427" t="s">
        <v>18</v>
      </c>
      <c r="E3427" s="13" t="str">
        <f>"45"</f>
        <v>45</v>
      </c>
      <c r="F3427" t="s">
        <v>168</v>
      </c>
      <c r="G3427" s="14" t="str">
        <f>"181"</f>
        <v>181</v>
      </c>
      <c r="H3427" t="s">
        <v>278</v>
      </c>
    </row>
    <row r="3428" spans="1:8" x14ac:dyDescent="0.25">
      <c r="A3428" t="s">
        <v>3868</v>
      </c>
      <c r="B3428" s="12">
        <v>79</v>
      </c>
      <c r="C3428" t="s">
        <v>28</v>
      </c>
      <c r="D3428" t="s">
        <v>29</v>
      </c>
      <c r="E3428" s="13" t="str">
        <f>"07"</f>
        <v>07</v>
      </c>
      <c r="F3428" t="s">
        <v>788</v>
      </c>
      <c r="G3428" s="14" t="str">
        <f>"181"</f>
        <v>181</v>
      </c>
      <c r="H3428" t="s">
        <v>3869</v>
      </c>
    </row>
    <row r="3429" spans="1:8" x14ac:dyDescent="0.25">
      <c r="A3429" t="s">
        <v>3870</v>
      </c>
      <c r="B3429" s="12">
        <v>77</v>
      </c>
      <c r="C3429" t="s">
        <v>17</v>
      </c>
      <c r="D3429" t="s">
        <v>18</v>
      </c>
      <c r="E3429" s="13" t="str">
        <f>"51"</f>
        <v>51</v>
      </c>
      <c r="F3429" t="s">
        <v>55</v>
      </c>
      <c r="G3429" s="14" t="str">
        <f>"191"</f>
        <v>191</v>
      </c>
      <c r="H3429" t="s">
        <v>179</v>
      </c>
    </row>
    <row r="3430" spans="1:8" x14ac:dyDescent="0.25">
      <c r="A3430" t="s">
        <v>3871</v>
      </c>
      <c r="B3430" s="12">
        <v>76</v>
      </c>
      <c r="C3430" t="s">
        <v>2</v>
      </c>
      <c r="D3430" t="s">
        <v>3</v>
      </c>
      <c r="E3430" s="13" t="str">
        <f>"13"</f>
        <v>13</v>
      </c>
      <c r="F3430" t="s">
        <v>14</v>
      </c>
      <c r="G3430" s="14" t="str">
        <f>"281"</f>
        <v>281</v>
      </c>
      <c r="H3430" t="s">
        <v>1522</v>
      </c>
    </row>
    <row r="3431" spans="1:8" x14ac:dyDescent="0.25">
      <c r="A3431" t="s">
        <v>3872</v>
      </c>
      <c r="B3431" s="12">
        <v>81</v>
      </c>
      <c r="C3431" t="s">
        <v>7</v>
      </c>
      <c r="D3431" t="s">
        <v>8</v>
      </c>
      <c r="E3431" s="13" t="str">
        <f>"05"</f>
        <v>05</v>
      </c>
      <c r="F3431" t="s">
        <v>9</v>
      </c>
      <c r="G3431" s="14" t="str">
        <f>"231"</f>
        <v>231</v>
      </c>
      <c r="H3431" t="s">
        <v>263</v>
      </c>
    </row>
    <row r="3432" spans="1:8" x14ac:dyDescent="0.25">
      <c r="A3432" t="s">
        <v>3873</v>
      </c>
      <c r="B3432" s="12">
        <v>81</v>
      </c>
      <c r="C3432" t="s">
        <v>7</v>
      </c>
      <c r="D3432" t="s">
        <v>8</v>
      </c>
      <c r="E3432" s="13" t="str">
        <f>"59"</f>
        <v>59</v>
      </c>
      <c r="F3432" t="s">
        <v>335</v>
      </c>
      <c r="G3432" s="14" t="str">
        <f>"271"</f>
        <v>271</v>
      </c>
      <c r="H3432" t="s">
        <v>471</v>
      </c>
    </row>
    <row r="3433" spans="1:8" x14ac:dyDescent="0.25">
      <c r="A3433" t="s">
        <v>3874</v>
      </c>
      <c r="B3433" s="12">
        <v>79</v>
      </c>
      <c r="C3433" t="s">
        <v>28</v>
      </c>
      <c r="D3433" t="s">
        <v>29</v>
      </c>
      <c r="E3433" s="13" t="str">
        <f>"32"</f>
        <v>32</v>
      </c>
      <c r="F3433" t="s">
        <v>61</v>
      </c>
      <c r="G3433" s="14" t="str">
        <f>"246"</f>
        <v>246</v>
      </c>
      <c r="H3433" t="s">
        <v>62</v>
      </c>
    </row>
    <row r="3434" spans="1:8" x14ac:dyDescent="0.25">
      <c r="A3434" t="s">
        <v>3874</v>
      </c>
      <c r="B3434" s="12">
        <v>81</v>
      </c>
      <c r="C3434" t="s">
        <v>7</v>
      </c>
      <c r="D3434" t="s">
        <v>8</v>
      </c>
      <c r="E3434" s="13" t="str">
        <f>"70"</f>
        <v>70</v>
      </c>
      <c r="F3434" t="s">
        <v>50</v>
      </c>
      <c r="G3434" s="14" t="str">
        <f>"261"</f>
        <v>261</v>
      </c>
      <c r="H3434" t="s">
        <v>628</v>
      </c>
    </row>
    <row r="3435" spans="1:8" x14ac:dyDescent="0.25">
      <c r="A3435" t="s">
        <v>3875</v>
      </c>
      <c r="B3435" s="12">
        <v>81</v>
      </c>
      <c r="C3435" t="s">
        <v>7</v>
      </c>
      <c r="D3435" t="s">
        <v>8</v>
      </c>
      <c r="E3435" s="13" t="str">
        <f>"42"</f>
        <v>42</v>
      </c>
      <c r="F3435" t="s">
        <v>1206</v>
      </c>
      <c r="G3435" s="14" t="str">
        <f>"024"</f>
        <v>024</v>
      </c>
      <c r="H3435" t="s">
        <v>3876</v>
      </c>
    </row>
    <row r="3436" spans="1:8" x14ac:dyDescent="0.25">
      <c r="A3436" t="s">
        <v>3877</v>
      </c>
      <c r="B3436" s="12">
        <v>76</v>
      </c>
      <c r="C3436" t="s">
        <v>2</v>
      </c>
      <c r="D3436" t="s">
        <v>3</v>
      </c>
      <c r="E3436" s="13" t="str">
        <f>"28"</f>
        <v>28</v>
      </c>
      <c r="F3436" t="s">
        <v>89</v>
      </c>
      <c r="G3436" s="14" t="str">
        <f>"291"</f>
        <v>291</v>
      </c>
      <c r="H3436" t="s">
        <v>309</v>
      </c>
    </row>
    <row r="3437" spans="1:8" x14ac:dyDescent="0.25">
      <c r="A3437" t="s">
        <v>3878</v>
      </c>
      <c r="B3437" s="12">
        <v>76</v>
      </c>
      <c r="C3437" t="s">
        <v>2</v>
      </c>
      <c r="D3437" t="s">
        <v>3</v>
      </c>
      <c r="E3437" s="13" t="str">
        <f>"67"</f>
        <v>67</v>
      </c>
      <c r="F3437" t="s">
        <v>44</v>
      </c>
      <c r="G3437" s="14" t="str">
        <f>"291"</f>
        <v>291</v>
      </c>
      <c r="H3437" t="s">
        <v>253</v>
      </c>
    </row>
    <row r="3438" spans="1:8" x14ac:dyDescent="0.25">
      <c r="A3438" t="s">
        <v>3879</v>
      </c>
      <c r="B3438" s="12">
        <v>77</v>
      </c>
      <c r="C3438" t="s">
        <v>17</v>
      </c>
      <c r="D3438" t="s">
        <v>18</v>
      </c>
      <c r="E3438" s="13" t="str">
        <f>"51"</f>
        <v>51</v>
      </c>
      <c r="F3438" t="s">
        <v>55</v>
      </c>
      <c r="G3438" s="14" t="str">
        <f>"168"</f>
        <v>168</v>
      </c>
      <c r="H3438" t="s">
        <v>56</v>
      </c>
    </row>
    <row r="3439" spans="1:8" x14ac:dyDescent="0.25">
      <c r="A3439" t="s">
        <v>3880</v>
      </c>
      <c r="B3439" s="12">
        <v>76</v>
      </c>
      <c r="C3439" t="s">
        <v>2</v>
      </c>
      <c r="D3439" t="s">
        <v>3</v>
      </c>
      <c r="E3439" s="13" t="str">
        <f>"67"</f>
        <v>67</v>
      </c>
      <c r="F3439" t="s">
        <v>44</v>
      </c>
      <c r="G3439" s="14" t="str">
        <f>"171"</f>
        <v>171</v>
      </c>
      <c r="H3439" t="s">
        <v>1418</v>
      </c>
    </row>
    <row r="3440" spans="1:8" x14ac:dyDescent="0.25">
      <c r="A3440" t="s">
        <v>3881</v>
      </c>
      <c r="B3440" s="12">
        <v>77</v>
      </c>
      <c r="C3440" t="s">
        <v>17</v>
      </c>
      <c r="D3440" t="s">
        <v>18</v>
      </c>
      <c r="E3440" s="13" t="str">
        <f>"66"</f>
        <v>66</v>
      </c>
      <c r="F3440" t="s">
        <v>22</v>
      </c>
      <c r="G3440" s="14" t="str">
        <f>"131"</f>
        <v>131</v>
      </c>
      <c r="H3440" t="s">
        <v>23</v>
      </c>
    </row>
    <row r="3441" spans="1:8" x14ac:dyDescent="0.25">
      <c r="A3441" t="s">
        <v>3882</v>
      </c>
      <c r="B3441" s="12">
        <v>77</v>
      </c>
      <c r="C3441" t="s">
        <v>17</v>
      </c>
      <c r="D3441" t="s">
        <v>18</v>
      </c>
      <c r="E3441" s="13" t="str">
        <f>"66"</f>
        <v>66</v>
      </c>
      <c r="F3441" t="s">
        <v>22</v>
      </c>
      <c r="G3441" s="14" t="str">
        <f>"131"</f>
        <v>131</v>
      </c>
      <c r="H3441" t="s">
        <v>23</v>
      </c>
    </row>
    <row r="3442" spans="1:8" x14ac:dyDescent="0.25">
      <c r="A3442" t="s">
        <v>3883</v>
      </c>
      <c r="B3442" s="12">
        <v>76</v>
      </c>
      <c r="C3442" t="s">
        <v>2</v>
      </c>
      <c r="D3442" t="s">
        <v>3</v>
      </c>
      <c r="E3442" s="13" t="str">
        <f>"67"</f>
        <v>67</v>
      </c>
      <c r="F3442" t="s">
        <v>44</v>
      </c>
      <c r="G3442" s="14" t="str">
        <f>"006"</f>
        <v>006</v>
      </c>
      <c r="H3442" t="s">
        <v>3615</v>
      </c>
    </row>
    <row r="3443" spans="1:8" x14ac:dyDescent="0.25">
      <c r="A3443" t="s">
        <v>3884</v>
      </c>
      <c r="B3443" s="12">
        <v>77</v>
      </c>
      <c r="C3443" t="s">
        <v>17</v>
      </c>
      <c r="D3443" t="s">
        <v>18</v>
      </c>
      <c r="E3443" s="13" t="str">
        <f>"40"</f>
        <v>40</v>
      </c>
      <c r="F3443" t="s">
        <v>19</v>
      </c>
      <c r="G3443" s="14" t="str">
        <f>"226"</f>
        <v>226</v>
      </c>
      <c r="H3443" t="s">
        <v>359</v>
      </c>
    </row>
    <row r="3444" spans="1:8" x14ac:dyDescent="0.25">
      <c r="A3444" t="s">
        <v>3885</v>
      </c>
      <c r="B3444" s="12">
        <v>79</v>
      </c>
      <c r="C3444" t="s">
        <v>28</v>
      </c>
      <c r="D3444" t="s">
        <v>29</v>
      </c>
      <c r="E3444" s="13" t="str">
        <f>"37"</f>
        <v>37</v>
      </c>
      <c r="F3444" t="s">
        <v>34</v>
      </c>
      <c r="G3444" s="14" t="str">
        <f>"291"</f>
        <v>291</v>
      </c>
      <c r="H3444" t="s">
        <v>36</v>
      </c>
    </row>
    <row r="3445" spans="1:8" x14ac:dyDescent="0.25">
      <c r="A3445" t="s">
        <v>3886</v>
      </c>
      <c r="B3445" s="12">
        <v>81</v>
      </c>
      <c r="C3445" t="s">
        <v>7</v>
      </c>
      <c r="D3445" t="s">
        <v>8</v>
      </c>
      <c r="E3445" s="13" t="str">
        <f>"34"</f>
        <v>34</v>
      </c>
      <c r="F3445" t="s">
        <v>258</v>
      </c>
      <c r="G3445" s="14" t="str">
        <f>"014"</f>
        <v>014</v>
      </c>
      <c r="H3445" t="s">
        <v>3887</v>
      </c>
    </row>
    <row r="3446" spans="1:8" x14ac:dyDescent="0.25">
      <c r="A3446" t="s">
        <v>3886</v>
      </c>
      <c r="B3446" s="12">
        <v>81</v>
      </c>
      <c r="C3446" t="s">
        <v>7</v>
      </c>
      <c r="D3446" t="s">
        <v>8</v>
      </c>
      <c r="E3446" s="13" t="str">
        <f>"34"</f>
        <v>34</v>
      </c>
      <c r="F3446" t="s">
        <v>258</v>
      </c>
      <c r="G3446" s="14" t="str">
        <f>"201"</f>
        <v>201</v>
      </c>
      <c r="H3446" t="s">
        <v>753</v>
      </c>
    </row>
    <row r="3447" spans="1:8" x14ac:dyDescent="0.25">
      <c r="A3447" t="s">
        <v>3888</v>
      </c>
      <c r="B3447" s="12">
        <v>79</v>
      </c>
      <c r="C3447" t="s">
        <v>28</v>
      </c>
      <c r="D3447" t="s">
        <v>29</v>
      </c>
      <c r="E3447" s="13" t="str">
        <f>"71"</f>
        <v>71</v>
      </c>
      <c r="F3447" t="s">
        <v>729</v>
      </c>
      <c r="G3447" s="14" t="str">
        <f>"251"</f>
        <v>251</v>
      </c>
      <c r="H3447" t="s">
        <v>970</v>
      </c>
    </row>
    <row r="3448" spans="1:8" x14ac:dyDescent="0.25">
      <c r="A3448" t="s">
        <v>3889</v>
      </c>
      <c r="B3448" s="12">
        <v>81</v>
      </c>
      <c r="C3448" t="s">
        <v>7</v>
      </c>
      <c r="D3448" t="s">
        <v>8</v>
      </c>
      <c r="E3448" s="13" t="str">
        <f>"70"</f>
        <v>70</v>
      </c>
      <c r="F3448" t="s">
        <v>50</v>
      </c>
      <c r="G3448" s="14" t="str">
        <f>"261"</f>
        <v>261</v>
      </c>
      <c r="H3448" t="s">
        <v>628</v>
      </c>
    </row>
    <row r="3449" spans="1:8" x14ac:dyDescent="0.25">
      <c r="A3449" t="s">
        <v>3890</v>
      </c>
      <c r="B3449" s="12">
        <v>81</v>
      </c>
      <c r="C3449" t="s">
        <v>7</v>
      </c>
      <c r="D3449" t="s">
        <v>8</v>
      </c>
      <c r="E3449" s="13" t="str">
        <f>"59"</f>
        <v>59</v>
      </c>
      <c r="F3449" t="s">
        <v>335</v>
      </c>
      <c r="G3449" s="14" t="str">
        <f>"165"</f>
        <v>165</v>
      </c>
      <c r="H3449" t="s">
        <v>1742</v>
      </c>
    </row>
    <row r="3450" spans="1:8" x14ac:dyDescent="0.25">
      <c r="A3450" t="s">
        <v>3891</v>
      </c>
      <c r="B3450" s="12">
        <v>77</v>
      </c>
      <c r="C3450" t="s">
        <v>17</v>
      </c>
      <c r="D3450" t="s">
        <v>18</v>
      </c>
      <c r="E3450" s="13" t="str">
        <f>"67"</f>
        <v>67</v>
      </c>
      <c r="F3450" t="s">
        <v>44</v>
      </c>
      <c r="G3450" s="14" t="str">
        <f>"002"</f>
        <v>002</v>
      </c>
      <c r="H3450" t="s">
        <v>1131</v>
      </c>
    </row>
    <row r="3451" spans="1:8" x14ac:dyDescent="0.25">
      <c r="A3451" t="s">
        <v>3892</v>
      </c>
      <c r="B3451" s="12">
        <v>76</v>
      </c>
      <c r="C3451" t="s">
        <v>2</v>
      </c>
      <c r="D3451" t="s">
        <v>3</v>
      </c>
      <c r="E3451" s="13" t="str">
        <f>"14"</f>
        <v>14</v>
      </c>
      <c r="F3451" t="s">
        <v>124</v>
      </c>
      <c r="G3451" s="14" t="str">
        <f>"236"</f>
        <v>236</v>
      </c>
      <c r="H3451" t="s">
        <v>1683</v>
      </c>
    </row>
    <row r="3452" spans="1:8" x14ac:dyDescent="0.25">
      <c r="A3452" t="s">
        <v>3893</v>
      </c>
      <c r="B3452" s="12">
        <v>76</v>
      </c>
      <c r="C3452" t="s">
        <v>2</v>
      </c>
      <c r="D3452" t="s">
        <v>3</v>
      </c>
      <c r="E3452" s="13" t="str">
        <f>"13"</f>
        <v>13</v>
      </c>
      <c r="F3452" t="s">
        <v>14</v>
      </c>
      <c r="G3452" s="14" t="str">
        <f>"251"</f>
        <v>251</v>
      </c>
      <c r="H3452" t="s">
        <v>255</v>
      </c>
    </row>
    <row r="3453" spans="1:8" x14ac:dyDescent="0.25">
      <c r="A3453" t="s">
        <v>3894</v>
      </c>
      <c r="B3453" s="12">
        <v>79</v>
      </c>
      <c r="C3453" t="s">
        <v>28</v>
      </c>
      <c r="D3453" t="s">
        <v>29</v>
      </c>
      <c r="E3453" s="13" t="str">
        <f>"32"</f>
        <v>32</v>
      </c>
      <c r="F3453" t="s">
        <v>61</v>
      </c>
      <c r="G3453" s="14" t="str">
        <f>"136"</f>
        <v>136</v>
      </c>
      <c r="H3453" t="s">
        <v>819</v>
      </c>
    </row>
    <row r="3454" spans="1:8" x14ac:dyDescent="0.25">
      <c r="A3454" t="s">
        <v>3895</v>
      </c>
      <c r="B3454" s="12">
        <v>77</v>
      </c>
      <c r="C3454" t="s">
        <v>17</v>
      </c>
      <c r="D3454" t="s">
        <v>18</v>
      </c>
      <c r="E3454" s="13" t="str">
        <f>"67"</f>
        <v>67</v>
      </c>
      <c r="F3454" t="s">
        <v>44</v>
      </c>
      <c r="G3454" s="14" t="str">
        <f>"251"</f>
        <v>251</v>
      </c>
      <c r="H3454" t="s">
        <v>45</v>
      </c>
    </row>
    <row r="3455" spans="1:8" x14ac:dyDescent="0.25">
      <c r="A3455" t="s">
        <v>3896</v>
      </c>
      <c r="B3455" s="12">
        <v>76</v>
      </c>
      <c r="C3455" t="s">
        <v>2</v>
      </c>
      <c r="D3455" t="s">
        <v>3</v>
      </c>
      <c r="E3455" s="13" t="str">
        <f>"25"</f>
        <v>25</v>
      </c>
      <c r="F3455" t="s">
        <v>434</v>
      </c>
      <c r="G3455" s="14" t="str">
        <f>"010"</f>
        <v>010</v>
      </c>
      <c r="H3455" t="s">
        <v>1685</v>
      </c>
    </row>
    <row r="3456" spans="1:8" x14ac:dyDescent="0.25">
      <c r="A3456" t="s">
        <v>3896</v>
      </c>
      <c r="B3456" s="12">
        <v>76</v>
      </c>
      <c r="C3456" t="s">
        <v>2</v>
      </c>
      <c r="D3456" t="s">
        <v>3</v>
      </c>
      <c r="E3456" s="13" t="str">
        <f>"33"</f>
        <v>33</v>
      </c>
      <c r="F3456" t="s">
        <v>587</v>
      </c>
      <c r="G3456" s="14" t="str">
        <f>"010"</f>
        <v>010</v>
      </c>
      <c r="H3456" t="s">
        <v>1150</v>
      </c>
    </row>
    <row r="3457" spans="1:8" x14ac:dyDescent="0.25">
      <c r="A3457" t="s">
        <v>3896</v>
      </c>
      <c r="B3457" s="12">
        <v>76</v>
      </c>
      <c r="C3457" t="s">
        <v>2</v>
      </c>
      <c r="D3457" t="s">
        <v>3</v>
      </c>
      <c r="E3457" s="13" t="str">
        <f>"56"</f>
        <v>56</v>
      </c>
      <c r="F3457" t="s">
        <v>321</v>
      </c>
      <c r="G3457" s="14" t="str">
        <f>"182"</f>
        <v>182</v>
      </c>
      <c r="H3457" t="s">
        <v>1486</v>
      </c>
    </row>
    <row r="3458" spans="1:8" x14ac:dyDescent="0.25">
      <c r="A3458" t="s">
        <v>3896</v>
      </c>
      <c r="B3458" s="12">
        <v>81</v>
      </c>
      <c r="C3458" t="s">
        <v>7</v>
      </c>
      <c r="D3458" t="s">
        <v>8</v>
      </c>
      <c r="E3458" s="13" t="str">
        <f>"69"</f>
        <v>69</v>
      </c>
      <c r="F3458" t="s">
        <v>140</v>
      </c>
      <c r="G3458" s="14" t="str">
        <f>"291"</f>
        <v>291</v>
      </c>
      <c r="H3458" t="s">
        <v>874</v>
      </c>
    </row>
    <row r="3459" spans="1:8" x14ac:dyDescent="0.25">
      <c r="A3459" t="s">
        <v>3897</v>
      </c>
      <c r="B3459" s="12">
        <v>76</v>
      </c>
      <c r="C3459" t="s">
        <v>2</v>
      </c>
      <c r="D3459" t="s">
        <v>3</v>
      </c>
      <c r="E3459" s="13" t="str">
        <f>"11"</f>
        <v>11</v>
      </c>
      <c r="F3459" t="s">
        <v>501</v>
      </c>
      <c r="G3459" s="14" t="str">
        <f>"002"</f>
        <v>002</v>
      </c>
      <c r="H3459" t="s">
        <v>1337</v>
      </c>
    </row>
    <row r="3460" spans="1:8" x14ac:dyDescent="0.25">
      <c r="A3460" t="s">
        <v>3897</v>
      </c>
      <c r="B3460" s="12">
        <v>76</v>
      </c>
      <c r="C3460" t="s">
        <v>2</v>
      </c>
      <c r="D3460" t="s">
        <v>3</v>
      </c>
      <c r="E3460" s="13" t="str">
        <f>"23"</f>
        <v>23</v>
      </c>
      <c r="F3460" t="s">
        <v>280</v>
      </c>
      <c r="G3460" s="14" t="str">
        <f>"026"</f>
        <v>026</v>
      </c>
      <c r="H3460" t="s">
        <v>3898</v>
      </c>
    </row>
    <row r="3461" spans="1:8" x14ac:dyDescent="0.25">
      <c r="A3461" t="s">
        <v>3897</v>
      </c>
      <c r="B3461" s="12">
        <v>79</v>
      </c>
      <c r="C3461" t="s">
        <v>28</v>
      </c>
      <c r="D3461" t="s">
        <v>29</v>
      </c>
      <c r="E3461" s="13" t="str">
        <f>"71"</f>
        <v>71</v>
      </c>
      <c r="F3461" t="s">
        <v>729</v>
      </c>
      <c r="G3461" s="14" t="str">
        <f>"251"</f>
        <v>251</v>
      </c>
      <c r="H3461" t="s">
        <v>970</v>
      </c>
    </row>
    <row r="3462" spans="1:8" x14ac:dyDescent="0.25">
      <c r="A3462" t="s">
        <v>3899</v>
      </c>
      <c r="B3462" s="12">
        <v>77</v>
      </c>
      <c r="C3462" t="s">
        <v>17</v>
      </c>
      <c r="D3462" t="s">
        <v>18</v>
      </c>
      <c r="E3462" s="13" t="str">
        <f>"40"</f>
        <v>40</v>
      </c>
      <c r="F3462" t="s">
        <v>19</v>
      </c>
      <c r="G3462" s="14" t="str">
        <f>"251"</f>
        <v>251</v>
      </c>
      <c r="H3462" t="s">
        <v>20</v>
      </c>
    </row>
    <row r="3463" spans="1:8" x14ac:dyDescent="0.25">
      <c r="A3463" t="s">
        <v>3900</v>
      </c>
      <c r="B3463" s="12">
        <v>81</v>
      </c>
      <c r="C3463" t="s">
        <v>7</v>
      </c>
      <c r="D3463" t="s">
        <v>8</v>
      </c>
      <c r="E3463" s="13" t="str">
        <f>"44"</f>
        <v>44</v>
      </c>
      <c r="F3463" t="s">
        <v>40</v>
      </c>
      <c r="G3463" s="14" t="str">
        <f>"201"</f>
        <v>201</v>
      </c>
      <c r="H3463" t="s">
        <v>138</v>
      </c>
    </row>
    <row r="3464" spans="1:8" x14ac:dyDescent="0.25">
      <c r="A3464" t="s">
        <v>3901</v>
      </c>
      <c r="B3464" s="12">
        <v>76</v>
      </c>
      <c r="C3464" t="s">
        <v>2</v>
      </c>
      <c r="D3464" t="s">
        <v>3</v>
      </c>
      <c r="E3464" s="13" t="str">
        <f>"67"</f>
        <v>67</v>
      </c>
      <c r="F3464" t="s">
        <v>44</v>
      </c>
      <c r="G3464" s="14" t="str">
        <f>"153"</f>
        <v>153</v>
      </c>
      <c r="H3464" t="s">
        <v>324</v>
      </c>
    </row>
    <row r="3465" spans="1:8" x14ac:dyDescent="0.25">
      <c r="A3465" t="s">
        <v>3902</v>
      </c>
      <c r="B3465" s="12">
        <v>79</v>
      </c>
      <c r="C3465" t="s">
        <v>28</v>
      </c>
      <c r="D3465" t="s">
        <v>29</v>
      </c>
      <c r="E3465" s="13" t="str">
        <f>"32"</f>
        <v>32</v>
      </c>
      <c r="F3465" t="s">
        <v>61</v>
      </c>
      <c r="G3465" s="14" t="str">
        <f>"246"</f>
        <v>246</v>
      </c>
      <c r="H3465" t="s">
        <v>62</v>
      </c>
    </row>
    <row r="3466" spans="1:8" x14ac:dyDescent="0.25">
      <c r="A3466" t="s">
        <v>3903</v>
      </c>
      <c r="B3466" s="12">
        <v>81</v>
      </c>
      <c r="C3466" t="s">
        <v>7</v>
      </c>
      <c r="D3466" t="s">
        <v>8</v>
      </c>
      <c r="E3466" s="13" t="str">
        <f>"05"</f>
        <v>05</v>
      </c>
      <c r="F3466" t="s">
        <v>9</v>
      </c>
      <c r="G3466" s="14" t="str">
        <f>"136"</f>
        <v>136</v>
      </c>
      <c r="H3466" t="s">
        <v>53</v>
      </c>
    </row>
    <row r="3467" spans="1:8" x14ac:dyDescent="0.25">
      <c r="A3467" t="s">
        <v>3904</v>
      </c>
      <c r="B3467" s="12">
        <v>79</v>
      </c>
      <c r="C3467" t="s">
        <v>28</v>
      </c>
      <c r="D3467" t="s">
        <v>29</v>
      </c>
      <c r="E3467" s="13" t="str">
        <f>"32"</f>
        <v>32</v>
      </c>
      <c r="F3467" t="s">
        <v>61</v>
      </c>
      <c r="G3467" s="14" t="str">
        <f>"246"</f>
        <v>246</v>
      </c>
      <c r="H3467" t="s">
        <v>62</v>
      </c>
    </row>
    <row r="3468" spans="1:8" x14ac:dyDescent="0.25">
      <c r="A3468" t="s">
        <v>3905</v>
      </c>
      <c r="B3468" s="12">
        <v>76</v>
      </c>
      <c r="C3468" t="s">
        <v>2</v>
      </c>
      <c r="D3468" t="s">
        <v>3</v>
      </c>
      <c r="E3468" s="13" t="str">
        <f>"64"</f>
        <v>64</v>
      </c>
      <c r="F3468" t="s">
        <v>58</v>
      </c>
      <c r="G3468" s="14" t="str">
        <f>"191"</f>
        <v>191</v>
      </c>
      <c r="H3468" t="s">
        <v>810</v>
      </c>
    </row>
    <row r="3469" spans="1:8" x14ac:dyDescent="0.25">
      <c r="A3469" t="s">
        <v>3906</v>
      </c>
      <c r="B3469" s="12">
        <v>79</v>
      </c>
      <c r="C3469" t="s">
        <v>28</v>
      </c>
      <c r="D3469" t="s">
        <v>29</v>
      </c>
      <c r="E3469" s="13" t="str">
        <f>"37"</f>
        <v>37</v>
      </c>
      <c r="F3469" t="s">
        <v>34</v>
      </c>
      <c r="G3469" s="14" t="str">
        <f>"291"</f>
        <v>291</v>
      </c>
      <c r="H3469" t="s">
        <v>36</v>
      </c>
    </row>
    <row r="3470" spans="1:8" x14ac:dyDescent="0.25">
      <c r="A3470" t="s">
        <v>3907</v>
      </c>
      <c r="B3470" s="12">
        <v>76</v>
      </c>
      <c r="C3470" t="s">
        <v>2</v>
      </c>
      <c r="D3470" t="s">
        <v>3</v>
      </c>
      <c r="E3470" s="13" t="str">
        <f>"28"</f>
        <v>28</v>
      </c>
      <c r="F3470" t="s">
        <v>89</v>
      </c>
      <c r="G3470" s="14" t="str">
        <f>"226"</f>
        <v>226</v>
      </c>
      <c r="H3470" t="s">
        <v>653</v>
      </c>
    </row>
    <row r="3471" spans="1:8" x14ac:dyDescent="0.25">
      <c r="A3471" t="s">
        <v>3908</v>
      </c>
      <c r="B3471" s="12">
        <v>81</v>
      </c>
      <c r="C3471" t="s">
        <v>7</v>
      </c>
      <c r="D3471" t="s">
        <v>8</v>
      </c>
      <c r="E3471" s="13" t="str">
        <f>"20"</f>
        <v>20</v>
      </c>
      <c r="F3471" t="s">
        <v>111</v>
      </c>
      <c r="G3471" s="14" t="str">
        <f>"226"</f>
        <v>226</v>
      </c>
      <c r="H3471" t="s">
        <v>431</v>
      </c>
    </row>
    <row r="3472" spans="1:8" x14ac:dyDescent="0.25">
      <c r="A3472" t="s">
        <v>3909</v>
      </c>
      <c r="B3472" s="12">
        <v>76</v>
      </c>
      <c r="C3472" t="s">
        <v>2</v>
      </c>
      <c r="D3472" t="s">
        <v>3</v>
      </c>
      <c r="E3472" s="13" t="str">
        <f>"67"</f>
        <v>67</v>
      </c>
      <c r="F3472" t="s">
        <v>44</v>
      </c>
      <c r="G3472" s="14" t="str">
        <f>"181"</f>
        <v>181</v>
      </c>
      <c r="H3472" t="s">
        <v>564</v>
      </c>
    </row>
    <row r="3473" spans="1:8" x14ac:dyDescent="0.25">
      <c r="A3473" t="s">
        <v>3910</v>
      </c>
      <c r="B3473" s="12">
        <v>77</v>
      </c>
      <c r="C3473" t="s">
        <v>17</v>
      </c>
      <c r="D3473" t="s">
        <v>18</v>
      </c>
      <c r="E3473" s="13" t="str">
        <f>"40"</f>
        <v>40</v>
      </c>
      <c r="F3473" t="s">
        <v>19</v>
      </c>
      <c r="G3473" s="14" t="str">
        <f>"231"</f>
        <v>231</v>
      </c>
      <c r="H3473" t="s">
        <v>287</v>
      </c>
    </row>
    <row r="3474" spans="1:8" x14ac:dyDescent="0.25">
      <c r="A3474" t="s">
        <v>3911</v>
      </c>
      <c r="B3474" s="12">
        <v>79</v>
      </c>
      <c r="C3474" t="s">
        <v>28</v>
      </c>
      <c r="D3474" t="s">
        <v>29</v>
      </c>
      <c r="E3474" s="13" t="str">
        <f>"48"</f>
        <v>48</v>
      </c>
      <c r="F3474" t="s">
        <v>37</v>
      </c>
      <c r="G3474" s="14" t="str">
        <f>"126"</f>
        <v>126</v>
      </c>
      <c r="H3474" t="s">
        <v>961</v>
      </c>
    </row>
    <row r="3475" spans="1:8" x14ac:dyDescent="0.25">
      <c r="A3475" t="s">
        <v>3912</v>
      </c>
      <c r="B3475" s="12">
        <v>81</v>
      </c>
      <c r="C3475" t="s">
        <v>7</v>
      </c>
      <c r="D3475" t="s">
        <v>8</v>
      </c>
      <c r="E3475" s="13" t="str">
        <f>"05"</f>
        <v>05</v>
      </c>
      <c r="F3475" t="s">
        <v>9</v>
      </c>
      <c r="G3475" s="14" t="str">
        <f>"231"</f>
        <v>231</v>
      </c>
      <c r="H3475" t="s">
        <v>263</v>
      </c>
    </row>
    <row r="3476" spans="1:8" x14ac:dyDescent="0.25">
      <c r="A3476" t="s">
        <v>3913</v>
      </c>
      <c r="B3476" s="12">
        <v>79</v>
      </c>
      <c r="C3476" t="s">
        <v>28</v>
      </c>
      <c r="D3476" t="s">
        <v>29</v>
      </c>
      <c r="E3476" s="13" t="str">
        <f>"47"</f>
        <v>47</v>
      </c>
      <c r="F3476" t="s">
        <v>1754</v>
      </c>
      <c r="G3476" s="14" t="str">
        <f>"020"</f>
        <v>020</v>
      </c>
      <c r="H3476" t="s">
        <v>3314</v>
      </c>
    </row>
    <row r="3477" spans="1:8" x14ac:dyDescent="0.25">
      <c r="A3477" t="s">
        <v>3913</v>
      </c>
      <c r="B3477" s="12">
        <v>79</v>
      </c>
      <c r="C3477" t="s">
        <v>28</v>
      </c>
      <c r="D3477" t="s">
        <v>29</v>
      </c>
      <c r="E3477" s="13" t="str">
        <f>"55"</f>
        <v>55</v>
      </c>
      <c r="F3477" t="s">
        <v>207</v>
      </c>
      <c r="G3477" s="14" t="str">
        <f>"276"</f>
        <v>276</v>
      </c>
      <c r="H3477" t="s">
        <v>455</v>
      </c>
    </row>
    <row r="3478" spans="1:8" x14ac:dyDescent="0.25">
      <c r="A3478" t="s">
        <v>3914</v>
      </c>
      <c r="B3478" s="12">
        <v>79</v>
      </c>
      <c r="C3478" t="s">
        <v>28</v>
      </c>
      <c r="D3478" t="s">
        <v>29</v>
      </c>
      <c r="E3478" s="13" t="str">
        <f>"35"</f>
        <v>35</v>
      </c>
      <c r="F3478" t="s">
        <v>418</v>
      </c>
      <c r="G3478" s="14" t="str">
        <f>"251"</f>
        <v>251</v>
      </c>
      <c r="H3478" t="s">
        <v>419</v>
      </c>
    </row>
    <row r="3479" spans="1:8" x14ac:dyDescent="0.25">
      <c r="A3479" t="s">
        <v>3915</v>
      </c>
      <c r="B3479" s="12">
        <v>81</v>
      </c>
      <c r="C3479" t="s">
        <v>7</v>
      </c>
      <c r="D3479" t="s">
        <v>8</v>
      </c>
      <c r="E3479" s="13" t="str">
        <f>"70"</f>
        <v>70</v>
      </c>
      <c r="F3479" t="s">
        <v>50</v>
      </c>
      <c r="G3479" s="14" t="str">
        <f>"002"</f>
        <v>002</v>
      </c>
      <c r="H3479" t="s">
        <v>3055</v>
      </c>
    </row>
    <row r="3480" spans="1:8" x14ac:dyDescent="0.25">
      <c r="A3480" t="s">
        <v>3916</v>
      </c>
      <c r="B3480" s="12">
        <v>81</v>
      </c>
      <c r="C3480" t="s">
        <v>7</v>
      </c>
      <c r="D3480" t="s">
        <v>8</v>
      </c>
      <c r="E3480" s="13" t="str">
        <f>"58"</f>
        <v>58</v>
      </c>
      <c r="F3480" t="s">
        <v>128</v>
      </c>
      <c r="G3480" s="14" t="str">
        <f>"107"</f>
        <v>107</v>
      </c>
      <c r="H3480" t="s">
        <v>2840</v>
      </c>
    </row>
    <row r="3481" spans="1:8" x14ac:dyDescent="0.25">
      <c r="A3481" t="s">
        <v>3917</v>
      </c>
      <c r="B3481" s="12">
        <v>79</v>
      </c>
      <c r="C3481" t="s">
        <v>28</v>
      </c>
      <c r="D3481" t="s">
        <v>29</v>
      </c>
      <c r="E3481" s="13" t="str">
        <f>"55"</f>
        <v>55</v>
      </c>
      <c r="F3481" t="s">
        <v>207</v>
      </c>
      <c r="G3481" s="14" t="str">
        <f>"106"</f>
        <v>106</v>
      </c>
      <c r="H3481" t="s">
        <v>799</v>
      </c>
    </row>
    <row r="3482" spans="1:8" x14ac:dyDescent="0.25">
      <c r="A3482" t="s">
        <v>3918</v>
      </c>
      <c r="B3482" s="12">
        <v>77</v>
      </c>
      <c r="C3482" t="s">
        <v>17</v>
      </c>
      <c r="D3482" t="s">
        <v>18</v>
      </c>
      <c r="E3482" s="13" t="str">
        <f>"66"</f>
        <v>66</v>
      </c>
      <c r="F3482" t="s">
        <v>22</v>
      </c>
      <c r="G3482" s="14" t="str">
        <f>"131"</f>
        <v>131</v>
      </c>
      <c r="H3482" t="s">
        <v>23</v>
      </c>
    </row>
    <row r="3483" spans="1:8" x14ac:dyDescent="0.25">
      <c r="A3483" t="s">
        <v>3919</v>
      </c>
      <c r="B3483" s="12">
        <v>81</v>
      </c>
      <c r="C3483" t="s">
        <v>7</v>
      </c>
      <c r="D3483" t="s">
        <v>8</v>
      </c>
      <c r="E3483" s="13" t="str">
        <f>"70"</f>
        <v>70</v>
      </c>
      <c r="F3483" t="s">
        <v>50</v>
      </c>
      <c r="G3483" s="14" t="str">
        <f>"266"</f>
        <v>266</v>
      </c>
      <c r="H3483" t="s">
        <v>51</v>
      </c>
    </row>
    <row r="3484" spans="1:8" x14ac:dyDescent="0.25">
      <c r="A3484" t="s">
        <v>3920</v>
      </c>
      <c r="B3484" s="12">
        <v>76</v>
      </c>
      <c r="C3484" t="s">
        <v>2</v>
      </c>
      <c r="D3484" t="s">
        <v>3</v>
      </c>
      <c r="E3484" s="13" t="str">
        <f>"23"</f>
        <v>23</v>
      </c>
      <c r="F3484" t="s">
        <v>280</v>
      </c>
      <c r="G3484" s="14" t="str">
        <f>"251"</f>
        <v>251</v>
      </c>
      <c r="H3484" t="s">
        <v>281</v>
      </c>
    </row>
    <row r="3485" spans="1:8" x14ac:dyDescent="0.25">
      <c r="A3485" t="s">
        <v>3920</v>
      </c>
      <c r="B3485" s="12">
        <v>79</v>
      </c>
      <c r="C3485" t="s">
        <v>28</v>
      </c>
      <c r="D3485" t="s">
        <v>29</v>
      </c>
      <c r="E3485" s="13" t="str">
        <f>"61"</f>
        <v>61</v>
      </c>
      <c r="F3485" t="s">
        <v>186</v>
      </c>
      <c r="G3485" s="14" t="str">
        <f>"291"</f>
        <v>291</v>
      </c>
      <c r="H3485" t="s">
        <v>918</v>
      </c>
    </row>
    <row r="3486" spans="1:8" x14ac:dyDescent="0.25">
      <c r="A3486" t="s">
        <v>3921</v>
      </c>
      <c r="B3486" s="12">
        <v>76</v>
      </c>
      <c r="C3486" t="s">
        <v>2</v>
      </c>
      <c r="D3486" t="s">
        <v>3</v>
      </c>
      <c r="E3486" s="13" t="str">
        <f>"13"</f>
        <v>13</v>
      </c>
      <c r="F3486" t="s">
        <v>14</v>
      </c>
      <c r="G3486" s="14" t="str">
        <f>"117"</f>
        <v>117</v>
      </c>
      <c r="H3486" t="s">
        <v>3922</v>
      </c>
    </row>
    <row r="3487" spans="1:8" x14ac:dyDescent="0.25">
      <c r="A3487" t="s">
        <v>3923</v>
      </c>
      <c r="B3487" s="12">
        <v>77</v>
      </c>
      <c r="C3487" t="s">
        <v>17</v>
      </c>
      <c r="D3487" t="s">
        <v>18</v>
      </c>
      <c r="E3487" s="13" t="str">
        <f>"30"</f>
        <v>30</v>
      </c>
      <c r="F3487" t="s">
        <v>210</v>
      </c>
      <c r="G3487" s="14" t="str">
        <f>"241"</f>
        <v>241</v>
      </c>
      <c r="H3487" t="s">
        <v>211</v>
      </c>
    </row>
    <row r="3488" spans="1:8" x14ac:dyDescent="0.25">
      <c r="A3488" t="s">
        <v>3924</v>
      </c>
      <c r="B3488" s="12">
        <v>81</v>
      </c>
      <c r="C3488" t="s">
        <v>7</v>
      </c>
      <c r="D3488" t="s">
        <v>8</v>
      </c>
      <c r="E3488" s="13" t="str">
        <f>"20"</f>
        <v>20</v>
      </c>
      <c r="F3488" t="s">
        <v>111</v>
      </c>
      <c r="G3488" s="14" t="str">
        <f>"226"</f>
        <v>226</v>
      </c>
      <c r="H3488" t="s">
        <v>431</v>
      </c>
    </row>
    <row r="3489" spans="1:8" x14ac:dyDescent="0.25">
      <c r="A3489" t="s">
        <v>3924</v>
      </c>
      <c r="B3489" s="12">
        <v>81</v>
      </c>
      <c r="C3489" t="s">
        <v>7</v>
      </c>
      <c r="D3489" t="s">
        <v>8</v>
      </c>
      <c r="E3489" s="13" t="str">
        <f>"36"</f>
        <v>36</v>
      </c>
      <c r="F3489" t="s">
        <v>84</v>
      </c>
      <c r="G3489" s="14" t="str">
        <f>"251"</f>
        <v>251</v>
      </c>
      <c r="H3489" t="s">
        <v>533</v>
      </c>
    </row>
    <row r="3490" spans="1:8" x14ac:dyDescent="0.25">
      <c r="A3490" t="s">
        <v>3925</v>
      </c>
      <c r="B3490" s="12">
        <v>77</v>
      </c>
      <c r="C3490" t="s">
        <v>17</v>
      </c>
      <c r="D3490" t="s">
        <v>18</v>
      </c>
      <c r="E3490" s="13" t="str">
        <f>"67"</f>
        <v>67</v>
      </c>
      <c r="F3490" t="s">
        <v>44</v>
      </c>
      <c r="G3490" s="14" t="str">
        <f>"151"</f>
        <v>151</v>
      </c>
      <c r="H3490" t="s">
        <v>200</v>
      </c>
    </row>
    <row r="3491" spans="1:8" x14ac:dyDescent="0.25">
      <c r="A3491" t="s">
        <v>3926</v>
      </c>
      <c r="B3491" s="12">
        <v>77</v>
      </c>
      <c r="C3491" t="s">
        <v>17</v>
      </c>
      <c r="D3491" t="s">
        <v>18</v>
      </c>
      <c r="E3491" s="13" t="str">
        <f>"40"</f>
        <v>40</v>
      </c>
      <c r="F3491" t="s">
        <v>19</v>
      </c>
      <c r="G3491" s="14" t="str">
        <f>"291"</f>
        <v>291</v>
      </c>
      <c r="H3491" t="s">
        <v>214</v>
      </c>
    </row>
    <row r="3492" spans="1:8" x14ac:dyDescent="0.25">
      <c r="A3492" t="s">
        <v>3927</v>
      </c>
      <c r="B3492" s="12">
        <v>79</v>
      </c>
      <c r="C3492" t="s">
        <v>28</v>
      </c>
      <c r="D3492" t="s">
        <v>29</v>
      </c>
      <c r="E3492" s="13" t="str">
        <f>"61"</f>
        <v>61</v>
      </c>
      <c r="F3492" t="s">
        <v>186</v>
      </c>
      <c r="G3492" s="14" t="str">
        <f>"028"</f>
        <v>028</v>
      </c>
      <c r="H3492" t="s">
        <v>1984</v>
      </c>
    </row>
    <row r="3493" spans="1:8" x14ac:dyDescent="0.25">
      <c r="A3493" t="s">
        <v>3928</v>
      </c>
      <c r="B3493" s="12">
        <v>81</v>
      </c>
      <c r="C3493" t="s">
        <v>7</v>
      </c>
      <c r="D3493" t="s">
        <v>8</v>
      </c>
      <c r="E3493" s="13" t="str">
        <f>"70"</f>
        <v>70</v>
      </c>
      <c r="F3493" t="s">
        <v>50</v>
      </c>
      <c r="G3493" s="14" t="str">
        <f>"251"</f>
        <v>251</v>
      </c>
      <c r="H3493" t="s">
        <v>383</v>
      </c>
    </row>
    <row r="3494" spans="1:8" x14ac:dyDescent="0.25">
      <c r="A3494" t="s">
        <v>3929</v>
      </c>
      <c r="B3494" s="12">
        <v>76</v>
      </c>
      <c r="C3494" t="s">
        <v>2</v>
      </c>
      <c r="D3494" t="s">
        <v>3</v>
      </c>
      <c r="E3494" s="13" t="str">
        <f>"64"</f>
        <v>64</v>
      </c>
      <c r="F3494" t="s">
        <v>58</v>
      </c>
      <c r="G3494" s="14" t="str">
        <f>"221"</f>
        <v>221</v>
      </c>
      <c r="H3494" t="s">
        <v>343</v>
      </c>
    </row>
    <row r="3495" spans="1:8" x14ac:dyDescent="0.25">
      <c r="A3495" t="s">
        <v>3930</v>
      </c>
      <c r="B3495" s="12">
        <v>77</v>
      </c>
      <c r="C3495" t="s">
        <v>17</v>
      </c>
      <c r="D3495" t="s">
        <v>18</v>
      </c>
      <c r="E3495" s="13" t="str">
        <f>"67"</f>
        <v>67</v>
      </c>
      <c r="F3495" t="s">
        <v>44</v>
      </c>
      <c r="G3495" s="14" t="str">
        <f>"151"</f>
        <v>151</v>
      </c>
      <c r="H3495" t="s">
        <v>200</v>
      </c>
    </row>
    <row r="3496" spans="1:8" x14ac:dyDescent="0.25">
      <c r="A3496" t="s">
        <v>3931</v>
      </c>
      <c r="B3496" s="12">
        <v>76</v>
      </c>
      <c r="C3496" t="s">
        <v>2</v>
      </c>
      <c r="D3496" t="s">
        <v>3</v>
      </c>
      <c r="E3496" s="13" t="str">
        <f>"13"</f>
        <v>13</v>
      </c>
      <c r="F3496" t="s">
        <v>14</v>
      </c>
      <c r="G3496" s="14" t="str">
        <f>"251"</f>
        <v>251</v>
      </c>
      <c r="H3496" t="s">
        <v>255</v>
      </c>
    </row>
    <row r="3497" spans="1:8" x14ac:dyDescent="0.25">
      <c r="A3497" t="s">
        <v>3932</v>
      </c>
      <c r="B3497" s="12">
        <v>76</v>
      </c>
      <c r="C3497" t="s">
        <v>2</v>
      </c>
      <c r="D3497" t="s">
        <v>3</v>
      </c>
      <c r="E3497" s="13" t="str">
        <f>"67"</f>
        <v>67</v>
      </c>
      <c r="F3497" t="s">
        <v>44</v>
      </c>
      <c r="G3497" s="14" t="str">
        <f>"195"</f>
        <v>195</v>
      </c>
      <c r="H3497" t="s">
        <v>378</v>
      </c>
    </row>
    <row r="3498" spans="1:8" x14ac:dyDescent="0.25">
      <c r="A3498" t="s">
        <v>3933</v>
      </c>
      <c r="B3498" s="12">
        <v>79</v>
      </c>
      <c r="C3498" t="s">
        <v>28</v>
      </c>
      <c r="D3498" t="s">
        <v>29</v>
      </c>
      <c r="E3498" s="13" t="str">
        <f>"48"</f>
        <v>48</v>
      </c>
      <c r="F3498" t="s">
        <v>37</v>
      </c>
      <c r="G3498" s="14" t="str">
        <f>"165"</f>
        <v>165</v>
      </c>
      <c r="H3498" t="s">
        <v>650</v>
      </c>
    </row>
    <row r="3499" spans="1:8" x14ac:dyDescent="0.25">
      <c r="A3499" t="s">
        <v>3934</v>
      </c>
      <c r="B3499" s="12">
        <v>76</v>
      </c>
      <c r="C3499" t="s">
        <v>2</v>
      </c>
      <c r="D3499" t="s">
        <v>3</v>
      </c>
      <c r="E3499" s="13" t="str">
        <f>"13"</f>
        <v>13</v>
      </c>
      <c r="F3499" t="s">
        <v>14</v>
      </c>
      <c r="G3499" s="14" t="str">
        <f>"225"</f>
        <v>225</v>
      </c>
      <c r="H3499" t="s">
        <v>452</v>
      </c>
    </row>
    <row r="3500" spans="1:8" x14ac:dyDescent="0.25">
      <c r="A3500" t="s">
        <v>3935</v>
      </c>
      <c r="B3500" s="12">
        <v>81</v>
      </c>
      <c r="C3500" t="s">
        <v>7</v>
      </c>
      <c r="D3500" t="s">
        <v>8</v>
      </c>
      <c r="E3500" s="13" t="str">
        <f>"44"</f>
        <v>44</v>
      </c>
      <c r="F3500" t="s">
        <v>40</v>
      </c>
      <c r="G3500" s="14" t="str">
        <f>"020"</f>
        <v>020</v>
      </c>
      <c r="H3500" t="s">
        <v>144</v>
      </c>
    </row>
    <row r="3501" spans="1:8" x14ac:dyDescent="0.25">
      <c r="A3501" t="s">
        <v>3936</v>
      </c>
      <c r="B3501" s="12">
        <v>76</v>
      </c>
      <c r="C3501" t="s">
        <v>2</v>
      </c>
      <c r="D3501" t="s">
        <v>3</v>
      </c>
      <c r="E3501" s="13" t="str">
        <f>"53"</f>
        <v>53</v>
      </c>
      <c r="F3501" t="s">
        <v>67</v>
      </c>
      <c r="G3501" s="14" t="str">
        <f>"241"</f>
        <v>241</v>
      </c>
      <c r="H3501" t="s">
        <v>68</v>
      </c>
    </row>
    <row r="3502" spans="1:8" x14ac:dyDescent="0.25">
      <c r="A3502" t="s">
        <v>3937</v>
      </c>
      <c r="B3502" s="12">
        <v>76</v>
      </c>
      <c r="C3502" t="s">
        <v>2</v>
      </c>
      <c r="D3502" t="s">
        <v>3</v>
      </c>
      <c r="E3502" s="13" t="str">
        <f>"53"</f>
        <v>53</v>
      </c>
      <c r="F3502" t="s">
        <v>67</v>
      </c>
      <c r="G3502" s="14" t="str">
        <f>"241"</f>
        <v>241</v>
      </c>
      <c r="H3502" t="s">
        <v>68</v>
      </c>
    </row>
    <row r="3503" spans="1:8" x14ac:dyDescent="0.25">
      <c r="A3503" t="s">
        <v>3938</v>
      </c>
      <c r="B3503" s="12">
        <v>76</v>
      </c>
      <c r="C3503" t="s">
        <v>2</v>
      </c>
      <c r="D3503" t="s">
        <v>3</v>
      </c>
      <c r="E3503" s="13" t="str">
        <f>"53"</f>
        <v>53</v>
      </c>
      <c r="F3503" t="s">
        <v>67</v>
      </c>
      <c r="G3503" s="14" t="str">
        <f>"206"</f>
        <v>206</v>
      </c>
      <c r="H3503" t="s">
        <v>274</v>
      </c>
    </row>
    <row r="3504" spans="1:8" x14ac:dyDescent="0.25">
      <c r="A3504" t="s">
        <v>3939</v>
      </c>
      <c r="B3504" s="12">
        <v>77</v>
      </c>
      <c r="C3504" t="s">
        <v>17</v>
      </c>
      <c r="D3504" t="s">
        <v>18</v>
      </c>
      <c r="E3504" s="13" t="str">
        <f>"30"</f>
        <v>30</v>
      </c>
      <c r="F3504" t="s">
        <v>210</v>
      </c>
      <c r="G3504" s="14" t="str">
        <f>"174"</f>
        <v>174</v>
      </c>
      <c r="H3504" t="s">
        <v>216</v>
      </c>
    </row>
    <row r="3505" spans="1:8" x14ac:dyDescent="0.25">
      <c r="A3505" t="s">
        <v>3940</v>
      </c>
      <c r="B3505" s="12">
        <v>79</v>
      </c>
      <c r="C3505" t="s">
        <v>28</v>
      </c>
      <c r="D3505" t="s">
        <v>29</v>
      </c>
      <c r="E3505" s="13" t="str">
        <f>"26"</f>
        <v>26</v>
      </c>
      <c r="F3505" t="s">
        <v>294</v>
      </c>
      <c r="G3505" s="14" t="str">
        <f>"236"</f>
        <v>236</v>
      </c>
      <c r="H3505" t="s">
        <v>3941</v>
      </c>
    </row>
    <row r="3506" spans="1:8" x14ac:dyDescent="0.25">
      <c r="A3506" t="s">
        <v>3942</v>
      </c>
      <c r="B3506" s="12">
        <v>77</v>
      </c>
      <c r="C3506" t="s">
        <v>17</v>
      </c>
      <c r="D3506" t="s">
        <v>18</v>
      </c>
      <c r="E3506" s="13" t="str">
        <f>"40"</f>
        <v>40</v>
      </c>
      <c r="F3506" t="s">
        <v>19</v>
      </c>
      <c r="G3506" s="14" t="str">
        <f>"231"</f>
        <v>231</v>
      </c>
      <c r="H3506" t="s">
        <v>287</v>
      </c>
    </row>
    <row r="3507" spans="1:8" x14ac:dyDescent="0.25">
      <c r="A3507" t="s">
        <v>3943</v>
      </c>
      <c r="B3507" s="12">
        <v>79</v>
      </c>
      <c r="C3507" t="s">
        <v>28</v>
      </c>
      <c r="D3507" t="s">
        <v>29</v>
      </c>
      <c r="E3507" s="13" t="str">
        <f>"04"</f>
        <v>04</v>
      </c>
      <c r="F3507" t="s">
        <v>196</v>
      </c>
      <c r="G3507" s="14" t="str">
        <f>"024"</f>
        <v>024</v>
      </c>
      <c r="H3507" t="s">
        <v>197</v>
      </c>
    </row>
    <row r="3508" spans="1:8" x14ac:dyDescent="0.25">
      <c r="A3508" t="s">
        <v>3944</v>
      </c>
      <c r="B3508" s="12">
        <v>81</v>
      </c>
      <c r="C3508" t="s">
        <v>7</v>
      </c>
      <c r="D3508" t="s">
        <v>8</v>
      </c>
      <c r="E3508" s="13" t="str">
        <f>"15"</f>
        <v>15</v>
      </c>
      <c r="F3508" t="s">
        <v>1122</v>
      </c>
      <c r="G3508" s="14" t="str">
        <f>"002"</f>
        <v>002</v>
      </c>
      <c r="H3508" t="s">
        <v>3945</v>
      </c>
    </row>
    <row r="3509" spans="1:8" x14ac:dyDescent="0.25">
      <c r="A3509" t="s">
        <v>3946</v>
      </c>
      <c r="B3509" s="12">
        <v>81</v>
      </c>
      <c r="C3509" t="s">
        <v>7</v>
      </c>
      <c r="D3509" t="s">
        <v>8</v>
      </c>
      <c r="E3509" s="13" t="str">
        <f>"36"</f>
        <v>36</v>
      </c>
      <c r="F3509" t="s">
        <v>84</v>
      </c>
      <c r="G3509" s="14" t="str">
        <f>"286"</f>
        <v>286</v>
      </c>
      <c r="H3509" t="s">
        <v>848</v>
      </c>
    </row>
    <row r="3510" spans="1:8" x14ac:dyDescent="0.25">
      <c r="A3510" t="s">
        <v>3947</v>
      </c>
      <c r="B3510" s="12">
        <v>79</v>
      </c>
      <c r="C3510" t="s">
        <v>28</v>
      </c>
      <c r="D3510" t="s">
        <v>29</v>
      </c>
      <c r="E3510" s="13" t="str">
        <f>"37"</f>
        <v>37</v>
      </c>
      <c r="F3510" t="s">
        <v>34</v>
      </c>
      <c r="G3510" s="14" t="str">
        <f>"291"</f>
        <v>291</v>
      </c>
      <c r="H3510" t="s">
        <v>36</v>
      </c>
    </row>
    <row r="3511" spans="1:8" x14ac:dyDescent="0.25">
      <c r="A3511" t="s">
        <v>3948</v>
      </c>
      <c r="B3511" s="12">
        <v>77</v>
      </c>
      <c r="C3511" t="s">
        <v>17</v>
      </c>
      <c r="D3511" t="s">
        <v>18</v>
      </c>
      <c r="E3511" s="13" t="str">
        <f>"30"</f>
        <v>30</v>
      </c>
      <c r="F3511" t="s">
        <v>210</v>
      </c>
      <c r="G3511" s="14" t="str">
        <f>"241"</f>
        <v>241</v>
      </c>
      <c r="H3511" t="s">
        <v>211</v>
      </c>
    </row>
    <row r="3512" spans="1:8" x14ac:dyDescent="0.25">
      <c r="A3512" t="s">
        <v>3949</v>
      </c>
      <c r="B3512" s="12">
        <v>81</v>
      </c>
      <c r="C3512" t="s">
        <v>7</v>
      </c>
      <c r="D3512" t="s">
        <v>8</v>
      </c>
      <c r="E3512" s="13" t="str">
        <f>"05"</f>
        <v>05</v>
      </c>
      <c r="F3512" t="s">
        <v>9</v>
      </c>
      <c r="G3512" s="14" t="str">
        <f>"010"</f>
        <v>010</v>
      </c>
      <c r="H3512" t="s">
        <v>1160</v>
      </c>
    </row>
    <row r="3513" spans="1:8" x14ac:dyDescent="0.25">
      <c r="A3513" t="s">
        <v>3950</v>
      </c>
      <c r="B3513" s="12">
        <v>79</v>
      </c>
      <c r="C3513" t="s">
        <v>28</v>
      </c>
      <c r="D3513" t="s">
        <v>29</v>
      </c>
      <c r="E3513" s="13" t="str">
        <f>"35"</f>
        <v>35</v>
      </c>
      <c r="F3513" t="s">
        <v>418</v>
      </c>
      <c r="G3513" s="14" t="str">
        <f>"251"</f>
        <v>251</v>
      </c>
      <c r="H3513" t="s">
        <v>419</v>
      </c>
    </row>
    <row r="3514" spans="1:8" x14ac:dyDescent="0.25">
      <c r="A3514" t="s">
        <v>3951</v>
      </c>
      <c r="B3514" s="12">
        <v>79</v>
      </c>
      <c r="C3514" t="s">
        <v>28</v>
      </c>
      <c r="D3514" t="s">
        <v>29</v>
      </c>
      <c r="E3514" s="13" t="str">
        <f>"03"</f>
        <v>03</v>
      </c>
      <c r="F3514" t="s">
        <v>30</v>
      </c>
      <c r="G3514" s="14" t="str">
        <f>"016"</f>
        <v>016</v>
      </c>
      <c r="H3514" t="s">
        <v>1988</v>
      </c>
    </row>
    <row r="3515" spans="1:8" x14ac:dyDescent="0.25">
      <c r="A3515" t="s">
        <v>3952</v>
      </c>
      <c r="B3515" s="12">
        <v>81</v>
      </c>
      <c r="C3515" t="s">
        <v>7</v>
      </c>
      <c r="D3515" t="s">
        <v>8</v>
      </c>
      <c r="E3515" s="13" t="str">
        <f>"15"</f>
        <v>15</v>
      </c>
      <c r="F3515" t="s">
        <v>1122</v>
      </c>
      <c r="G3515" s="14" t="str">
        <f>"028"</f>
        <v>028</v>
      </c>
      <c r="H3515" t="s">
        <v>2657</v>
      </c>
    </row>
    <row r="3516" spans="1:8" x14ac:dyDescent="0.25">
      <c r="A3516" t="s">
        <v>3953</v>
      </c>
      <c r="B3516" s="12">
        <v>79</v>
      </c>
      <c r="C3516" t="s">
        <v>28</v>
      </c>
      <c r="D3516" t="s">
        <v>29</v>
      </c>
      <c r="E3516" s="13" t="str">
        <f>"55"</f>
        <v>55</v>
      </c>
      <c r="F3516" t="s">
        <v>207</v>
      </c>
      <c r="G3516" s="14" t="str">
        <f>"261"</f>
        <v>261</v>
      </c>
      <c r="H3516" t="s">
        <v>208</v>
      </c>
    </row>
    <row r="3517" spans="1:8" x14ac:dyDescent="0.25">
      <c r="A3517" t="s">
        <v>3954</v>
      </c>
      <c r="B3517" s="12">
        <v>79</v>
      </c>
      <c r="C3517" t="s">
        <v>28</v>
      </c>
      <c r="D3517" t="s">
        <v>29</v>
      </c>
      <c r="E3517" s="13" t="str">
        <f>"55"</f>
        <v>55</v>
      </c>
      <c r="F3517" t="s">
        <v>207</v>
      </c>
      <c r="G3517" s="14" t="str">
        <f>"261"</f>
        <v>261</v>
      </c>
      <c r="H3517" t="s">
        <v>208</v>
      </c>
    </row>
    <row r="3518" spans="1:8" x14ac:dyDescent="0.25">
      <c r="A3518" t="s">
        <v>3955</v>
      </c>
      <c r="B3518" s="12">
        <v>76</v>
      </c>
      <c r="C3518" t="s">
        <v>2</v>
      </c>
      <c r="D3518" t="s">
        <v>3</v>
      </c>
      <c r="E3518" s="13" t="str">
        <f>"13"</f>
        <v>13</v>
      </c>
      <c r="F3518" t="s">
        <v>14</v>
      </c>
      <c r="G3518" s="14" t="str">
        <f>"251"</f>
        <v>251</v>
      </c>
      <c r="H3518" t="s">
        <v>255</v>
      </c>
    </row>
    <row r="3519" spans="1:8" x14ac:dyDescent="0.25">
      <c r="A3519" t="s">
        <v>3956</v>
      </c>
      <c r="B3519" s="12">
        <v>79</v>
      </c>
      <c r="C3519" t="s">
        <v>28</v>
      </c>
      <c r="D3519" t="s">
        <v>29</v>
      </c>
      <c r="E3519" s="13" t="str">
        <f>"32"</f>
        <v>32</v>
      </c>
      <c r="F3519" t="s">
        <v>61</v>
      </c>
      <c r="G3519" s="14" t="str">
        <f>"246"</f>
        <v>246</v>
      </c>
      <c r="H3519" t="s">
        <v>62</v>
      </c>
    </row>
    <row r="3520" spans="1:8" x14ac:dyDescent="0.25">
      <c r="A3520" t="s">
        <v>3957</v>
      </c>
      <c r="B3520" s="12">
        <v>81</v>
      </c>
      <c r="C3520" t="s">
        <v>7</v>
      </c>
      <c r="D3520" t="s">
        <v>8</v>
      </c>
      <c r="E3520" s="13" t="str">
        <f>"15"</f>
        <v>15</v>
      </c>
      <c r="F3520" t="s">
        <v>1122</v>
      </c>
      <c r="G3520" s="14" t="str">
        <f>"008"</f>
        <v>008</v>
      </c>
      <c r="H3520" t="s">
        <v>2502</v>
      </c>
    </row>
    <row r="3521" spans="1:8" x14ac:dyDescent="0.25">
      <c r="A3521" t="s">
        <v>3958</v>
      </c>
      <c r="B3521" s="12">
        <v>76</v>
      </c>
      <c r="C3521" t="s">
        <v>2</v>
      </c>
      <c r="D3521" t="s">
        <v>3</v>
      </c>
      <c r="E3521" s="13" t="str">
        <f>"67"</f>
        <v>67</v>
      </c>
      <c r="F3521" t="s">
        <v>44</v>
      </c>
      <c r="G3521" s="14" t="str">
        <f>"270"</f>
        <v>270</v>
      </c>
      <c r="H3521" t="s">
        <v>304</v>
      </c>
    </row>
    <row r="3522" spans="1:8" x14ac:dyDescent="0.25">
      <c r="A3522" t="s">
        <v>3959</v>
      </c>
      <c r="B3522" s="12">
        <v>77</v>
      </c>
      <c r="C3522" t="s">
        <v>17</v>
      </c>
      <c r="D3522" t="s">
        <v>18</v>
      </c>
      <c r="E3522" s="13" t="str">
        <f>"67"</f>
        <v>67</v>
      </c>
      <c r="F3522" t="s">
        <v>44</v>
      </c>
      <c r="G3522" s="14" t="str">
        <f>"261"</f>
        <v>261</v>
      </c>
      <c r="H3522" t="s">
        <v>70</v>
      </c>
    </row>
    <row r="3523" spans="1:8" x14ac:dyDescent="0.25">
      <c r="A3523" t="s">
        <v>3960</v>
      </c>
      <c r="B3523" s="12">
        <v>76</v>
      </c>
      <c r="C3523" t="s">
        <v>2</v>
      </c>
      <c r="D3523" t="s">
        <v>3</v>
      </c>
      <c r="E3523" s="13" t="str">
        <f>"14"</f>
        <v>14</v>
      </c>
      <c r="F3523" t="s">
        <v>124</v>
      </c>
      <c r="G3523" s="14" t="str">
        <f>"016"</f>
        <v>016</v>
      </c>
      <c r="H3523" t="s">
        <v>3961</v>
      </c>
    </row>
    <row r="3524" spans="1:8" x14ac:dyDescent="0.25">
      <c r="A3524" t="s">
        <v>3960</v>
      </c>
      <c r="B3524" s="12">
        <v>76</v>
      </c>
      <c r="C3524" t="s">
        <v>2</v>
      </c>
      <c r="D3524" t="s">
        <v>3</v>
      </c>
      <c r="E3524" s="13" t="str">
        <f>"14"</f>
        <v>14</v>
      </c>
      <c r="F3524" t="s">
        <v>124</v>
      </c>
      <c r="G3524" s="14" t="str">
        <f>"141"</f>
        <v>141</v>
      </c>
      <c r="H3524" t="s">
        <v>814</v>
      </c>
    </row>
    <row r="3525" spans="1:8" x14ac:dyDescent="0.25">
      <c r="A3525" t="s">
        <v>3962</v>
      </c>
      <c r="B3525" s="12">
        <v>79</v>
      </c>
      <c r="C3525" t="s">
        <v>28</v>
      </c>
      <c r="D3525" t="s">
        <v>29</v>
      </c>
      <c r="E3525" s="13" t="str">
        <f>"09"</f>
        <v>09</v>
      </c>
      <c r="F3525" t="s">
        <v>117</v>
      </c>
      <c r="G3525" s="14" t="str">
        <f>"211"</f>
        <v>211</v>
      </c>
      <c r="H3525" t="s">
        <v>372</v>
      </c>
    </row>
    <row r="3526" spans="1:8" x14ac:dyDescent="0.25">
      <c r="A3526" t="s">
        <v>3963</v>
      </c>
      <c r="B3526" s="12">
        <v>77</v>
      </c>
      <c r="C3526" t="s">
        <v>17</v>
      </c>
      <c r="D3526" t="s">
        <v>18</v>
      </c>
      <c r="E3526" s="13" t="str">
        <f>"40"</f>
        <v>40</v>
      </c>
      <c r="F3526" t="s">
        <v>19</v>
      </c>
      <c r="G3526" s="14" t="str">
        <f>"231"</f>
        <v>231</v>
      </c>
      <c r="H3526" t="s">
        <v>287</v>
      </c>
    </row>
    <row r="3527" spans="1:8" x14ac:dyDescent="0.25">
      <c r="A3527" t="s">
        <v>3964</v>
      </c>
      <c r="B3527" s="12">
        <v>77</v>
      </c>
      <c r="C3527" t="s">
        <v>17</v>
      </c>
      <c r="D3527" t="s">
        <v>18</v>
      </c>
      <c r="E3527" s="13" t="str">
        <f>"66"</f>
        <v>66</v>
      </c>
      <c r="F3527" t="s">
        <v>22</v>
      </c>
      <c r="G3527" s="14" t="str">
        <f>"008"</f>
        <v>008</v>
      </c>
      <c r="H3527" t="s">
        <v>1279</v>
      </c>
    </row>
    <row r="3528" spans="1:8" x14ac:dyDescent="0.25">
      <c r="A3528" t="s">
        <v>3965</v>
      </c>
      <c r="B3528" s="12">
        <v>79</v>
      </c>
      <c r="C3528" t="s">
        <v>28</v>
      </c>
      <c r="D3528" t="s">
        <v>29</v>
      </c>
      <c r="E3528" s="13" t="str">
        <f>"61"</f>
        <v>61</v>
      </c>
      <c r="F3528" t="s">
        <v>186</v>
      </c>
      <c r="G3528" s="14" t="str">
        <f>"022"</f>
        <v>022</v>
      </c>
      <c r="H3528" t="s">
        <v>3966</v>
      </c>
    </row>
    <row r="3529" spans="1:8" x14ac:dyDescent="0.25">
      <c r="A3529" t="s">
        <v>3967</v>
      </c>
      <c r="B3529" s="12">
        <v>79</v>
      </c>
      <c r="C3529" t="s">
        <v>28</v>
      </c>
      <c r="D3529" t="s">
        <v>29</v>
      </c>
      <c r="E3529" s="13" t="str">
        <f>"55"</f>
        <v>55</v>
      </c>
      <c r="F3529" t="s">
        <v>207</v>
      </c>
      <c r="G3529" s="14" t="str">
        <f>"276"</f>
        <v>276</v>
      </c>
      <c r="H3529" t="s">
        <v>455</v>
      </c>
    </row>
    <row r="3530" spans="1:8" x14ac:dyDescent="0.25">
      <c r="A3530" t="s">
        <v>3968</v>
      </c>
      <c r="B3530" s="12">
        <v>76</v>
      </c>
      <c r="C3530" t="s">
        <v>2</v>
      </c>
      <c r="D3530" t="s">
        <v>3</v>
      </c>
      <c r="E3530" s="13" t="str">
        <f>"25"</f>
        <v>25</v>
      </c>
      <c r="F3530" t="s">
        <v>434</v>
      </c>
      <c r="G3530" s="14" t="str">
        <f>"018"</f>
        <v>018</v>
      </c>
      <c r="H3530" t="s">
        <v>3969</v>
      </c>
    </row>
    <row r="3531" spans="1:8" x14ac:dyDescent="0.25">
      <c r="A3531" t="s">
        <v>3968</v>
      </c>
      <c r="B3531" s="12">
        <v>76</v>
      </c>
      <c r="C3531" t="s">
        <v>2</v>
      </c>
      <c r="D3531" t="s">
        <v>3</v>
      </c>
      <c r="E3531" s="13" t="str">
        <f>"25"</f>
        <v>25</v>
      </c>
      <c r="F3531" t="s">
        <v>434</v>
      </c>
      <c r="G3531" s="14" t="str">
        <f>"251"</f>
        <v>251</v>
      </c>
      <c r="H3531" t="s">
        <v>435</v>
      </c>
    </row>
    <row r="3532" spans="1:8" x14ac:dyDescent="0.25">
      <c r="A3532" t="s">
        <v>3970</v>
      </c>
      <c r="B3532" s="12">
        <v>81</v>
      </c>
      <c r="C3532" t="s">
        <v>7</v>
      </c>
      <c r="D3532" t="s">
        <v>8</v>
      </c>
      <c r="E3532" s="13" t="str">
        <f>"44"</f>
        <v>44</v>
      </c>
      <c r="F3532" t="s">
        <v>40</v>
      </c>
      <c r="G3532" s="14" t="str">
        <f>"122"</f>
        <v>122</v>
      </c>
      <c r="H3532" t="s">
        <v>348</v>
      </c>
    </row>
    <row r="3533" spans="1:8" x14ac:dyDescent="0.25">
      <c r="A3533" t="s">
        <v>3971</v>
      </c>
      <c r="B3533" s="12">
        <v>77</v>
      </c>
      <c r="C3533" t="s">
        <v>17</v>
      </c>
      <c r="D3533" t="s">
        <v>18</v>
      </c>
      <c r="E3533" s="13" t="str">
        <f>"66"</f>
        <v>66</v>
      </c>
      <c r="F3533" t="s">
        <v>22</v>
      </c>
      <c r="G3533" s="14" t="str">
        <f>"002"</f>
        <v>002</v>
      </c>
      <c r="H3533" t="s">
        <v>160</v>
      </c>
    </row>
    <row r="3534" spans="1:8" x14ac:dyDescent="0.25">
      <c r="A3534" t="s">
        <v>3972</v>
      </c>
      <c r="B3534" s="12">
        <v>79</v>
      </c>
      <c r="C3534" t="s">
        <v>28</v>
      </c>
      <c r="D3534" t="s">
        <v>29</v>
      </c>
      <c r="E3534" s="13" t="str">
        <f>"18"</f>
        <v>18</v>
      </c>
      <c r="F3534" t="s">
        <v>64</v>
      </c>
      <c r="G3534" s="14" t="str">
        <f>"201"</f>
        <v>201</v>
      </c>
      <c r="H3534" t="s">
        <v>1837</v>
      </c>
    </row>
    <row r="3535" spans="1:8" x14ac:dyDescent="0.25">
      <c r="A3535" t="s">
        <v>3973</v>
      </c>
      <c r="B3535" s="12">
        <v>79</v>
      </c>
      <c r="C3535" t="s">
        <v>28</v>
      </c>
      <c r="D3535" t="s">
        <v>29</v>
      </c>
      <c r="E3535" s="13" t="str">
        <f>"37"</f>
        <v>37</v>
      </c>
      <c r="F3535" t="s">
        <v>34</v>
      </c>
      <c r="G3535" s="14" t="str">
        <f>"192"</f>
        <v>192</v>
      </c>
      <c r="H3535" t="s">
        <v>318</v>
      </c>
    </row>
    <row r="3536" spans="1:8" x14ac:dyDescent="0.25">
      <c r="A3536" t="s">
        <v>3974</v>
      </c>
      <c r="B3536" s="12">
        <v>79</v>
      </c>
      <c r="C3536" t="s">
        <v>28</v>
      </c>
      <c r="D3536" t="s">
        <v>29</v>
      </c>
      <c r="E3536" s="13" t="str">
        <f>"48"</f>
        <v>48</v>
      </c>
      <c r="F3536" t="s">
        <v>37</v>
      </c>
      <c r="G3536" s="14" t="str">
        <f>"201"</f>
        <v>201</v>
      </c>
      <c r="H3536" t="s">
        <v>38</v>
      </c>
    </row>
    <row r="3537" spans="1:8" x14ac:dyDescent="0.25">
      <c r="A3537" t="s">
        <v>3975</v>
      </c>
      <c r="B3537" s="12">
        <v>81</v>
      </c>
      <c r="C3537" t="s">
        <v>7</v>
      </c>
      <c r="D3537" t="s">
        <v>8</v>
      </c>
      <c r="E3537" s="13" t="str">
        <f>"08"</f>
        <v>08</v>
      </c>
      <c r="F3537" t="s">
        <v>154</v>
      </c>
      <c r="G3537" s="14" t="str">
        <f>"006"</f>
        <v>006</v>
      </c>
      <c r="H3537" t="s">
        <v>783</v>
      </c>
    </row>
    <row r="3538" spans="1:8" x14ac:dyDescent="0.25">
      <c r="A3538" t="s">
        <v>3975</v>
      </c>
      <c r="B3538" s="12">
        <v>81</v>
      </c>
      <c r="C3538" t="s">
        <v>7</v>
      </c>
      <c r="D3538" t="s">
        <v>8</v>
      </c>
      <c r="E3538" s="13" t="str">
        <f>"08"</f>
        <v>08</v>
      </c>
      <c r="F3538" t="s">
        <v>154</v>
      </c>
      <c r="G3538" s="14" t="str">
        <f>"016"</f>
        <v>016</v>
      </c>
      <c r="H3538" t="s">
        <v>3976</v>
      </c>
    </row>
    <row r="3539" spans="1:8" x14ac:dyDescent="0.25">
      <c r="A3539" t="s">
        <v>3975</v>
      </c>
      <c r="B3539" s="12">
        <v>81</v>
      </c>
      <c r="C3539" t="s">
        <v>7</v>
      </c>
      <c r="D3539" t="s">
        <v>8</v>
      </c>
      <c r="E3539" s="13" t="str">
        <f>"08"</f>
        <v>08</v>
      </c>
      <c r="F3539" t="s">
        <v>154</v>
      </c>
      <c r="G3539" s="14" t="str">
        <f>"181"</f>
        <v>181</v>
      </c>
      <c r="H3539" t="s">
        <v>3977</v>
      </c>
    </row>
    <row r="3540" spans="1:8" x14ac:dyDescent="0.25">
      <c r="A3540" t="s">
        <v>3978</v>
      </c>
      <c r="B3540" s="12">
        <v>79</v>
      </c>
      <c r="C3540" t="s">
        <v>28</v>
      </c>
      <c r="D3540" t="s">
        <v>29</v>
      </c>
      <c r="E3540" s="13" t="str">
        <f>"01"</f>
        <v>01</v>
      </c>
      <c r="F3540" t="s">
        <v>542</v>
      </c>
      <c r="G3540" s="14" t="str">
        <f>"024"</f>
        <v>024</v>
      </c>
      <c r="H3540" t="s">
        <v>3979</v>
      </c>
    </row>
    <row r="3541" spans="1:8" x14ac:dyDescent="0.25">
      <c r="A3541" t="s">
        <v>3980</v>
      </c>
      <c r="B3541" s="12">
        <v>81</v>
      </c>
      <c r="C3541" t="s">
        <v>7</v>
      </c>
      <c r="D3541" t="s">
        <v>8</v>
      </c>
      <c r="E3541" s="13" t="str">
        <f>"44"</f>
        <v>44</v>
      </c>
      <c r="F3541" t="s">
        <v>40</v>
      </c>
      <c r="G3541" s="14" t="str">
        <f>"201"</f>
        <v>201</v>
      </c>
      <c r="H3541" t="s">
        <v>138</v>
      </c>
    </row>
    <row r="3542" spans="1:8" x14ac:dyDescent="0.25">
      <c r="A3542" t="s">
        <v>3981</v>
      </c>
      <c r="B3542" s="12">
        <v>76</v>
      </c>
      <c r="C3542" t="s">
        <v>2</v>
      </c>
      <c r="D3542" t="s">
        <v>3</v>
      </c>
      <c r="E3542" s="13" t="str">
        <f>"67"</f>
        <v>67</v>
      </c>
      <c r="F3542" t="s">
        <v>44</v>
      </c>
      <c r="G3542" s="14" t="str">
        <f>"291"</f>
        <v>291</v>
      </c>
      <c r="H3542" t="s">
        <v>253</v>
      </c>
    </row>
    <row r="3543" spans="1:8" x14ac:dyDescent="0.25">
      <c r="A3543" t="s">
        <v>3982</v>
      </c>
      <c r="B3543" s="12">
        <v>76</v>
      </c>
      <c r="C3543" t="s">
        <v>2</v>
      </c>
      <c r="D3543" t="s">
        <v>3</v>
      </c>
      <c r="E3543" s="13" t="str">
        <f>"13"</f>
        <v>13</v>
      </c>
      <c r="F3543" t="s">
        <v>14</v>
      </c>
      <c r="G3543" s="14" t="str">
        <f>"251"</f>
        <v>251</v>
      </c>
      <c r="H3543" t="s">
        <v>255</v>
      </c>
    </row>
    <row r="3544" spans="1:8" x14ac:dyDescent="0.25">
      <c r="A3544" t="s">
        <v>3983</v>
      </c>
      <c r="B3544" s="12">
        <v>76</v>
      </c>
      <c r="C3544" t="s">
        <v>2</v>
      </c>
      <c r="D3544" t="s">
        <v>3</v>
      </c>
      <c r="E3544" s="13" t="str">
        <f>"67"</f>
        <v>67</v>
      </c>
      <c r="F3544" t="s">
        <v>44</v>
      </c>
      <c r="G3544" s="14" t="str">
        <f>"153"</f>
        <v>153</v>
      </c>
      <c r="H3544" t="s">
        <v>324</v>
      </c>
    </row>
    <row r="3545" spans="1:8" x14ac:dyDescent="0.25">
      <c r="A3545" t="s">
        <v>3984</v>
      </c>
      <c r="B3545" s="12">
        <v>81</v>
      </c>
      <c r="C3545" t="s">
        <v>7</v>
      </c>
      <c r="D3545" t="s">
        <v>8</v>
      </c>
      <c r="E3545" s="13" t="str">
        <f>"58"</f>
        <v>58</v>
      </c>
      <c r="F3545" t="s">
        <v>128</v>
      </c>
      <c r="G3545" s="14" t="str">
        <f>"281"</f>
        <v>281</v>
      </c>
      <c r="H3545" t="s">
        <v>158</v>
      </c>
    </row>
    <row r="3546" spans="1:8" x14ac:dyDescent="0.25">
      <c r="A3546" t="s">
        <v>3985</v>
      </c>
      <c r="B3546" s="12">
        <v>79</v>
      </c>
      <c r="C3546" t="s">
        <v>28</v>
      </c>
      <c r="D3546" t="s">
        <v>29</v>
      </c>
      <c r="E3546" s="13" t="str">
        <f>"37"</f>
        <v>37</v>
      </c>
      <c r="F3546" t="s">
        <v>34</v>
      </c>
      <c r="G3546" s="14" t="str">
        <f>"151"</f>
        <v>151</v>
      </c>
      <c r="H3546" t="s">
        <v>429</v>
      </c>
    </row>
    <row r="3547" spans="1:8" x14ac:dyDescent="0.25">
      <c r="A3547" t="s">
        <v>3986</v>
      </c>
      <c r="B3547" s="12">
        <v>76</v>
      </c>
      <c r="C3547" t="s">
        <v>2</v>
      </c>
      <c r="D3547" t="s">
        <v>3</v>
      </c>
      <c r="E3547" s="13" t="str">
        <f>"53"</f>
        <v>53</v>
      </c>
      <c r="F3547" t="s">
        <v>67</v>
      </c>
      <c r="G3547" s="14" t="str">
        <f>"006"</f>
        <v>006</v>
      </c>
      <c r="H3547" t="s">
        <v>3987</v>
      </c>
    </row>
    <row r="3548" spans="1:8" x14ac:dyDescent="0.25">
      <c r="A3548" t="s">
        <v>3988</v>
      </c>
      <c r="B3548" s="12">
        <v>81</v>
      </c>
      <c r="C3548" t="s">
        <v>7</v>
      </c>
      <c r="D3548" t="s">
        <v>8</v>
      </c>
      <c r="E3548" s="13" t="str">
        <f>"44"</f>
        <v>44</v>
      </c>
      <c r="F3548" t="s">
        <v>40</v>
      </c>
      <c r="G3548" s="14" t="str">
        <f>"136"</f>
        <v>136</v>
      </c>
      <c r="H3548" t="s">
        <v>1286</v>
      </c>
    </row>
    <row r="3549" spans="1:8" x14ac:dyDescent="0.25">
      <c r="A3549" t="s">
        <v>3989</v>
      </c>
      <c r="B3549" s="12">
        <v>77</v>
      </c>
      <c r="C3549" t="s">
        <v>17</v>
      </c>
      <c r="D3549" t="s">
        <v>18</v>
      </c>
      <c r="E3549" s="13" t="str">
        <f>"45"</f>
        <v>45</v>
      </c>
      <c r="F3549" t="s">
        <v>168</v>
      </c>
      <c r="G3549" s="14" t="str">
        <f>"255"</f>
        <v>255</v>
      </c>
      <c r="H3549" t="s">
        <v>394</v>
      </c>
    </row>
    <row r="3550" spans="1:8" x14ac:dyDescent="0.25">
      <c r="A3550" t="s">
        <v>3990</v>
      </c>
      <c r="B3550" s="12">
        <v>77</v>
      </c>
      <c r="C3550" t="s">
        <v>17</v>
      </c>
      <c r="D3550" t="s">
        <v>18</v>
      </c>
      <c r="E3550" s="13" t="str">
        <f>"67"</f>
        <v>67</v>
      </c>
      <c r="F3550" t="s">
        <v>44</v>
      </c>
      <c r="G3550" s="14" t="str">
        <f>"261"</f>
        <v>261</v>
      </c>
      <c r="H3550" t="s">
        <v>70</v>
      </c>
    </row>
    <row r="3551" spans="1:8" x14ac:dyDescent="0.25">
      <c r="A3551" t="s">
        <v>3991</v>
      </c>
      <c r="B3551" s="12">
        <v>77</v>
      </c>
      <c r="C3551" t="s">
        <v>17</v>
      </c>
      <c r="D3551" t="s">
        <v>18</v>
      </c>
      <c r="E3551" s="13" t="str">
        <f>"66"</f>
        <v>66</v>
      </c>
      <c r="F3551" t="s">
        <v>22</v>
      </c>
      <c r="G3551" s="14" t="str">
        <f>"141"</f>
        <v>141</v>
      </c>
      <c r="H3551" t="s">
        <v>218</v>
      </c>
    </row>
    <row r="3552" spans="1:8" x14ac:dyDescent="0.25">
      <c r="A3552" t="s">
        <v>3991</v>
      </c>
      <c r="B3552" s="12">
        <v>77</v>
      </c>
      <c r="C3552" t="s">
        <v>17</v>
      </c>
      <c r="D3552" t="s">
        <v>18</v>
      </c>
      <c r="E3552" s="13" t="str">
        <f>"66"</f>
        <v>66</v>
      </c>
      <c r="F3552" t="s">
        <v>22</v>
      </c>
      <c r="G3552" s="14" t="str">
        <f>"236"</f>
        <v>236</v>
      </c>
      <c r="H3552" t="s">
        <v>240</v>
      </c>
    </row>
    <row r="3553" spans="1:8" x14ac:dyDescent="0.25">
      <c r="A3553" t="s">
        <v>3992</v>
      </c>
      <c r="B3553" s="12">
        <v>81</v>
      </c>
      <c r="C3553" t="s">
        <v>7</v>
      </c>
      <c r="D3553" t="s">
        <v>8</v>
      </c>
      <c r="E3553" s="13" t="str">
        <f>"49"</f>
        <v>49</v>
      </c>
      <c r="F3553" t="s">
        <v>340</v>
      </c>
      <c r="G3553" s="14" t="str">
        <f>"281"</f>
        <v>281</v>
      </c>
      <c r="H3553" t="s">
        <v>1335</v>
      </c>
    </row>
    <row r="3554" spans="1:8" x14ac:dyDescent="0.25">
      <c r="A3554" t="s">
        <v>3993</v>
      </c>
      <c r="B3554" s="12">
        <v>81</v>
      </c>
      <c r="C3554" t="s">
        <v>7</v>
      </c>
      <c r="D3554" t="s">
        <v>8</v>
      </c>
      <c r="E3554" s="13" t="str">
        <f>"59"</f>
        <v>59</v>
      </c>
      <c r="F3554" t="s">
        <v>335</v>
      </c>
      <c r="G3554" s="14" t="str">
        <f>"281"</f>
        <v>281</v>
      </c>
      <c r="H3554" t="s">
        <v>481</v>
      </c>
    </row>
    <row r="3555" spans="1:8" x14ac:dyDescent="0.25">
      <c r="A3555" t="s">
        <v>3994</v>
      </c>
      <c r="B3555" s="12">
        <v>77</v>
      </c>
      <c r="C3555" t="s">
        <v>17</v>
      </c>
      <c r="D3555" t="s">
        <v>18</v>
      </c>
      <c r="E3555" s="13" t="str">
        <f>"40"</f>
        <v>40</v>
      </c>
      <c r="F3555" t="s">
        <v>19</v>
      </c>
      <c r="G3555" s="14" t="str">
        <f>"251"</f>
        <v>251</v>
      </c>
      <c r="H3555" t="s">
        <v>20</v>
      </c>
    </row>
    <row r="3556" spans="1:8" x14ac:dyDescent="0.25">
      <c r="A3556" t="s">
        <v>3995</v>
      </c>
      <c r="B3556" s="12">
        <v>81</v>
      </c>
      <c r="C3556" t="s">
        <v>7</v>
      </c>
      <c r="D3556" t="s">
        <v>8</v>
      </c>
      <c r="E3556" s="13" t="str">
        <f>"05"</f>
        <v>05</v>
      </c>
      <c r="F3556" t="s">
        <v>9</v>
      </c>
      <c r="G3556" s="14" t="str">
        <f>"136"</f>
        <v>136</v>
      </c>
      <c r="H3556" t="s">
        <v>53</v>
      </c>
    </row>
    <row r="3557" spans="1:8" x14ac:dyDescent="0.25">
      <c r="A3557" t="s">
        <v>3996</v>
      </c>
      <c r="B3557" s="12">
        <v>77</v>
      </c>
      <c r="C3557" t="s">
        <v>17</v>
      </c>
      <c r="D3557" t="s">
        <v>18</v>
      </c>
      <c r="E3557" s="13" t="str">
        <f>"67"</f>
        <v>67</v>
      </c>
      <c r="F3557" t="s">
        <v>44</v>
      </c>
      <c r="G3557" s="14" t="str">
        <f>"107"</f>
        <v>107</v>
      </c>
      <c r="H3557" t="s">
        <v>250</v>
      </c>
    </row>
    <row r="3558" spans="1:8" x14ac:dyDescent="0.25">
      <c r="A3558" t="s">
        <v>3997</v>
      </c>
      <c r="B3558" s="12">
        <v>77</v>
      </c>
      <c r="C3558" t="s">
        <v>17</v>
      </c>
      <c r="D3558" t="s">
        <v>18</v>
      </c>
      <c r="E3558" s="13" t="str">
        <f>"66"</f>
        <v>66</v>
      </c>
      <c r="F3558" t="s">
        <v>22</v>
      </c>
      <c r="G3558" s="14" t="str">
        <f>"181"</f>
        <v>181</v>
      </c>
      <c r="H3558" t="s">
        <v>194</v>
      </c>
    </row>
    <row r="3559" spans="1:8" x14ac:dyDescent="0.25">
      <c r="A3559" t="s">
        <v>3998</v>
      </c>
      <c r="B3559" s="12">
        <v>79</v>
      </c>
      <c r="C3559" t="s">
        <v>28</v>
      </c>
      <c r="D3559" t="s">
        <v>29</v>
      </c>
      <c r="E3559" s="13" t="str">
        <f>"18"</f>
        <v>18</v>
      </c>
      <c r="F3559" t="s">
        <v>64</v>
      </c>
      <c r="G3559" s="14" t="str">
        <f>"024"</f>
        <v>024</v>
      </c>
      <c r="H3559" t="s">
        <v>2657</v>
      </c>
    </row>
    <row r="3560" spans="1:8" x14ac:dyDescent="0.25">
      <c r="A3560" t="s">
        <v>3999</v>
      </c>
      <c r="B3560" s="12">
        <v>81</v>
      </c>
      <c r="C3560" t="s">
        <v>7</v>
      </c>
      <c r="D3560" t="s">
        <v>8</v>
      </c>
      <c r="E3560" s="13" t="str">
        <f>"05"</f>
        <v>05</v>
      </c>
      <c r="F3560" t="s">
        <v>9</v>
      </c>
      <c r="G3560" s="14" t="str">
        <f>"171"</f>
        <v>171</v>
      </c>
      <c r="H3560" t="s">
        <v>1193</v>
      </c>
    </row>
    <row r="3561" spans="1:8" x14ac:dyDescent="0.25">
      <c r="A3561" t="s">
        <v>4000</v>
      </c>
      <c r="B3561" s="12">
        <v>81</v>
      </c>
      <c r="C3561" t="s">
        <v>7</v>
      </c>
      <c r="D3561" t="s">
        <v>8</v>
      </c>
      <c r="E3561" s="13" t="str">
        <f>"70"</f>
        <v>70</v>
      </c>
      <c r="F3561" t="s">
        <v>50</v>
      </c>
      <c r="G3561" s="14" t="str">
        <f>"266"</f>
        <v>266</v>
      </c>
      <c r="H3561" t="s">
        <v>51</v>
      </c>
    </row>
    <row r="3562" spans="1:8" x14ac:dyDescent="0.25">
      <c r="A3562" t="s">
        <v>4001</v>
      </c>
      <c r="B3562" s="12">
        <v>77</v>
      </c>
      <c r="C3562" t="s">
        <v>17</v>
      </c>
      <c r="D3562" t="s">
        <v>18</v>
      </c>
      <c r="E3562" s="13" t="str">
        <f>"66"</f>
        <v>66</v>
      </c>
      <c r="F3562" t="s">
        <v>22</v>
      </c>
      <c r="G3562" s="14" t="str">
        <f>"131"</f>
        <v>131</v>
      </c>
      <c r="H3562" t="s">
        <v>23</v>
      </c>
    </row>
    <row r="3563" spans="1:8" x14ac:dyDescent="0.25">
      <c r="A3563" t="s">
        <v>4002</v>
      </c>
      <c r="B3563" s="12">
        <v>76</v>
      </c>
      <c r="C3563" t="s">
        <v>2</v>
      </c>
      <c r="D3563" t="s">
        <v>3</v>
      </c>
      <c r="E3563" s="13" t="str">
        <f>"23"</f>
        <v>23</v>
      </c>
      <c r="F3563" t="s">
        <v>280</v>
      </c>
      <c r="G3563" s="14" t="str">
        <f>"022"</f>
        <v>022</v>
      </c>
      <c r="H3563" t="s">
        <v>4003</v>
      </c>
    </row>
    <row r="3564" spans="1:8" x14ac:dyDescent="0.25">
      <c r="A3564" t="s">
        <v>4004</v>
      </c>
      <c r="B3564" s="12">
        <v>79</v>
      </c>
      <c r="C3564" t="s">
        <v>28</v>
      </c>
      <c r="D3564" t="s">
        <v>29</v>
      </c>
      <c r="E3564" s="13" t="str">
        <f>"18"</f>
        <v>18</v>
      </c>
      <c r="F3564" t="s">
        <v>64</v>
      </c>
      <c r="G3564" s="14" t="str">
        <f>"002"</f>
        <v>002</v>
      </c>
      <c r="H3564" t="s">
        <v>1576</v>
      </c>
    </row>
    <row r="3565" spans="1:8" x14ac:dyDescent="0.25">
      <c r="A3565" t="s">
        <v>4005</v>
      </c>
      <c r="B3565" s="12">
        <v>79</v>
      </c>
      <c r="C3565" t="s">
        <v>28</v>
      </c>
      <c r="D3565" t="s">
        <v>29</v>
      </c>
      <c r="E3565" s="13" t="str">
        <f>"41"</f>
        <v>41</v>
      </c>
      <c r="F3565" t="s">
        <v>345</v>
      </c>
      <c r="G3565" s="14" t="str">
        <f>"286"</f>
        <v>286</v>
      </c>
      <c r="H3565" t="s">
        <v>505</v>
      </c>
    </row>
    <row r="3566" spans="1:8" x14ac:dyDescent="0.25">
      <c r="A3566" t="s">
        <v>4006</v>
      </c>
      <c r="B3566" s="12">
        <v>79</v>
      </c>
      <c r="C3566" t="s">
        <v>28</v>
      </c>
      <c r="D3566" t="s">
        <v>29</v>
      </c>
      <c r="E3566" s="13" t="str">
        <f>"48"</f>
        <v>48</v>
      </c>
      <c r="F3566" t="s">
        <v>37</v>
      </c>
      <c r="G3566" s="14" t="str">
        <f>"201"</f>
        <v>201</v>
      </c>
      <c r="H3566" t="s">
        <v>38</v>
      </c>
    </row>
    <row r="3567" spans="1:8" x14ac:dyDescent="0.25">
      <c r="A3567" t="s">
        <v>4007</v>
      </c>
      <c r="B3567" s="12">
        <v>81</v>
      </c>
      <c r="C3567" t="s">
        <v>7</v>
      </c>
      <c r="D3567" t="s">
        <v>8</v>
      </c>
      <c r="E3567" s="13" t="str">
        <f>"44"</f>
        <v>44</v>
      </c>
      <c r="F3567" t="s">
        <v>40</v>
      </c>
      <c r="G3567" s="14" t="str">
        <f>"146"</f>
        <v>146</v>
      </c>
      <c r="H3567" t="s">
        <v>203</v>
      </c>
    </row>
    <row r="3568" spans="1:8" x14ac:dyDescent="0.25">
      <c r="A3568" t="s">
        <v>4008</v>
      </c>
      <c r="B3568" s="12">
        <v>79</v>
      </c>
      <c r="C3568" t="s">
        <v>28</v>
      </c>
      <c r="D3568" t="s">
        <v>29</v>
      </c>
      <c r="E3568" s="13" t="str">
        <f>"37"</f>
        <v>37</v>
      </c>
      <c r="F3568" t="s">
        <v>34</v>
      </c>
      <c r="G3568" s="14" t="str">
        <f>"281"</f>
        <v>281</v>
      </c>
      <c r="H3568" t="s">
        <v>363</v>
      </c>
    </row>
    <row r="3569" spans="1:8" x14ac:dyDescent="0.25">
      <c r="A3569" t="s">
        <v>4009</v>
      </c>
      <c r="B3569" s="12">
        <v>76</v>
      </c>
      <c r="C3569" t="s">
        <v>2</v>
      </c>
      <c r="D3569" t="s">
        <v>3</v>
      </c>
      <c r="E3569" s="13" t="str">
        <f>"14"</f>
        <v>14</v>
      </c>
      <c r="F3569" t="s">
        <v>124</v>
      </c>
      <c r="G3569" s="14" t="str">
        <f>"226"</f>
        <v>226</v>
      </c>
      <c r="H3569" t="s">
        <v>2699</v>
      </c>
    </row>
    <row r="3570" spans="1:8" x14ac:dyDescent="0.25">
      <c r="A3570" t="s">
        <v>4010</v>
      </c>
      <c r="B3570" s="12">
        <v>76</v>
      </c>
      <c r="C3570" t="s">
        <v>2</v>
      </c>
      <c r="D3570" t="s">
        <v>3</v>
      </c>
      <c r="E3570" s="13" t="str">
        <f>"64"</f>
        <v>64</v>
      </c>
      <c r="F3570" t="s">
        <v>58</v>
      </c>
      <c r="G3570" s="14" t="str">
        <f>"221"</f>
        <v>221</v>
      </c>
      <c r="H3570" t="s">
        <v>343</v>
      </c>
    </row>
    <row r="3571" spans="1:8" x14ac:dyDescent="0.25">
      <c r="A3571" t="s">
        <v>4011</v>
      </c>
      <c r="B3571" s="12">
        <v>81</v>
      </c>
      <c r="C3571" t="s">
        <v>7</v>
      </c>
      <c r="D3571" t="s">
        <v>8</v>
      </c>
      <c r="E3571" s="13" t="str">
        <f>"44"</f>
        <v>44</v>
      </c>
      <c r="F3571" t="s">
        <v>40</v>
      </c>
      <c r="G3571" s="14" t="str">
        <f>"018"</f>
        <v>018</v>
      </c>
      <c r="H3571" t="s">
        <v>817</v>
      </c>
    </row>
    <row r="3572" spans="1:8" x14ac:dyDescent="0.25">
      <c r="A3572" t="s">
        <v>4012</v>
      </c>
      <c r="B3572" s="12">
        <v>76</v>
      </c>
      <c r="C3572" t="s">
        <v>2</v>
      </c>
      <c r="D3572" t="s">
        <v>3</v>
      </c>
      <c r="E3572" s="13" t="str">
        <f>"28"</f>
        <v>28</v>
      </c>
      <c r="F3572" t="s">
        <v>89</v>
      </c>
      <c r="G3572" s="14" t="str">
        <f>"171"</f>
        <v>171</v>
      </c>
      <c r="H3572" t="s">
        <v>90</v>
      </c>
    </row>
    <row r="3573" spans="1:8" x14ac:dyDescent="0.25">
      <c r="A3573" t="s">
        <v>4013</v>
      </c>
      <c r="B3573" s="12">
        <v>77</v>
      </c>
      <c r="C3573" t="s">
        <v>17</v>
      </c>
      <c r="D3573" t="s">
        <v>18</v>
      </c>
      <c r="E3573" s="13" t="str">
        <f>"66"</f>
        <v>66</v>
      </c>
      <c r="F3573" t="s">
        <v>22</v>
      </c>
      <c r="G3573" s="14" t="str">
        <f>"024"</f>
        <v>024</v>
      </c>
      <c r="H3573" t="s">
        <v>588</v>
      </c>
    </row>
    <row r="3574" spans="1:8" x14ac:dyDescent="0.25">
      <c r="A3574" t="s">
        <v>4014</v>
      </c>
      <c r="B3574" s="12">
        <v>81</v>
      </c>
      <c r="C3574" t="s">
        <v>7</v>
      </c>
      <c r="D3574" t="s">
        <v>8</v>
      </c>
      <c r="E3574" s="13" t="str">
        <f>"59"</f>
        <v>59</v>
      </c>
      <c r="F3574" t="s">
        <v>335</v>
      </c>
      <c r="G3574" s="14" t="str">
        <f>"281"</f>
        <v>281</v>
      </c>
      <c r="H3574" t="s">
        <v>481</v>
      </c>
    </row>
    <row r="3575" spans="1:8" x14ac:dyDescent="0.25">
      <c r="A3575" t="s">
        <v>4015</v>
      </c>
      <c r="B3575" s="12">
        <v>77</v>
      </c>
      <c r="C3575" t="s">
        <v>17</v>
      </c>
      <c r="D3575" t="s">
        <v>18</v>
      </c>
      <c r="E3575" s="13" t="str">
        <f>"66"</f>
        <v>66</v>
      </c>
      <c r="F3575" t="s">
        <v>22</v>
      </c>
      <c r="G3575" s="14" t="str">
        <f>"291"</f>
        <v>291</v>
      </c>
      <c r="H3575" t="s">
        <v>361</v>
      </c>
    </row>
    <row r="3576" spans="1:8" x14ac:dyDescent="0.25">
      <c r="A3576" t="s">
        <v>4016</v>
      </c>
      <c r="B3576" s="12">
        <v>79</v>
      </c>
      <c r="C3576" t="s">
        <v>28</v>
      </c>
      <c r="D3576" t="s">
        <v>29</v>
      </c>
      <c r="E3576" s="13" t="str">
        <f>"03"</f>
        <v>03</v>
      </c>
      <c r="F3576" t="s">
        <v>30</v>
      </c>
      <c r="G3576" s="14" t="str">
        <f>"212"</f>
        <v>212</v>
      </c>
      <c r="H3576" t="s">
        <v>31</v>
      </c>
    </row>
    <row r="3577" spans="1:8" x14ac:dyDescent="0.25">
      <c r="A3577" t="s">
        <v>4017</v>
      </c>
      <c r="B3577" s="12">
        <v>79</v>
      </c>
      <c r="C3577" t="s">
        <v>28</v>
      </c>
      <c r="D3577" t="s">
        <v>29</v>
      </c>
      <c r="E3577" s="13" t="str">
        <f>"06"</f>
        <v>06</v>
      </c>
      <c r="F3577" t="s">
        <v>1083</v>
      </c>
      <c r="G3577" s="14" t="str">
        <f>"251"</f>
        <v>251</v>
      </c>
      <c r="H3577" t="s">
        <v>2884</v>
      </c>
    </row>
    <row r="3578" spans="1:8" x14ac:dyDescent="0.25">
      <c r="A3578" t="s">
        <v>4018</v>
      </c>
      <c r="B3578" s="12">
        <v>77</v>
      </c>
      <c r="C3578" t="s">
        <v>17</v>
      </c>
      <c r="D3578" t="s">
        <v>18</v>
      </c>
      <c r="E3578" s="13" t="str">
        <f>"45"</f>
        <v>45</v>
      </c>
      <c r="F3578" t="s">
        <v>168</v>
      </c>
      <c r="G3578" s="14" t="str">
        <f>"012"</f>
        <v>012</v>
      </c>
      <c r="H3578" t="s">
        <v>1389</v>
      </c>
    </row>
    <row r="3579" spans="1:8" x14ac:dyDescent="0.25">
      <c r="A3579" t="s">
        <v>4019</v>
      </c>
      <c r="B3579" s="12">
        <v>77</v>
      </c>
      <c r="C3579" t="s">
        <v>17</v>
      </c>
      <c r="D3579" t="s">
        <v>18</v>
      </c>
      <c r="E3579" s="13" t="str">
        <f>"66"</f>
        <v>66</v>
      </c>
      <c r="F3579" t="s">
        <v>22</v>
      </c>
      <c r="G3579" s="14" t="str">
        <f>"141"</f>
        <v>141</v>
      </c>
      <c r="H3579" t="s">
        <v>218</v>
      </c>
    </row>
    <row r="3580" spans="1:8" x14ac:dyDescent="0.25">
      <c r="A3580" t="s">
        <v>4020</v>
      </c>
      <c r="B3580" s="12">
        <v>77</v>
      </c>
      <c r="C3580" t="s">
        <v>17</v>
      </c>
      <c r="D3580" t="s">
        <v>18</v>
      </c>
      <c r="E3580" s="13" t="str">
        <f>"40"</f>
        <v>40</v>
      </c>
      <c r="F3580" t="s">
        <v>19</v>
      </c>
      <c r="G3580" s="14" t="str">
        <f>"251"</f>
        <v>251</v>
      </c>
      <c r="H3580" t="s">
        <v>20</v>
      </c>
    </row>
    <row r="3581" spans="1:8" x14ac:dyDescent="0.25">
      <c r="A3581" t="s">
        <v>4021</v>
      </c>
      <c r="B3581" s="12">
        <v>76</v>
      </c>
      <c r="C3581" t="s">
        <v>2</v>
      </c>
      <c r="D3581" t="s">
        <v>3</v>
      </c>
      <c r="E3581" s="13" t="str">
        <f>"13"</f>
        <v>13</v>
      </c>
      <c r="F3581" t="s">
        <v>14</v>
      </c>
      <c r="G3581" s="14" t="str">
        <f>"040"</f>
        <v>040</v>
      </c>
      <c r="H3581" t="s">
        <v>4022</v>
      </c>
    </row>
    <row r="3582" spans="1:8" x14ac:dyDescent="0.25">
      <c r="A3582" t="s">
        <v>4023</v>
      </c>
      <c r="B3582" s="12">
        <v>81</v>
      </c>
      <c r="C3582" t="s">
        <v>7</v>
      </c>
      <c r="D3582" t="s">
        <v>8</v>
      </c>
      <c r="E3582" s="13" t="str">
        <f>"36"</f>
        <v>36</v>
      </c>
      <c r="F3582" t="s">
        <v>84</v>
      </c>
      <c r="G3582" s="14" t="str">
        <f>"251"</f>
        <v>251</v>
      </c>
      <c r="H3582" t="s">
        <v>533</v>
      </c>
    </row>
    <row r="3583" spans="1:8" x14ac:dyDescent="0.25">
      <c r="A3583" t="s">
        <v>4024</v>
      </c>
      <c r="B3583" s="12">
        <v>79</v>
      </c>
      <c r="C3583" t="s">
        <v>28</v>
      </c>
      <c r="D3583" t="s">
        <v>29</v>
      </c>
      <c r="E3583" s="13" t="str">
        <f>"71"</f>
        <v>71</v>
      </c>
      <c r="F3583" t="s">
        <v>729</v>
      </c>
      <c r="G3583" s="14" t="str">
        <f>"261"</f>
        <v>261</v>
      </c>
      <c r="H3583" t="s">
        <v>2497</v>
      </c>
    </row>
    <row r="3584" spans="1:8" x14ac:dyDescent="0.25">
      <c r="A3584" t="s">
        <v>4025</v>
      </c>
      <c r="B3584" s="12">
        <v>77</v>
      </c>
      <c r="C3584" t="s">
        <v>17</v>
      </c>
      <c r="D3584" t="s">
        <v>18</v>
      </c>
      <c r="E3584" s="13" t="str">
        <f>"51"</f>
        <v>51</v>
      </c>
      <c r="F3584" t="s">
        <v>55</v>
      </c>
      <c r="G3584" s="14" t="str">
        <f>"276"</f>
        <v>276</v>
      </c>
      <c r="H3584" t="s">
        <v>80</v>
      </c>
    </row>
    <row r="3585" spans="1:8" x14ac:dyDescent="0.25">
      <c r="A3585" t="s">
        <v>4026</v>
      </c>
      <c r="B3585" s="12">
        <v>77</v>
      </c>
      <c r="C3585" t="s">
        <v>17</v>
      </c>
      <c r="D3585" t="s">
        <v>18</v>
      </c>
      <c r="E3585" s="13" t="str">
        <f>"45"</f>
        <v>45</v>
      </c>
      <c r="F3585" t="s">
        <v>168</v>
      </c>
      <c r="G3585" s="14" t="str">
        <f>"271"</f>
        <v>271</v>
      </c>
      <c r="H3585" t="s">
        <v>526</v>
      </c>
    </row>
    <row r="3586" spans="1:8" x14ac:dyDescent="0.25">
      <c r="A3586" t="s">
        <v>4027</v>
      </c>
      <c r="B3586" s="12">
        <v>81</v>
      </c>
      <c r="C3586" t="s">
        <v>7</v>
      </c>
      <c r="D3586" t="s">
        <v>8</v>
      </c>
      <c r="E3586" s="13" t="str">
        <f>"36"</f>
        <v>36</v>
      </c>
      <c r="F3586" t="s">
        <v>84</v>
      </c>
      <c r="G3586" s="14" t="str">
        <f>"251"</f>
        <v>251</v>
      </c>
      <c r="H3586" t="s">
        <v>533</v>
      </c>
    </row>
    <row r="3587" spans="1:8" x14ac:dyDescent="0.25">
      <c r="A3587" t="s">
        <v>4028</v>
      </c>
      <c r="B3587" s="12">
        <v>81</v>
      </c>
      <c r="C3587" t="s">
        <v>7</v>
      </c>
      <c r="D3587" t="s">
        <v>8</v>
      </c>
      <c r="E3587" s="13" t="str">
        <f>"36"</f>
        <v>36</v>
      </c>
      <c r="F3587" t="s">
        <v>84</v>
      </c>
      <c r="G3587" s="14" t="str">
        <f>"251"</f>
        <v>251</v>
      </c>
      <c r="H3587" t="s">
        <v>533</v>
      </c>
    </row>
    <row r="3588" spans="1:8" x14ac:dyDescent="0.25">
      <c r="A3588" t="s">
        <v>4029</v>
      </c>
      <c r="B3588" s="12">
        <v>81</v>
      </c>
      <c r="C3588" t="s">
        <v>7</v>
      </c>
      <c r="D3588" t="s">
        <v>8</v>
      </c>
      <c r="E3588" s="13" t="str">
        <f>"36"</f>
        <v>36</v>
      </c>
      <c r="F3588" t="s">
        <v>84</v>
      </c>
      <c r="G3588" s="14" t="str">
        <f>"251"</f>
        <v>251</v>
      </c>
      <c r="H3588" t="s">
        <v>533</v>
      </c>
    </row>
    <row r="3589" spans="1:8" x14ac:dyDescent="0.25">
      <c r="A3589" t="s">
        <v>4030</v>
      </c>
      <c r="B3589" s="12">
        <v>76</v>
      </c>
      <c r="C3589" t="s">
        <v>2</v>
      </c>
      <c r="D3589" t="s">
        <v>3</v>
      </c>
      <c r="E3589" s="13" t="str">
        <f>"14"</f>
        <v>14</v>
      </c>
      <c r="F3589" t="s">
        <v>124</v>
      </c>
      <c r="G3589" s="14" t="str">
        <f>"186"</f>
        <v>186</v>
      </c>
      <c r="H3589" t="s">
        <v>4031</v>
      </c>
    </row>
    <row r="3590" spans="1:8" x14ac:dyDescent="0.25">
      <c r="A3590" t="s">
        <v>4032</v>
      </c>
      <c r="B3590" s="12">
        <v>79</v>
      </c>
      <c r="C3590" t="s">
        <v>28</v>
      </c>
      <c r="D3590" t="s">
        <v>29</v>
      </c>
      <c r="E3590" s="13" t="str">
        <f>"48"</f>
        <v>48</v>
      </c>
      <c r="F3590" t="s">
        <v>37</v>
      </c>
      <c r="G3590" s="14" t="str">
        <f>"024"</f>
        <v>024</v>
      </c>
      <c r="H3590" t="s">
        <v>4033</v>
      </c>
    </row>
    <row r="3591" spans="1:8" x14ac:dyDescent="0.25">
      <c r="A3591" t="s">
        <v>4034</v>
      </c>
      <c r="B3591" s="12">
        <v>76</v>
      </c>
      <c r="C3591" t="s">
        <v>2</v>
      </c>
      <c r="D3591" t="s">
        <v>3</v>
      </c>
      <c r="E3591" s="13" t="str">
        <f>"53"</f>
        <v>53</v>
      </c>
      <c r="F3591" t="s">
        <v>67</v>
      </c>
      <c r="G3591" s="14" t="str">
        <f>"126"</f>
        <v>126</v>
      </c>
      <c r="H3591" t="s">
        <v>477</v>
      </c>
    </row>
    <row r="3592" spans="1:8" x14ac:dyDescent="0.25">
      <c r="A3592" t="s">
        <v>4035</v>
      </c>
      <c r="B3592" s="12">
        <v>76</v>
      </c>
      <c r="C3592" t="s">
        <v>2</v>
      </c>
      <c r="D3592" t="s">
        <v>3</v>
      </c>
      <c r="E3592" s="13" t="str">
        <f>"53"</f>
        <v>53</v>
      </c>
      <c r="F3592" t="s">
        <v>67</v>
      </c>
      <c r="G3592" s="14" t="str">
        <f>"241"</f>
        <v>241</v>
      </c>
      <c r="H3592" t="s">
        <v>68</v>
      </c>
    </row>
    <row r="3593" spans="1:8" x14ac:dyDescent="0.25">
      <c r="A3593" t="s">
        <v>4036</v>
      </c>
      <c r="B3593" s="12">
        <v>76</v>
      </c>
      <c r="C3593" t="s">
        <v>2</v>
      </c>
      <c r="D3593" t="s">
        <v>3</v>
      </c>
      <c r="E3593" s="13" t="str">
        <f>"13"</f>
        <v>13</v>
      </c>
      <c r="F3593" t="s">
        <v>14</v>
      </c>
      <c r="G3593" s="14" t="str">
        <f>"251"</f>
        <v>251</v>
      </c>
      <c r="H3593" t="s">
        <v>255</v>
      </c>
    </row>
    <row r="3594" spans="1:8" x14ac:dyDescent="0.25">
      <c r="A3594" t="s">
        <v>4036</v>
      </c>
      <c r="B3594" s="12">
        <v>76</v>
      </c>
      <c r="C3594" t="s">
        <v>2</v>
      </c>
      <c r="D3594" t="s">
        <v>3</v>
      </c>
      <c r="E3594" s="13" t="str">
        <f>"13"</f>
        <v>13</v>
      </c>
      <c r="F3594" t="s">
        <v>14</v>
      </c>
      <c r="G3594" s="14" t="str">
        <f>"255"</f>
        <v>255</v>
      </c>
      <c r="H3594" t="s">
        <v>131</v>
      </c>
    </row>
    <row r="3595" spans="1:8" x14ac:dyDescent="0.25">
      <c r="A3595" t="s">
        <v>4036</v>
      </c>
      <c r="B3595" s="12">
        <v>76</v>
      </c>
      <c r="C3595" t="s">
        <v>2</v>
      </c>
      <c r="D3595" t="s">
        <v>3</v>
      </c>
      <c r="E3595" s="13" t="str">
        <f>"53"</f>
        <v>53</v>
      </c>
      <c r="F3595" t="s">
        <v>67</v>
      </c>
      <c r="G3595" s="14" t="str">
        <f>"004"</f>
        <v>004</v>
      </c>
      <c r="H3595" t="s">
        <v>238</v>
      </c>
    </row>
    <row r="3596" spans="1:8" x14ac:dyDescent="0.25">
      <c r="A3596" t="s">
        <v>4036</v>
      </c>
      <c r="B3596" s="12">
        <v>76</v>
      </c>
      <c r="C3596" t="s">
        <v>2</v>
      </c>
      <c r="D3596" t="s">
        <v>3</v>
      </c>
      <c r="E3596" s="13" t="str">
        <f>"53"</f>
        <v>53</v>
      </c>
      <c r="F3596" t="s">
        <v>67</v>
      </c>
      <c r="G3596" s="14" t="str">
        <f>"241"</f>
        <v>241</v>
      </c>
      <c r="H3596" t="s">
        <v>68</v>
      </c>
    </row>
    <row r="3597" spans="1:8" x14ac:dyDescent="0.25">
      <c r="A3597" t="s">
        <v>4036</v>
      </c>
      <c r="B3597" s="12">
        <v>76</v>
      </c>
      <c r="C3597" t="s">
        <v>2</v>
      </c>
      <c r="D3597" t="s">
        <v>3</v>
      </c>
      <c r="E3597" s="13" t="str">
        <f>"64"</f>
        <v>64</v>
      </c>
      <c r="F3597" t="s">
        <v>58</v>
      </c>
      <c r="G3597" s="14" t="str">
        <f>"018"</f>
        <v>018</v>
      </c>
      <c r="H3597" t="s">
        <v>396</v>
      </c>
    </row>
    <row r="3598" spans="1:8" x14ac:dyDescent="0.25">
      <c r="A3598" t="s">
        <v>4037</v>
      </c>
      <c r="B3598" s="12">
        <v>76</v>
      </c>
      <c r="C3598" t="s">
        <v>2</v>
      </c>
      <c r="D3598" t="s">
        <v>3</v>
      </c>
      <c r="E3598" s="13" t="str">
        <f>"53"</f>
        <v>53</v>
      </c>
      <c r="F3598" t="s">
        <v>67</v>
      </c>
      <c r="G3598" s="14" t="str">
        <f>"241"</f>
        <v>241</v>
      </c>
      <c r="H3598" t="s">
        <v>68</v>
      </c>
    </row>
    <row r="3599" spans="1:8" x14ac:dyDescent="0.25">
      <c r="A3599" t="s">
        <v>4038</v>
      </c>
      <c r="B3599" s="12">
        <v>81</v>
      </c>
      <c r="C3599" t="s">
        <v>7</v>
      </c>
      <c r="D3599" t="s">
        <v>8</v>
      </c>
      <c r="E3599" s="13" t="str">
        <f>"68"</f>
        <v>68</v>
      </c>
      <c r="F3599" t="s">
        <v>75</v>
      </c>
      <c r="G3599" s="14" t="str">
        <f>"291"</f>
        <v>291</v>
      </c>
      <c r="H3599" t="s">
        <v>575</v>
      </c>
    </row>
    <row r="3600" spans="1:8" x14ac:dyDescent="0.25">
      <c r="A3600" t="s">
        <v>4039</v>
      </c>
      <c r="B3600" s="12">
        <v>76</v>
      </c>
      <c r="C3600" t="s">
        <v>2</v>
      </c>
      <c r="D3600" t="s">
        <v>3</v>
      </c>
      <c r="E3600" s="13" t="str">
        <f>"22"</f>
        <v>22</v>
      </c>
      <c r="F3600" t="s">
        <v>4</v>
      </c>
      <c r="G3600" s="14" t="str">
        <f>"046"</f>
        <v>046</v>
      </c>
      <c r="H3600" t="s">
        <v>1148</v>
      </c>
    </row>
    <row r="3601" spans="1:8" x14ac:dyDescent="0.25">
      <c r="A3601" t="s">
        <v>4040</v>
      </c>
      <c r="B3601" s="12">
        <v>79</v>
      </c>
      <c r="C3601" t="s">
        <v>28</v>
      </c>
      <c r="D3601" t="s">
        <v>29</v>
      </c>
      <c r="E3601" s="13" t="str">
        <f>"37"</f>
        <v>37</v>
      </c>
      <c r="F3601" t="s">
        <v>34</v>
      </c>
      <c r="G3601" s="14" t="str">
        <f>"291"</f>
        <v>291</v>
      </c>
      <c r="H3601" t="s">
        <v>36</v>
      </c>
    </row>
    <row r="3602" spans="1:8" x14ac:dyDescent="0.25">
      <c r="A3602" t="s">
        <v>4041</v>
      </c>
      <c r="B3602" s="12">
        <v>79</v>
      </c>
      <c r="C3602" t="s">
        <v>28</v>
      </c>
      <c r="D3602" t="s">
        <v>29</v>
      </c>
      <c r="E3602" s="13" t="str">
        <f>"37"</f>
        <v>37</v>
      </c>
      <c r="F3602" t="s">
        <v>34</v>
      </c>
      <c r="G3602" s="14" t="str">
        <f>"281"</f>
        <v>281</v>
      </c>
      <c r="H3602" t="s">
        <v>363</v>
      </c>
    </row>
    <row r="3603" spans="1:8" x14ac:dyDescent="0.25">
      <c r="A3603" t="s">
        <v>4042</v>
      </c>
      <c r="B3603" s="12">
        <v>76</v>
      </c>
      <c r="C3603" t="s">
        <v>2</v>
      </c>
      <c r="D3603" t="s">
        <v>3</v>
      </c>
      <c r="E3603" s="13" t="str">
        <f>"53"</f>
        <v>53</v>
      </c>
      <c r="F3603" t="s">
        <v>67</v>
      </c>
      <c r="G3603" s="14" t="str">
        <f>"241"</f>
        <v>241</v>
      </c>
      <c r="H3603" t="s">
        <v>68</v>
      </c>
    </row>
    <row r="3604" spans="1:8" x14ac:dyDescent="0.25">
      <c r="A3604" t="s">
        <v>4043</v>
      </c>
      <c r="B3604" s="12">
        <v>77</v>
      </c>
      <c r="C3604" t="s">
        <v>17</v>
      </c>
      <c r="D3604" t="s">
        <v>18</v>
      </c>
      <c r="E3604" s="13" t="str">
        <f>"67"</f>
        <v>67</v>
      </c>
      <c r="F3604" t="s">
        <v>44</v>
      </c>
      <c r="G3604" s="14" t="str">
        <f>"151"</f>
        <v>151</v>
      </c>
      <c r="H3604" t="s">
        <v>200</v>
      </c>
    </row>
    <row r="3605" spans="1:8" x14ac:dyDescent="0.25">
      <c r="A3605" t="s">
        <v>4044</v>
      </c>
      <c r="B3605" s="12">
        <v>76</v>
      </c>
      <c r="C3605" t="s">
        <v>2</v>
      </c>
      <c r="D3605" t="s">
        <v>3</v>
      </c>
      <c r="E3605" s="13" t="str">
        <f>"11"</f>
        <v>11</v>
      </c>
      <c r="F3605" t="s">
        <v>501</v>
      </c>
      <c r="G3605" s="14" t="str">
        <f>"177"</f>
        <v>177</v>
      </c>
      <c r="H3605" t="s">
        <v>1952</v>
      </c>
    </row>
    <row r="3606" spans="1:8" x14ac:dyDescent="0.25">
      <c r="A3606" t="s">
        <v>4045</v>
      </c>
      <c r="B3606" s="12">
        <v>81</v>
      </c>
      <c r="C3606" t="s">
        <v>7</v>
      </c>
      <c r="D3606" t="s">
        <v>8</v>
      </c>
      <c r="E3606" s="13" t="str">
        <f>"49"</f>
        <v>49</v>
      </c>
      <c r="F3606" t="s">
        <v>340</v>
      </c>
      <c r="G3606" s="14" t="str">
        <f>"173"</f>
        <v>173</v>
      </c>
      <c r="H3606" t="s">
        <v>341</v>
      </c>
    </row>
    <row r="3607" spans="1:8" x14ac:dyDescent="0.25">
      <c r="A3607" t="s">
        <v>4046</v>
      </c>
      <c r="B3607" s="12">
        <v>76</v>
      </c>
      <c r="C3607" t="s">
        <v>2</v>
      </c>
      <c r="D3607" t="s">
        <v>3</v>
      </c>
      <c r="E3607" s="13" t="str">
        <f>"28"</f>
        <v>28</v>
      </c>
      <c r="F3607" t="s">
        <v>89</v>
      </c>
      <c r="G3607" s="14" t="str">
        <f>"291"</f>
        <v>291</v>
      </c>
      <c r="H3607" t="s">
        <v>309</v>
      </c>
    </row>
    <row r="3608" spans="1:8" x14ac:dyDescent="0.25">
      <c r="A3608" t="s">
        <v>4047</v>
      </c>
      <c r="B3608" s="12">
        <v>76</v>
      </c>
      <c r="C3608" t="s">
        <v>2</v>
      </c>
      <c r="D3608" t="s">
        <v>3</v>
      </c>
      <c r="E3608" s="13" t="str">
        <f>"64"</f>
        <v>64</v>
      </c>
      <c r="F3608" t="s">
        <v>58</v>
      </c>
      <c r="G3608" s="14" t="str">
        <f>"221"</f>
        <v>221</v>
      </c>
      <c r="H3608" t="s">
        <v>343</v>
      </c>
    </row>
    <row r="3609" spans="1:8" x14ac:dyDescent="0.25">
      <c r="A3609" t="s">
        <v>4048</v>
      </c>
      <c r="B3609" s="12">
        <v>81</v>
      </c>
      <c r="C3609" t="s">
        <v>7</v>
      </c>
      <c r="D3609" t="s">
        <v>8</v>
      </c>
      <c r="E3609" s="13" t="str">
        <f>"36"</f>
        <v>36</v>
      </c>
      <c r="F3609" t="s">
        <v>84</v>
      </c>
      <c r="G3609" s="14" t="str">
        <f>"251"</f>
        <v>251</v>
      </c>
      <c r="H3609" t="s">
        <v>533</v>
      </c>
    </row>
    <row r="3610" spans="1:8" x14ac:dyDescent="0.25">
      <c r="A3610" t="s">
        <v>4049</v>
      </c>
      <c r="B3610" s="12">
        <v>76</v>
      </c>
      <c r="C3610" t="s">
        <v>2</v>
      </c>
      <c r="D3610" t="s">
        <v>3</v>
      </c>
      <c r="E3610" s="13" t="str">
        <f>"67"</f>
        <v>67</v>
      </c>
      <c r="F3610" t="s">
        <v>44</v>
      </c>
      <c r="G3610" s="14" t="str">
        <f>"291"</f>
        <v>291</v>
      </c>
      <c r="H3610" t="s">
        <v>253</v>
      </c>
    </row>
    <row r="3611" spans="1:8" x14ac:dyDescent="0.25">
      <c r="A3611" t="s">
        <v>4050</v>
      </c>
      <c r="B3611" s="12">
        <v>81</v>
      </c>
      <c r="C3611" t="s">
        <v>7</v>
      </c>
      <c r="D3611" t="s">
        <v>8</v>
      </c>
      <c r="E3611" s="13" t="str">
        <f>"05"</f>
        <v>05</v>
      </c>
      <c r="F3611" t="s">
        <v>9</v>
      </c>
      <c r="G3611" s="14" t="str">
        <f>"231"</f>
        <v>231</v>
      </c>
      <c r="H3611" t="s">
        <v>263</v>
      </c>
    </row>
    <row r="3612" spans="1:8" x14ac:dyDescent="0.25">
      <c r="A3612" t="s">
        <v>4051</v>
      </c>
      <c r="B3612" s="12">
        <v>77</v>
      </c>
      <c r="C3612" t="s">
        <v>17</v>
      </c>
      <c r="D3612" t="s">
        <v>18</v>
      </c>
      <c r="E3612" s="13" t="str">
        <f>"45"</f>
        <v>45</v>
      </c>
      <c r="F3612" t="s">
        <v>168</v>
      </c>
      <c r="G3612" s="14" t="str">
        <f>"131"</f>
        <v>131</v>
      </c>
      <c r="H3612" t="s">
        <v>907</v>
      </c>
    </row>
    <row r="3613" spans="1:8" x14ac:dyDescent="0.25">
      <c r="A3613" t="s">
        <v>4052</v>
      </c>
      <c r="B3613" s="12">
        <v>76</v>
      </c>
      <c r="C3613" t="s">
        <v>2</v>
      </c>
      <c r="D3613" t="s">
        <v>3</v>
      </c>
      <c r="E3613" s="13" t="str">
        <f>"28"</f>
        <v>28</v>
      </c>
      <c r="F3613" t="s">
        <v>89</v>
      </c>
      <c r="G3613" s="14" t="str">
        <f>"291"</f>
        <v>291</v>
      </c>
      <c r="H3613" t="s">
        <v>309</v>
      </c>
    </row>
    <row r="3614" spans="1:8" x14ac:dyDescent="0.25">
      <c r="A3614" t="s">
        <v>4053</v>
      </c>
      <c r="B3614" s="12">
        <v>76</v>
      </c>
      <c r="C3614" t="s">
        <v>2</v>
      </c>
      <c r="D3614" t="s">
        <v>3</v>
      </c>
      <c r="E3614" s="13" t="str">
        <f>"28"</f>
        <v>28</v>
      </c>
      <c r="F3614" t="s">
        <v>89</v>
      </c>
      <c r="G3614" s="14" t="str">
        <f>"012"</f>
        <v>012</v>
      </c>
      <c r="H3614" t="s">
        <v>1483</v>
      </c>
    </row>
    <row r="3615" spans="1:8" x14ac:dyDescent="0.25">
      <c r="A3615" t="s">
        <v>4054</v>
      </c>
      <c r="B3615" s="12">
        <v>76</v>
      </c>
      <c r="C3615" t="s">
        <v>2</v>
      </c>
      <c r="D3615" t="s">
        <v>3</v>
      </c>
      <c r="E3615" s="13" t="str">
        <f>"14"</f>
        <v>14</v>
      </c>
      <c r="F3615" t="s">
        <v>124</v>
      </c>
      <c r="G3615" s="14" t="str">
        <f>"206"</f>
        <v>206</v>
      </c>
      <c r="H3615" t="s">
        <v>767</v>
      </c>
    </row>
    <row r="3616" spans="1:8" x14ac:dyDescent="0.25">
      <c r="A3616" t="s">
        <v>4055</v>
      </c>
      <c r="B3616" s="12">
        <v>77</v>
      </c>
      <c r="C3616" t="s">
        <v>17</v>
      </c>
      <c r="D3616" t="s">
        <v>18</v>
      </c>
      <c r="E3616" s="13" t="str">
        <f>"67"</f>
        <v>67</v>
      </c>
      <c r="F3616" t="s">
        <v>44</v>
      </c>
      <c r="G3616" s="14" t="str">
        <f>"206"</f>
        <v>206</v>
      </c>
      <c r="H3616" t="s">
        <v>97</v>
      </c>
    </row>
    <row r="3617" spans="1:8" x14ac:dyDescent="0.25">
      <c r="A3617" t="s">
        <v>4056</v>
      </c>
      <c r="B3617" s="12">
        <v>77</v>
      </c>
      <c r="C3617" t="s">
        <v>17</v>
      </c>
      <c r="D3617" t="s">
        <v>18</v>
      </c>
      <c r="E3617" s="13" t="str">
        <f>"40"</f>
        <v>40</v>
      </c>
      <c r="F3617" t="s">
        <v>19</v>
      </c>
      <c r="G3617" s="14" t="str">
        <f>"251"</f>
        <v>251</v>
      </c>
      <c r="H3617" t="s">
        <v>20</v>
      </c>
    </row>
    <row r="3618" spans="1:8" x14ac:dyDescent="0.25">
      <c r="A3618" t="s">
        <v>4057</v>
      </c>
      <c r="B3618" s="12">
        <v>79</v>
      </c>
      <c r="C3618" t="s">
        <v>28</v>
      </c>
      <c r="D3618" t="s">
        <v>29</v>
      </c>
      <c r="E3618" s="13" t="str">
        <f>"54"</f>
        <v>54</v>
      </c>
      <c r="F3618" t="s">
        <v>301</v>
      </c>
      <c r="G3618" s="14" t="str">
        <f>"136"</f>
        <v>136</v>
      </c>
      <c r="H3618" t="s">
        <v>4058</v>
      </c>
    </row>
    <row r="3619" spans="1:8" x14ac:dyDescent="0.25">
      <c r="A3619" t="s">
        <v>4059</v>
      </c>
      <c r="B3619" s="12">
        <v>76</v>
      </c>
      <c r="C3619" t="s">
        <v>2</v>
      </c>
      <c r="D3619" t="s">
        <v>3</v>
      </c>
      <c r="E3619" s="13" t="str">
        <f>"14"</f>
        <v>14</v>
      </c>
      <c r="F3619" t="s">
        <v>124</v>
      </c>
      <c r="G3619" s="14" t="str">
        <f>"226"</f>
        <v>226</v>
      </c>
      <c r="H3619" t="s">
        <v>2699</v>
      </c>
    </row>
    <row r="3620" spans="1:8" x14ac:dyDescent="0.25">
      <c r="A3620" t="s">
        <v>4060</v>
      </c>
      <c r="B3620" s="12">
        <v>77</v>
      </c>
      <c r="C3620" t="s">
        <v>17</v>
      </c>
      <c r="D3620" t="s">
        <v>18</v>
      </c>
      <c r="E3620" s="13" t="str">
        <f>"45"</f>
        <v>45</v>
      </c>
      <c r="F3620" t="s">
        <v>168</v>
      </c>
      <c r="G3620" s="14" t="str">
        <f>"181"</f>
        <v>181</v>
      </c>
      <c r="H3620" t="s">
        <v>278</v>
      </c>
    </row>
    <row r="3621" spans="1:8" x14ac:dyDescent="0.25">
      <c r="A3621" t="s">
        <v>4061</v>
      </c>
      <c r="B3621" s="12">
        <v>77</v>
      </c>
      <c r="C3621" t="s">
        <v>17</v>
      </c>
      <c r="D3621" t="s">
        <v>18</v>
      </c>
      <c r="E3621" s="13" t="str">
        <f>"40"</f>
        <v>40</v>
      </c>
      <c r="F3621" t="s">
        <v>19</v>
      </c>
      <c r="G3621" s="14" t="str">
        <f>"251"</f>
        <v>251</v>
      </c>
      <c r="H3621" t="s">
        <v>20</v>
      </c>
    </row>
    <row r="3622" spans="1:8" x14ac:dyDescent="0.25">
      <c r="A3622" t="s">
        <v>4062</v>
      </c>
      <c r="B3622" s="12">
        <v>79</v>
      </c>
      <c r="C3622" t="s">
        <v>28</v>
      </c>
      <c r="D3622" t="s">
        <v>29</v>
      </c>
      <c r="E3622" s="13" t="str">
        <f>"03"</f>
        <v>03</v>
      </c>
      <c r="F3622" t="s">
        <v>30</v>
      </c>
      <c r="G3622" s="14" t="str">
        <f>"006"</f>
        <v>006</v>
      </c>
      <c r="H3622" t="s">
        <v>1163</v>
      </c>
    </row>
    <row r="3623" spans="1:8" x14ac:dyDescent="0.25">
      <c r="A3623" t="s">
        <v>4062</v>
      </c>
      <c r="B3623" s="12">
        <v>79</v>
      </c>
      <c r="C3623" t="s">
        <v>28</v>
      </c>
      <c r="D3623" t="s">
        <v>29</v>
      </c>
      <c r="E3623" s="13" t="str">
        <f>"03"</f>
        <v>03</v>
      </c>
      <c r="F3623" t="s">
        <v>30</v>
      </c>
      <c r="G3623" s="14" t="str">
        <f>"206"</f>
        <v>206</v>
      </c>
      <c r="H3623" t="s">
        <v>1264</v>
      </c>
    </row>
    <row r="3624" spans="1:8" x14ac:dyDescent="0.25">
      <c r="A3624" t="s">
        <v>4063</v>
      </c>
      <c r="B3624" s="12">
        <v>76</v>
      </c>
      <c r="C3624" t="s">
        <v>2</v>
      </c>
      <c r="D3624" t="s">
        <v>3</v>
      </c>
      <c r="E3624" s="13" t="str">
        <f>"52"</f>
        <v>52</v>
      </c>
      <c r="F3624" t="s">
        <v>553</v>
      </c>
      <c r="G3624" s="14" t="str">
        <f>"276"</f>
        <v>276</v>
      </c>
      <c r="H3624" t="s">
        <v>554</v>
      </c>
    </row>
    <row r="3625" spans="1:8" x14ac:dyDescent="0.25">
      <c r="A3625" t="s">
        <v>4064</v>
      </c>
      <c r="B3625" s="12">
        <v>77</v>
      </c>
      <c r="C3625" t="s">
        <v>17</v>
      </c>
      <c r="D3625" t="s">
        <v>18</v>
      </c>
      <c r="E3625" s="13" t="str">
        <f>"51"</f>
        <v>51</v>
      </c>
      <c r="F3625" t="s">
        <v>55</v>
      </c>
      <c r="G3625" s="14" t="str">
        <f>"104"</f>
        <v>104</v>
      </c>
      <c r="H3625" t="s">
        <v>1639</v>
      </c>
    </row>
    <row r="3626" spans="1:8" x14ac:dyDescent="0.25">
      <c r="A3626" t="s">
        <v>4065</v>
      </c>
      <c r="B3626" s="12">
        <v>77</v>
      </c>
      <c r="C3626" t="s">
        <v>17</v>
      </c>
      <c r="D3626" t="s">
        <v>18</v>
      </c>
      <c r="E3626" s="13" t="str">
        <f>"40"</f>
        <v>40</v>
      </c>
      <c r="F3626" t="s">
        <v>19</v>
      </c>
      <c r="G3626" s="14" t="str">
        <f>"251"</f>
        <v>251</v>
      </c>
      <c r="H3626" t="s">
        <v>20</v>
      </c>
    </row>
    <row r="3627" spans="1:8" x14ac:dyDescent="0.25">
      <c r="A3627" t="s">
        <v>4066</v>
      </c>
      <c r="B3627" s="12">
        <v>77</v>
      </c>
      <c r="C3627" t="s">
        <v>17</v>
      </c>
      <c r="D3627" t="s">
        <v>18</v>
      </c>
      <c r="E3627" s="13" t="str">
        <f>"67"</f>
        <v>67</v>
      </c>
      <c r="F3627" t="s">
        <v>44</v>
      </c>
      <c r="G3627" s="14" t="str">
        <f>"261"</f>
        <v>261</v>
      </c>
      <c r="H3627" t="s">
        <v>70</v>
      </c>
    </row>
    <row r="3628" spans="1:8" x14ac:dyDescent="0.25">
      <c r="A3628" t="s">
        <v>4067</v>
      </c>
      <c r="B3628" s="12">
        <v>81</v>
      </c>
      <c r="C3628" t="s">
        <v>7</v>
      </c>
      <c r="D3628" t="s">
        <v>8</v>
      </c>
      <c r="E3628" s="13" t="str">
        <f>"44"</f>
        <v>44</v>
      </c>
      <c r="F3628" t="s">
        <v>40</v>
      </c>
      <c r="G3628" s="14" t="str">
        <f>"201"</f>
        <v>201</v>
      </c>
      <c r="H3628" t="s">
        <v>138</v>
      </c>
    </row>
    <row r="3629" spans="1:8" x14ac:dyDescent="0.25">
      <c r="A3629" t="s">
        <v>4068</v>
      </c>
      <c r="B3629" s="12">
        <v>81</v>
      </c>
      <c r="C3629" t="s">
        <v>7</v>
      </c>
      <c r="D3629" t="s">
        <v>8</v>
      </c>
      <c r="E3629" s="13" t="str">
        <f>"20"</f>
        <v>20</v>
      </c>
      <c r="F3629" t="s">
        <v>111</v>
      </c>
      <c r="G3629" s="14" t="str">
        <f>"176"</f>
        <v>176</v>
      </c>
      <c r="H3629" t="s">
        <v>4069</v>
      </c>
    </row>
    <row r="3630" spans="1:8" x14ac:dyDescent="0.25">
      <c r="A3630" t="s">
        <v>4070</v>
      </c>
      <c r="B3630" s="12">
        <v>81</v>
      </c>
      <c r="C3630" t="s">
        <v>7</v>
      </c>
      <c r="D3630" t="s">
        <v>8</v>
      </c>
      <c r="E3630" s="13" t="str">
        <f>"59"</f>
        <v>59</v>
      </c>
      <c r="F3630" t="s">
        <v>335</v>
      </c>
      <c r="G3630" s="14" t="str">
        <f>"282"</f>
        <v>282</v>
      </c>
      <c r="H3630" t="s">
        <v>388</v>
      </c>
    </row>
    <row r="3631" spans="1:8" x14ac:dyDescent="0.25">
      <c r="A3631" t="s">
        <v>4071</v>
      </c>
      <c r="B3631" s="12">
        <v>77</v>
      </c>
      <c r="C3631" t="s">
        <v>17</v>
      </c>
      <c r="D3631" t="s">
        <v>18</v>
      </c>
      <c r="E3631" s="13" t="str">
        <f>"66"</f>
        <v>66</v>
      </c>
      <c r="F3631" t="s">
        <v>22</v>
      </c>
      <c r="G3631" s="14" t="str">
        <f>"131"</f>
        <v>131</v>
      </c>
      <c r="H3631" t="s">
        <v>23</v>
      </c>
    </row>
    <row r="3632" spans="1:8" x14ac:dyDescent="0.25">
      <c r="A3632" t="s">
        <v>4072</v>
      </c>
      <c r="B3632" s="12">
        <v>81</v>
      </c>
      <c r="C3632" t="s">
        <v>7</v>
      </c>
      <c r="D3632" t="s">
        <v>8</v>
      </c>
      <c r="E3632" s="13" t="str">
        <f>"36"</f>
        <v>36</v>
      </c>
      <c r="F3632" t="s">
        <v>84</v>
      </c>
      <c r="G3632" s="14" t="str">
        <f>"002"</f>
        <v>002</v>
      </c>
      <c r="H3632" t="s">
        <v>2084</v>
      </c>
    </row>
    <row r="3633" spans="1:8" x14ac:dyDescent="0.25">
      <c r="A3633" t="s">
        <v>4073</v>
      </c>
      <c r="B3633" s="12">
        <v>81</v>
      </c>
      <c r="C3633" t="s">
        <v>7</v>
      </c>
      <c r="D3633" t="s">
        <v>8</v>
      </c>
      <c r="E3633" s="13" t="str">
        <f>"05"</f>
        <v>05</v>
      </c>
      <c r="F3633" t="s">
        <v>9</v>
      </c>
      <c r="G3633" s="14" t="str">
        <f>"231"</f>
        <v>231</v>
      </c>
      <c r="H3633" t="s">
        <v>263</v>
      </c>
    </row>
    <row r="3634" spans="1:8" x14ac:dyDescent="0.25">
      <c r="A3634" t="s">
        <v>4073</v>
      </c>
      <c r="B3634" s="12">
        <v>81</v>
      </c>
      <c r="C3634" t="s">
        <v>7</v>
      </c>
      <c r="D3634" t="s">
        <v>8</v>
      </c>
      <c r="E3634" s="13" t="str">
        <f>"70"</f>
        <v>70</v>
      </c>
      <c r="F3634" t="s">
        <v>50</v>
      </c>
      <c r="G3634" s="14" t="str">
        <f>"121"</f>
        <v>121</v>
      </c>
      <c r="H3634" t="s">
        <v>521</v>
      </c>
    </row>
    <row r="3635" spans="1:8" x14ac:dyDescent="0.25">
      <c r="A3635" t="s">
        <v>4074</v>
      </c>
      <c r="B3635" s="12">
        <v>76</v>
      </c>
      <c r="C3635" t="s">
        <v>2</v>
      </c>
      <c r="D3635" t="s">
        <v>3</v>
      </c>
      <c r="E3635" s="13" t="str">
        <f>"13"</f>
        <v>13</v>
      </c>
      <c r="F3635" t="s">
        <v>14</v>
      </c>
      <c r="G3635" s="14" t="str">
        <f>"014"</f>
        <v>014</v>
      </c>
      <c r="H3635" t="s">
        <v>1699</v>
      </c>
    </row>
    <row r="3636" spans="1:8" x14ac:dyDescent="0.25">
      <c r="A3636" t="s">
        <v>4075</v>
      </c>
      <c r="B3636" s="12">
        <v>77</v>
      </c>
      <c r="C3636" t="s">
        <v>17</v>
      </c>
      <c r="D3636" t="s">
        <v>18</v>
      </c>
      <c r="E3636" s="13" t="str">
        <f>"67"</f>
        <v>67</v>
      </c>
      <c r="F3636" t="s">
        <v>44</v>
      </c>
      <c r="G3636" s="14" t="str">
        <f>"151"</f>
        <v>151</v>
      </c>
      <c r="H3636" t="s">
        <v>200</v>
      </c>
    </row>
    <row r="3637" spans="1:8" x14ac:dyDescent="0.25">
      <c r="A3637" t="s">
        <v>4076</v>
      </c>
      <c r="B3637" s="12">
        <v>81</v>
      </c>
      <c r="C3637" t="s">
        <v>7</v>
      </c>
      <c r="D3637" t="s">
        <v>8</v>
      </c>
      <c r="E3637" s="13" t="str">
        <f>"34"</f>
        <v>34</v>
      </c>
      <c r="F3637" t="s">
        <v>258</v>
      </c>
      <c r="G3637" s="14" t="str">
        <f>"201"</f>
        <v>201</v>
      </c>
      <c r="H3637" t="s">
        <v>753</v>
      </c>
    </row>
    <row r="3638" spans="1:8" x14ac:dyDescent="0.25">
      <c r="A3638" t="s">
        <v>4077</v>
      </c>
      <c r="B3638" s="12">
        <v>76</v>
      </c>
      <c r="C3638" t="s">
        <v>2</v>
      </c>
      <c r="D3638" t="s">
        <v>3</v>
      </c>
      <c r="E3638" s="13" t="str">
        <f>"64"</f>
        <v>64</v>
      </c>
      <c r="F3638" t="s">
        <v>58</v>
      </c>
      <c r="G3638" s="14" t="str">
        <f>"116"</f>
        <v>116</v>
      </c>
      <c r="H3638" t="s">
        <v>1397</v>
      </c>
    </row>
    <row r="3639" spans="1:8" x14ac:dyDescent="0.25">
      <c r="A3639" t="s">
        <v>4078</v>
      </c>
      <c r="B3639" s="12">
        <v>77</v>
      </c>
      <c r="C3639" t="s">
        <v>17</v>
      </c>
      <c r="D3639" t="s">
        <v>18</v>
      </c>
      <c r="E3639" s="13" t="str">
        <f>"66"</f>
        <v>66</v>
      </c>
      <c r="F3639" t="s">
        <v>22</v>
      </c>
      <c r="G3639" s="14" t="str">
        <f>"131"</f>
        <v>131</v>
      </c>
      <c r="H3639" t="s">
        <v>23</v>
      </c>
    </row>
    <row r="3640" spans="1:8" x14ac:dyDescent="0.25">
      <c r="A3640" t="s">
        <v>4079</v>
      </c>
      <c r="B3640" s="12">
        <v>76</v>
      </c>
      <c r="C3640" t="s">
        <v>2</v>
      </c>
      <c r="D3640" t="s">
        <v>3</v>
      </c>
      <c r="E3640" s="13" t="str">
        <f>"53"</f>
        <v>53</v>
      </c>
      <c r="F3640" t="s">
        <v>67</v>
      </c>
      <c r="G3640" s="14" t="str">
        <f>"241"</f>
        <v>241</v>
      </c>
      <c r="H3640" t="s">
        <v>68</v>
      </c>
    </row>
    <row r="3641" spans="1:8" x14ac:dyDescent="0.25">
      <c r="A3641" t="s">
        <v>4080</v>
      </c>
      <c r="B3641" s="12">
        <v>77</v>
      </c>
      <c r="C3641" t="s">
        <v>17</v>
      </c>
      <c r="D3641" t="s">
        <v>18</v>
      </c>
      <c r="E3641" s="13" t="str">
        <f>"45"</f>
        <v>45</v>
      </c>
      <c r="F3641" t="s">
        <v>168</v>
      </c>
      <c r="G3641" s="14" t="str">
        <f>"211"</f>
        <v>211</v>
      </c>
      <c r="H3641" t="s">
        <v>764</v>
      </c>
    </row>
    <row r="3642" spans="1:8" x14ac:dyDescent="0.25">
      <c r="A3642" t="s">
        <v>4081</v>
      </c>
      <c r="B3642" s="12">
        <v>81</v>
      </c>
      <c r="C3642" t="s">
        <v>7</v>
      </c>
      <c r="D3642" t="s">
        <v>8</v>
      </c>
      <c r="E3642" s="13" t="str">
        <f>"05"</f>
        <v>05</v>
      </c>
      <c r="F3642" t="s">
        <v>9</v>
      </c>
      <c r="G3642" s="14" t="str">
        <f>"026"</f>
        <v>026</v>
      </c>
      <c r="H3642" t="s">
        <v>1851</v>
      </c>
    </row>
    <row r="3643" spans="1:8" x14ac:dyDescent="0.25">
      <c r="A3643" t="s">
        <v>4082</v>
      </c>
      <c r="B3643" s="12">
        <v>76</v>
      </c>
      <c r="C3643" t="s">
        <v>2</v>
      </c>
      <c r="D3643" t="s">
        <v>3</v>
      </c>
      <c r="E3643" s="13" t="str">
        <f>"22"</f>
        <v>22</v>
      </c>
      <c r="F3643" t="s">
        <v>4</v>
      </c>
      <c r="G3643" s="14" t="str">
        <f>"052"</f>
        <v>052</v>
      </c>
      <c r="H3643" t="s">
        <v>4083</v>
      </c>
    </row>
    <row r="3644" spans="1:8" x14ac:dyDescent="0.25">
      <c r="A3644" t="s">
        <v>4084</v>
      </c>
      <c r="B3644" s="12">
        <v>79</v>
      </c>
      <c r="C3644" t="s">
        <v>28</v>
      </c>
      <c r="D3644" t="s">
        <v>29</v>
      </c>
      <c r="E3644" s="13" t="str">
        <f>"60"</f>
        <v>60</v>
      </c>
      <c r="F3644" t="s">
        <v>600</v>
      </c>
      <c r="G3644" s="14" t="str">
        <f>"251"</f>
        <v>251</v>
      </c>
      <c r="H3644" t="s">
        <v>601</v>
      </c>
    </row>
    <row r="3645" spans="1:8" x14ac:dyDescent="0.25">
      <c r="A3645" t="s">
        <v>4085</v>
      </c>
      <c r="B3645" s="12">
        <v>77</v>
      </c>
      <c r="C3645" t="s">
        <v>17</v>
      </c>
      <c r="D3645" t="s">
        <v>18</v>
      </c>
      <c r="E3645" s="13" t="str">
        <f>"66"</f>
        <v>66</v>
      </c>
      <c r="F3645" t="s">
        <v>22</v>
      </c>
      <c r="G3645" s="14" t="str">
        <f>"026"</f>
        <v>026</v>
      </c>
      <c r="H3645" t="s">
        <v>488</v>
      </c>
    </row>
    <row r="3646" spans="1:8" x14ac:dyDescent="0.25">
      <c r="A3646" t="s">
        <v>4086</v>
      </c>
      <c r="B3646" s="12">
        <v>76</v>
      </c>
      <c r="C3646" t="s">
        <v>2</v>
      </c>
      <c r="D3646" t="s">
        <v>3</v>
      </c>
      <c r="E3646" s="13" t="str">
        <f>"14"</f>
        <v>14</v>
      </c>
      <c r="F3646" t="s">
        <v>124</v>
      </c>
      <c r="G3646" s="14" t="str">
        <f>"236"</f>
        <v>236</v>
      </c>
      <c r="H3646" t="s">
        <v>1683</v>
      </c>
    </row>
    <row r="3647" spans="1:8" x14ac:dyDescent="0.25">
      <c r="A3647" t="s">
        <v>4087</v>
      </c>
      <c r="B3647" s="12">
        <v>76</v>
      </c>
      <c r="C3647" t="s">
        <v>2</v>
      </c>
      <c r="D3647" t="s">
        <v>3</v>
      </c>
      <c r="E3647" s="13" t="str">
        <f>"14"</f>
        <v>14</v>
      </c>
      <c r="F3647" t="s">
        <v>124</v>
      </c>
      <c r="G3647" s="14" t="str">
        <f>"236"</f>
        <v>236</v>
      </c>
      <c r="H3647" t="s">
        <v>1683</v>
      </c>
    </row>
    <row r="3648" spans="1:8" x14ac:dyDescent="0.25">
      <c r="A3648" t="s">
        <v>4088</v>
      </c>
      <c r="B3648" s="12">
        <v>76</v>
      </c>
      <c r="C3648" t="s">
        <v>2</v>
      </c>
      <c r="D3648" t="s">
        <v>3</v>
      </c>
      <c r="E3648" s="13" t="str">
        <f>"13"</f>
        <v>13</v>
      </c>
      <c r="F3648" t="s">
        <v>14</v>
      </c>
      <c r="G3648" s="14" t="str">
        <f>"251"</f>
        <v>251</v>
      </c>
      <c r="H3648" t="s">
        <v>255</v>
      </c>
    </row>
    <row r="3649" spans="1:8" x14ac:dyDescent="0.25">
      <c r="A3649" t="s">
        <v>4089</v>
      </c>
      <c r="B3649" s="12">
        <v>81</v>
      </c>
      <c r="C3649" t="s">
        <v>7</v>
      </c>
      <c r="D3649" t="s">
        <v>8</v>
      </c>
      <c r="E3649" s="13" t="str">
        <f>"05"</f>
        <v>05</v>
      </c>
      <c r="F3649" t="s">
        <v>9</v>
      </c>
      <c r="G3649" s="14" t="str">
        <f>"136"</f>
        <v>136</v>
      </c>
      <c r="H3649" t="s">
        <v>53</v>
      </c>
    </row>
    <row r="3650" spans="1:8" x14ac:dyDescent="0.25">
      <c r="A3650" t="s">
        <v>4090</v>
      </c>
      <c r="B3650" s="12">
        <v>76</v>
      </c>
      <c r="C3650" t="s">
        <v>2</v>
      </c>
      <c r="D3650" t="s">
        <v>3</v>
      </c>
      <c r="E3650" s="13" t="str">
        <f>"28"</f>
        <v>28</v>
      </c>
      <c r="F3650" t="s">
        <v>89</v>
      </c>
      <c r="G3650" s="14" t="str">
        <f>"292"</f>
        <v>292</v>
      </c>
      <c r="H3650" t="s">
        <v>59</v>
      </c>
    </row>
    <row r="3651" spans="1:8" x14ac:dyDescent="0.25">
      <c r="A3651" t="s">
        <v>4091</v>
      </c>
      <c r="B3651" s="12">
        <v>77</v>
      </c>
      <c r="C3651" t="s">
        <v>17</v>
      </c>
      <c r="D3651" t="s">
        <v>18</v>
      </c>
      <c r="E3651" s="13" t="str">
        <f>"51"</f>
        <v>51</v>
      </c>
      <c r="F3651" t="s">
        <v>55</v>
      </c>
      <c r="G3651" s="14" t="str">
        <f>"010"</f>
        <v>010</v>
      </c>
      <c r="H3651" t="s">
        <v>2614</v>
      </c>
    </row>
    <row r="3652" spans="1:8" x14ac:dyDescent="0.25">
      <c r="A3652" t="s">
        <v>4092</v>
      </c>
      <c r="B3652" s="12">
        <v>79</v>
      </c>
      <c r="C3652" t="s">
        <v>28</v>
      </c>
      <c r="D3652" t="s">
        <v>29</v>
      </c>
      <c r="E3652" s="13" t="str">
        <f>"32"</f>
        <v>32</v>
      </c>
      <c r="F3652" t="s">
        <v>61</v>
      </c>
      <c r="G3652" s="14" t="str">
        <f>"136"</f>
        <v>136</v>
      </c>
      <c r="H3652" t="s">
        <v>819</v>
      </c>
    </row>
    <row r="3653" spans="1:8" x14ac:dyDescent="0.25">
      <c r="A3653" t="s">
        <v>4093</v>
      </c>
      <c r="B3653" s="12">
        <v>77</v>
      </c>
      <c r="C3653" t="s">
        <v>17</v>
      </c>
      <c r="D3653" t="s">
        <v>18</v>
      </c>
      <c r="E3653" s="13" t="str">
        <f>"51"</f>
        <v>51</v>
      </c>
      <c r="F3653" t="s">
        <v>55</v>
      </c>
      <c r="G3653" s="14" t="str">
        <f>"151"</f>
        <v>151</v>
      </c>
      <c r="H3653" t="s">
        <v>645</v>
      </c>
    </row>
    <row r="3654" spans="1:8" x14ac:dyDescent="0.25">
      <c r="A3654" t="s">
        <v>4093</v>
      </c>
      <c r="B3654" s="12">
        <v>77</v>
      </c>
      <c r="C3654" t="s">
        <v>17</v>
      </c>
      <c r="D3654" t="s">
        <v>18</v>
      </c>
      <c r="E3654" s="13" t="str">
        <f>"51"</f>
        <v>51</v>
      </c>
      <c r="F3654" t="s">
        <v>55</v>
      </c>
      <c r="G3654" s="14" t="str">
        <f>"192"</f>
        <v>192</v>
      </c>
      <c r="H3654" t="s">
        <v>4094</v>
      </c>
    </row>
    <row r="3655" spans="1:8" x14ac:dyDescent="0.25">
      <c r="A3655" t="s">
        <v>4093</v>
      </c>
      <c r="B3655" s="12">
        <v>77</v>
      </c>
      <c r="C3655" t="s">
        <v>17</v>
      </c>
      <c r="D3655" t="s">
        <v>18</v>
      </c>
      <c r="E3655" s="13" t="str">
        <f>"51"</f>
        <v>51</v>
      </c>
      <c r="F3655" t="s">
        <v>55</v>
      </c>
      <c r="G3655" s="14" t="str">
        <f>"276"</f>
        <v>276</v>
      </c>
      <c r="H3655" t="s">
        <v>80</v>
      </c>
    </row>
    <row r="3656" spans="1:8" x14ac:dyDescent="0.25">
      <c r="A3656" t="s">
        <v>4095</v>
      </c>
      <c r="B3656" s="12">
        <v>77</v>
      </c>
      <c r="C3656" t="s">
        <v>17</v>
      </c>
      <c r="D3656" t="s">
        <v>18</v>
      </c>
      <c r="E3656" s="13" t="str">
        <f>"67"</f>
        <v>67</v>
      </c>
      <c r="F3656" t="s">
        <v>44</v>
      </c>
      <c r="G3656" s="14" t="str">
        <f>"151"</f>
        <v>151</v>
      </c>
      <c r="H3656" t="s">
        <v>200</v>
      </c>
    </row>
    <row r="3657" spans="1:8" x14ac:dyDescent="0.25">
      <c r="A3657" t="s">
        <v>4096</v>
      </c>
      <c r="B3657" s="12">
        <v>77</v>
      </c>
      <c r="C3657" t="s">
        <v>17</v>
      </c>
      <c r="D3657" t="s">
        <v>18</v>
      </c>
      <c r="E3657" s="13" t="str">
        <f>"45"</f>
        <v>45</v>
      </c>
      <c r="F3657" t="s">
        <v>168</v>
      </c>
      <c r="G3657" s="14" t="str">
        <f>"181"</f>
        <v>181</v>
      </c>
      <c r="H3657" t="s">
        <v>278</v>
      </c>
    </row>
    <row r="3658" spans="1:8" x14ac:dyDescent="0.25">
      <c r="A3658" t="s">
        <v>4097</v>
      </c>
      <c r="B3658" s="12">
        <v>76</v>
      </c>
      <c r="C3658" t="s">
        <v>2</v>
      </c>
      <c r="D3658" t="s">
        <v>3</v>
      </c>
      <c r="E3658" s="13" t="str">
        <f>"13"</f>
        <v>13</v>
      </c>
      <c r="F3658" t="s">
        <v>14</v>
      </c>
      <c r="G3658" s="14" t="str">
        <f>"251"</f>
        <v>251</v>
      </c>
      <c r="H3658" t="s">
        <v>255</v>
      </c>
    </row>
    <row r="3659" spans="1:8" x14ac:dyDescent="0.25">
      <c r="A3659" t="s">
        <v>4098</v>
      </c>
      <c r="B3659" s="12">
        <v>77</v>
      </c>
      <c r="C3659" t="s">
        <v>17</v>
      </c>
      <c r="D3659" t="s">
        <v>18</v>
      </c>
      <c r="E3659" s="13" t="str">
        <f>"30"</f>
        <v>30</v>
      </c>
      <c r="F3659" t="s">
        <v>210</v>
      </c>
      <c r="G3659" s="14" t="str">
        <f>"010"</f>
        <v>010</v>
      </c>
      <c r="H3659" t="s">
        <v>2977</v>
      </c>
    </row>
    <row r="3660" spans="1:8" x14ac:dyDescent="0.25">
      <c r="A3660" t="s">
        <v>4099</v>
      </c>
      <c r="B3660" s="12">
        <v>81</v>
      </c>
      <c r="C3660" t="s">
        <v>7</v>
      </c>
      <c r="D3660" t="s">
        <v>8</v>
      </c>
      <c r="E3660" s="13" t="str">
        <f>"34"</f>
        <v>34</v>
      </c>
      <c r="F3660" t="s">
        <v>258</v>
      </c>
      <c r="G3660" s="14" t="str">
        <f>"201"</f>
        <v>201</v>
      </c>
      <c r="H3660" t="s">
        <v>753</v>
      </c>
    </row>
    <row r="3661" spans="1:8" x14ac:dyDescent="0.25">
      <c r="A3661" t="s">
        <v>4100</v>
      </c>
      <c r="B3661" s="12">
        <v>77</v>
      </c>
      <c r="C3661" t="s">
        <v>17</v>
      </c>
      <c r="D3661" t="s">
        <v>18</v>
      </c>
      <c r="E3661" s="13" t="str">
        <f>"51"</f>
        <v>51</v>
      </c>
      <c r="F3661" t="s">
        <v>55</v>
      </c>
      <c r="G3661" s="14" t="str">
        <f>"194"</f>
        <v>194</v>
      </c>
      <c r="H3661" t="s">
        <v>568</v>
      </c>
    </row>
    <row r="3662" spans="1:8" x14ac:dyDescent="0.25">
      <c r="A3662" t="s">
        <v>4101</v>
      </c>
      <c r="B3662" s="12">
        <v>77</v>
      </c>
      <c r="C3662" t="s">
        <v>17</v>
      </c>
      <c r="D3662" t="s">
        <v>18</v>
      </c>
      <c r="E3662" s="13" t="str">
        <f>"45"</f>
        <v>45</v>
      </c>
      <c r="F3662" t="s">
        <v>168</v>
      </c>
      <c r="G3662" s="14" t="str">
        <f>"255"</f>
        <v>255</v>
      </c>
      <c r="H3662" t="s">
        <v>394</v>
      </c>
    </row>
    <row r="3663" spans="1:8" x14ac:dyDescent="0.25">
      <c r="A3663" t="s">
        <v>4102</v>
      </c>
      <c r="B3663" s="12">
        <v>77</v>
      </c>
      <c r="C3663" t="s">
        <v>17</v>
      </c>
      <c r="D3663" t="s">
        <v>18</v>
      </c>
      <c r="E3663" s="13" t="str">
        <f>"30"</f>
        <v>30</v>
      </c>
      <c r="F3663" t="s">
        <v>210</v>
      </c>
      <c r="G3663" s="14" t="str">
        <f>"241"</f>
        <v>241</v>
      </c>
      <c r="H3663" t="s">
        <v>211</v>
      </c>
    </row>
    <row r="3664" spans="1:8" x14ac:dyDescent="0.25">
      <c r="A3664" t="s">
        <v>4103</v>
      </c>
      <c r="B3664" s="12">
        <v>79</v>
      </c>
      <c r="C3664" t="s">
        <v>28</v>
      </c>
      <c r="D3664" t="s">
        <v>29</v>
      </c>
      <c r="E3664" s="13" t="str">
        <f>"18"</f>
        <v>18</v>
      </c>
      <c r="F3664" t="s">
        <v>64</v>
      </c>
      <c r="G3664" s="14" t="str">
        <f>"221"</f>
        <v>221</v>
      </c>
      <c r="H3664" t="s">
        <v>65</v>
      </c>
    </row>
    <row r="3665" spans="1:8" x14ac:dyDescent="0.25">
      <c r="A3665" t="s">
        <v>4104</v>
      </c>
      <c r="B3665" s="12">
        <v>77</v>
      </c>
      <c r="C3665" t="s">
        <v>17</v>
      </c>
      <c r="D3665" t="s">
        <v>18</v>
      </c>
      <c r="E3665" s="13" t="str">
        <f>"51"</f>
        <v>51</v>
      </c>
      <c r="F3665" t="s">
        <v>55</v>
      </c>
      <c r="G3665" s="14" t="str">
        <f>"276"</f>
        <v>276</v>
      </c>
      <c r="H3665" t="s">
        <v>80</v>
      </c>
    </row>
    <row r="3666" spans="1:8" x14ac:dyDescent="0.25">
      <c r="A3666" t="s">
        <v>4105</v>
      </c>
      <c r="B3666" s="12">
        <v>77</v>
      </c>
      <c r="C3666" t="s">
        <v>17</v>
      </c>
      <c r="D3666" t="s">
        <v>18</v>
      </c>
      <c r="E3666" s="13" t="str">
        <f>"67"</f>
        <v>67</v>
      </c>
      <c r="F3666" t="s">
        <v>44</v>
      </c>
      <c r="G3666" s="14" t="str">
        <f>"251"</f>
        <v>251</v>
      </c>
      <c r="H3666" t="s">
        <v>45</v>
      </c>
    </row>
    <row r="3667" spans="1:8" x14ac:dyDescent="0.25">
      <c r="A3667" t="s">
        <v>4106</v>
      </c>
      <c r="B3667" s="12">
        <v>79</v>
      </c>
      <c r="C3667" t="s">
        <v>28</v>
      </c>
      <c r="D3667" t="s">
        <v>29</v>
      </c>
      <c r="E3667" s="13" t="str">
        <f>"02"</f>
        <v>02</v>
      </c>
      <c r="F3667" t="s">
        <v>913</v>
      </c>
      <c r="G3667" s="14" t="str">
        <f>"201"</f>
        <v>201</v>
      </c>
      <c r="H3667" t="s">
        <v>914</v>
      </c>
    </row>
    <row r="3668" spans="1:8" x14ac:dyDescent="0.25">
      <c r="A3668" t="s">
        <v>4106</v>
      </c>
      <c r="B3668" s="12">
        <v>79</v>
      </c>
      <c r="C3668" t="s">
        <v>28</v>
      </c>
      <c r="D3668" t="s">
        <v>29</v>
      </c>
      <c r="E3668" s="13" t="str">
        <f>"57"</f>
        <v>57</v>
      </c>
      <c r="F3668" t="s">
        <v>853</v>
      </c>
      <c r="G3668" s="14" t="str">
        <f>"002"</f>
        <v>002</v>
      </c>
      <c r="H3668" t="s">
        <v>4107</v>
      </c>
    </row>
    <row r="3669" spans="1:8" x14ac:dyDescent="0.25">
      <c r="A3669" t="s">
        <v>4108</v>
      </c>
      <c r="B3669" s="12">
        <v>79</v>
      </c>
      <c r="C3669" t="s">
        <v>28</v>
      </c>
      <c r="D3669" t="s">
        <v>29</v>
      </c>
      <c r="E3669" s="13" t="str">
        <f>"03"</f>
        <v>03</v>
      </c>
      <c r="F3669" t="s">
        <v>30</v>
      </c>
      <c r="G3669" s="14" t="str">
        <f>"276"</f>
        <v>276</v>
      </c>
      <c r="H3669" t="s">
        <v>292</v>
      </c>
    </row>
    <row r="3670" spans="1:8" x14ac:dyDescent="0.25">
      <c r="A3670" t="s">
        <v>4109</v>
      </c>
      <c r="B3670" s="12">
        <v>76</v>
      </c>
      <c r="C3670" t="s">
        <v>2</v>
      </c>
      <c r="D3670" t="s">
        <v>3</v>
      </c>
      <c r="E3670" s="13" t="str">
        <f>"28"</f>
        <v>28</v>
      </c>
      <c r="F3670" t="s">
        <v>89</v>
      </c>
      <c r="G3670" s="14" t="str">
        <f>"246"</f>
        <v>246</v>
      </c>
      <c r="H3670" t="s">
        <v>416</v>
      </c>
    </row>
    <row r="3671" spans="1:8" x14ac:dyDescent="0.25">
      <c r="A3671" t="s">
        <v>4109</v>
      </c>
      <c r="B3671" s="12">
        <v>76</v>
      </c>
      <c r="C3671" t="s">
        <v>2</v>
      </c>
      <c r="D3671" t="s">
        <v>3</v>
      </c>
      <c r="E3671" s="13" t="str">
        <f>"28"</f>
        <v>28</v>
      </c>
      <c r="F3671" t="s">
        <v>89</v>
      </c>
      <c r="G3671" s="14" t="str">
        <f>"291"</f>
        <v>291</v>
      </c>
      <c r="H3671" t="s">
        <v>309</v>
      </c>
    </row>
    <row r="3672" spans="1:8" x14ac:dyDescent="0.25">
      <c r="A3672" t="s">
        <v>4109</v>
      </c>
      <c r="B3672" s="12">
        <v>81</v>
      </c>
      <c r="C3672" t="s">
        <v>7</v>
      </c>
      <c r="D3672" t="s">
        <v>8</v>
      </c>
      <c r="E3672" s="13" t="str">
        <f>"59"</f>
        <v>59</v>
      </c>
      <c r="F3672" t="s">
        <v>335</v>
      </c>
      <c r="G3672" s="14" t="str">
        <f>"026"</f>
        <v>026</v>
      </c>
      <c r="H3672" t="s">
        <v>4110</v>
      </c>
    </row>
    <row r="3673" spans="1:8" x14ac:dyDescent="0.25">
      <c r="A3673" t="s">
        <v>4109</v>
      </c>
      <c r="B3673" s="12">
        <v>81</v>
      </c>
      <c r="C3673" t="s">
        <v>7</v>
      </c>
      <c r="D3673" t="s">
        <v>8</v>
      </c>
      <c r="E3673" s="13" t="str">
        <f>"59"</f>
        <v>59</v>
      </c>
      <c r="F3673" t="s">
        <v>335</v>
      </c>
      <c r="G3673" s="14" t="str">
        <f>"281"</f>
        <v>281</v>
      </c>
      <c r="H3673" t="s">
        <v>481</v>
      </c>
    </row>
    <row r="3674" spans="1:8" x14ac:dyDescent="0.25">
      <c r="A3674" t="s">
        <v>4111</v>
      </c>
      <c r="B3674" s="12">
        <v>81</v>
      </c>
      <c r="C3674" t="s">
        <v>7</v>
      </c>
      <c r="D3674" t="s">
        <v>8</v>
      </c>
      <c r="E3674" s="13" t="str">
        <f>"59"</f>
        <v>59</v>
      </c>
      <c r="F3674" t="s">
        <v>335</v>
      </c>
      <c r="G3674" s="14" t="str">
        <f>"281"</f>
        <v>281</v>
      </c>
      <c r="H3674" t="s">
        <v>481</v>
      </c>
    </row>
    <row r="3675" spans="1:8" x14ac:dyDescent="0.25">
      <c r="A3675" t="s">
        <v>4112</v>
      </c>
      <c r="B3675" s="12">
        <v>77</v>
      </c>
      <c r="C3675" t="s">
        <v>17</v>
      </c>
      <c r="D3675" t="s">
        <v>18</v>
      </c>
      <c r="E3675" s="13" t="str">
        <f>"40"</f>
        <v>40</v>
      </c>
      <c r="F3675" t="s">
        <v>19</v>
      </c>
      <c r="G3675" s="14" t="str">
        <f>"251"</f>
        <v>251</v>
      </c>
      <c r="H3675" t="s">
        <v>20</v>
      </c>
    </row>
    <row r="3676" spans="1:8" x14ac:dyDescent="0.25">
      <c r="A3676" t="s">
        <v>4113</v>
      </c>
      <c r="B3676" s="12">
        <v>77</v>
      </c>
      <c r="C3676" t="s">
        <v>17</v>
      </c>
      <c r="D3676" t="s">
        <v>18</v>
      </c>
      <c r="E3676" s="13" t="str">
        <f>"51"</f>
        <v>51</v>
      </c>
      <c r="F3676" t="s">
        <v>55</v>
      </c>
      <c r="G3676" s="14" t="str">
        <f>"276"</f>
        <v>276</v>
      </c>
      <c r="H3676" t="s">
        <v>80</v>
      </c>
    </row>
    <row r="3677" spans="1:8" x14ac:dyDescent="0.25">
      <c r="A3677" t="s">
        <v>4114</v>
      </c>
      <c r="B3677" s="12">
        <v>76</v>
      </c>
      <c r="C3677" t="s">
        <v>2</v>
      </c>
      <c r="D3677" t="s">
        <v>3</v>
      </c>
      <c r="E3677" s="13" t="str">
        <f>"13"</f>
        <v>13</v>
      </c>
      <c r="F3677" t="s">
        <v>14</v>
      </c>
      <c r="G3677" s="14" t="str">
        <f>"014"</f>
        <v>014</v>
      </c>
      <c r="H3677" t="s">
        <v>1699</v>
      </c>
    </row>
    <row r="3678" spans="1:8" x14ac:dyDescent="0.25">
      <c r="A3678" t="s">
        <v>4115</v>
      </c>
      <c r="B3678" s="12">
        <v>76</v>
      </c>
      <c r="C3678" t="s">
        <v>2</v>
      </c>
      <c r="D3678" t="s">
        <v>3</v>
      </c>
      <c r="E3678" s="13" t="str">
        <f>"28"</f>
        <v>28</v>
      </c>
      <c r="F3678" t="s">
        <v>89</v>
      </c>
      <c r="G3678" s="14" t="str">
        <f>"226"</f>
        <v>226</v>
      </c>
      <c r="H3678" t="s">
        <v>653</v>
      </c>
    </row>
    <row r="3679" spans="1:8" x14ac:dyDescent="0.25">
      <c r="A3679" t="s">
        <v>4116</v>
      </c>
      <c r="B3679" s="12">
        <v>81</v>
      </c>
      <c r="C3679" t="s">
        <v>7</v>
      </c>
      <c r="D3679" t="s">
        <v>8</v>
      </c>
      <c r="E3679" s="13" t="str">
        <f>"05"</f>
        <v>05</v>
      </c>
      <c r="F3679" t="s">
        <v>9</v>
      </c>
      <c r="G3679" s="14" t="str">
        <f>"024"</f>
        <v>024</v>
      </c>
      <c r="H3679" t="s">
        <v>10</v>
      </c>
    </row>
    <row r="3680" spans="1:8" x14ac:dyDescent="0.25">
      <c r="A3680" t="s">
        <v>4117</v>
      </c>
      <c r="B3680" s="12">
        <v>76</v>
      </c>
      <c r="C3680" t="s">
        <v>2</v>
      </c>
      <c r="D3680" t="s">
        <v>3</v>
      </c>
      <c r="E3680" s="13" t="str">
        <f>"28"</f>
        <v>28</v>
      </c>
      <c r="F3680" t="s">
        <v>89</v>
      </c>
      <c r="G3680" s="14" t="str">
        <f>"226"</f>
        <v>226</v>
      </c>
      <c r="H3680" t="s">
        <v>653</v>
      </c>
    </row>
    <row r="3681" spans="1:8" x14ac:dyDescent="0.25">
      <c r="A3681" t="s">
        <v>4118</v>
      </c>
      <c r="B3681" s="12">
        <v>77</v>
      </c>
      <c r="C3681" t="s">
        <v>17</v>
      </c>
      <c r="D3681" t="s">
        <v>18</v>
      </c>
      <c r="E3681" s="13" t="str">
        <f>"40"</f>
        <v>40</v>
      </c>
      <c r="F3681" t="s">
        <v>19</v>
      </c>
      <c r="G3681" s="14" t="str">
        <f>"251"</f>
        <v>251</v>
      </c>
      <c r="H3681" t="s">
        <v>20</v>
      </c>
    </row>
    <row r="3682" spans="1:8" x14ac:dyDescent="0.25">
      <c r="A3682" t="s">
        <v>4119</v>
      </c>
      <c r="B3682" s="12">
        <v>77</v>
      </c>
      <c r="C3682" t="s">
        <v>17</v>
      </c>
      <c r="D3682" t="s">
        <v>18</v>
      </c>
      <c r="E3682" s="13" t="str">
        <f>"45"</f>
        <v>45</v>
      </c>
      <c r="F3682" t="s">
        <v>168</v>
      </c>
      <c r="G3682" s="14" t="str">
        <f>"255"</f>
        <v>255</v>
      </c>
      <c r="H3682" t="s">
        <v>394</v>
      </c>
    </row>
    <row r="3683" spans="1:8" x14ac:dyDescent="0.25">
      <c r="A3683" t="s">
        <v>4120</v>
      </c>
      <c r="B3683" s="12">
        <v>81</v>
      </c>
      <c r="C3683" t="s">
        <v>7</v>
      </c>
      <c r="D3683" t="s">
        <v>8</v>
      </c>
      <c r="E3683" s="13" t="str">
        <f>"05"</f>
        <v>05</v>
      </c>
      <c r="F3683" t="s">
        <v>9</v>
      </c>
      <c r="G3683" s="14" t="str">
        <f>"024"</f>
        <v>024</v>
      </c>
      <c r="H3683" t="s">
        <v>10</v>
      </c>
    </row>
    <row r="3684" spans="1:8" x14ac:dyDescent="0.25">
      <c r="A3684" t="s">
        <v>4121</v>
      </c>
      <c r="B3684" s="12">
        <v>77</v>
      </c>
      <c r="C3684" t="s">
        <v>17</v>
      </c>
      <c r="D3684" t="s">
        <v>18</v>
      </c>
      <c r="E3684" s="13" t="str">
        <f>"40"</f>
        <v>40</v>
      </c>
      <c r="F3684" t="s">
        <v>19</v>
      </c>
      <c r="G3684" s="14" t="str">
        <f>"265"</f>
        <v>265</v>
      </c>
      <c r="H3684" t="s">
        <v>78</v>
      </c>
    </row>
    <row r="3685" spans="1:8" x14ac:dyDescent="0.25">
      <c r="A3685" t="s">
        <v>4122</v>
      </c>
      <c r="B3685" s="12">
        <v>77</v>
      </c>
      <c r="C3685" t="s">
        <v>17</v>
      </c>
      <c r="D3685" t="s">
        <v>18</v>
      </c>
      <c r="E3685" s="13" t="str">
        <f>"40"</f>
        <v>40</v>
      </c>
      <c r="F3685" t="s">
        <v>19</v>
      </c>
      <c r="G3685" s="14" t="str">
        <f>"251"</f>
        <v>251</v>
      </c>
      <c r="H3685" t="s">
        <v>20</v>
      </c>
    </row>
    <row r="3686" spans="1:8" x14ac:dyDescent="0.25">
      <c r="A3686" t="s">
        <v>4123</v>
      </c>
      <c r="B3686" s="12">
        <v>77</v>
      </c>
      <c r="C3686" t="s">
        <v>17</v>
      </c>
      <c r="D3686" t="s">
        <v>18</v>
      </c>
      <c r="E3686" s="13" t="str">
        <f>"40"</f>
        <v>40</v>
      </c>
      <c r="F3686" t="s">
        <v>19</v>
      </c>
      <c r="G3686" s="14" t="str">
        <f>"251"</f>
        <v>251</v>
      </c>
      <c r="H3686" t="s">
        <v>20</v>
      </c>
    </row>
    <row r="3687" spans="1:8" x14ac:dyDescent="0.25">
      <c r="A3687" t="s">
        <v>4124</v>
      </c>
      <c r="B3687" s="12">
        <v>81</v>
      </c>
      <c r="C3687" t="s">
        <v>7</v>
      </c>
      <c r="D3687" t="s">
        <v>8</v>
      </c>
      <c r="E3687" s="13" t="str">
        <f>"20"</f>
        <v>20</v>
      </c>
      <c r="F3687" t="s">
        <v>111</v>
      </c>
      <c r="G3687" s="14" t="str">
        <f>"226"</f>
        <v>226</v>
      </c>
      <c r="H3687" t="s">
        <v>431</v>
      </c>
    </row>
    <row r="3688" spans="1:8" x14ac:dyDescent="0.25">
      <c r="A3688" t="s">
        <v>4125</v>
      </c>
      <c r="B3688" s="12">
        <v>77</v>
      </c>
      <c r="C3688" t="s">
        <v>17</v>
      </c>
      <c r="D3688" t="s">
        <v>18</v>
      </c>
      <c r="E3688" s="13" t="str">
        <f>"40"</f>
        <v>40</v>
      </c>
      <c r="F3688" t="s">
        <v>19</v>
      </c>
      <c r="G3688" s="14" t="str">
        <f>"251"</f>
        <v>251</v>
      </c>
      <c r="H3688" t="s">
        <v>20</v>
      </c>
    </row>
    <row r="3689" spans="1:8" x14ac:dyDescent="0.25">
      <c r="A3689" t="s">
        <v>4126</v>
      </c>
      <c r="B3689" s="12">
        <v>77</v>
      </c>
      <c r="C3689" t="s">
        <v>17</v>
      </c>
      <c r="D3689" t="s">
        <v>18</v>
      </c>
      <c r="E3689" s="13" t="str">
        <f>"40"</f>
        <v>40</v>
      </c>
      <c r="F3689" t="s">
        <v>19</v>
      </c>
      <c r="G3689" s="14" t="str">
        <f>"251"</f>
        <v>251</v>
      </c>
      <c r="H3689" t="s">
        <v>20</v>
      </c>
    </row>
    <row r="3690" spans="1:8" x14ac:dyDescent="0.25">
      <c r="A3690" t="s">
        <v>4127</v>
      </c>
      <c r="B3690" s="12">
        <v>77</v>
      </c>
      <c r="C3690" t="s">
        <v>17</v>
      </c>
      <c r="D3690" t="s">
        <v>18</v>
      </c>
      <c r="E3690" s="13" t="str">
        <f>"40"</f>
        <v>40</v>
      </c>
      <c r="F3690" t="s">
        <v>19</v>
      </c>
      <c r="G3690" s="14" t="str">
        <f>"191"</f>
        <v>191</v>
      </c>
      <c r="H3690" t="s">
        <v>327</v>
      </c>
    </row>
    <row r="3691" spans="1:8" x14ac:dyDescent="0.25">
      <c r="A3691" t="s">
        <v>4128</v>
      </c>
      <c r="B3691" s="12">
        <v>76</v>
      </c>
      <c r="C3691" t="s">
        <v>2</v>
      </c>
      <c r="D3691" t="s">
        <v>3</v>
      </c>
      <c r="E3691" s="13" t="str">
        <f>"13"</f>
        <v>13</v>
      </c>
      <c r="F3691" t="s">
        <v>14</v>
      </c>
      <c r="G3691" s="14" t="str">
        <f>"004"</f>
        <v>004</v>
      </c>
      <c r="H3691" t="s">
        <v>3467</v>
      </c>
    </row>
    <row r="3692" spans="1:8" x14ac:dyDescent="0.25">
      <c r="A3692" t="s">
        <v>4129</v>
      </c>
      <c r="B3692" s="12">
        <v>77</v>
      </c>
      <c r="C3692" t="s">
        <v>17</v>
      </c>
      <c r="D3692" t="s">
        <v>18</v>
      </c>
      <c r="E3692" s="13" t="str">
        <f>"40"</f>
        <v>40</v>
      </c>
      <c r="F3692" t="s">
        <v>19</v>
      </c>
      <c r="G3692" s="14" t="str">
        <f>"211"</f>
        <v>211</v>
      </c>
      <c r="H3692" t="s">
        <v>584</v>
      </c>
    </row>
    <row r="3693" spans="1:8" x14ac:dyDescent="0.25">
      <c r="A3693" t="s">
        <v>4130</v>
      </c>
      <c r="B3693" s="12">
        <v>81</v>
      </c>
      <c r="C3693" t="s">
        <v>7</v>
      </c>
      <c r="D3693" t="s">
        <v>8</v>
      </c>
      <c r="E3693" s="13" t="str">
        <f>"44"</f>
        <v>44</v>
      </c>
      <c r="F3693" t="s">
        <v>40</v>
      </c>
      <c r="G3693" s="14" t="str">
        <f>"201"</f>
        <v>201</v>
      </c>
      <c r="H3693" t="s">
        <v>138</v>
      </c>
    </row>
    <row r="3694" spans="1:8" x14ac:dyDescent="0.25">
      <c r="A3694" t="s">
        <v>4131</v>
      </c>
      <c r="B3694" s="12">
        <v>81</v>
      </c>
      <c r="C3694" t="s">
        <v>7</v>
      </c>
      <c r="D3694" t="s">
        <v>8</v>
      </c>
      <c r="E3694" s="13" t="str">
        <f>"68"</f>
        <v>68</v>
      </c>
      <c r="F3694" t="s">
        <v>75</v>
      </c>
      <c r="G3694" s="14" t="str">
        <f>"016"</f>
        <v>016</v>
      </c>
      <c r="H3694" t="s">
        <v>4132</v>
      </c>
    </row>
    <row r="3695" spans="1:8" x14ac:dyDescent="0.25">
      <c r="A3695" t="s">
        <v>4133</v>
      </c>
      <c r="B3695" s="12">
        <v>76</v>
      </c>
      <c r="C3695" t="s">
        <v>2</v>
      </c>
      <c r="D3695" t="s">
        <v>3</v>
      </c>
      <c r="E3695" s="13" t="str">
        <f>"11"</f>
        <v>11</v>
      </c>
      <c r="F3695" t="s">
        <v>501</v>
      </c>
      <c r="G3695" s="14" t="str">
        <f>"022"</f>
        <v>022</v>
      </c>
      <c r="H3695" t="s">
        <v>4134</v>
      </c>
    </row>
    <row r="3696" spans="1:8" x14ac:dyDescent="0.25">
      <c r="A3696" t="s">
        <v>4135</v>
      </c>
      <c r="B3696" s="12">
        <v>79</v>
      </c>
      <c r="C3696" t="s">
        <v>28</v>
      </c>
      <c r="D3696" t="s">
        <v>29</v>
      </c>
      <c r="E3696" s="13" t="str">
        <f>"35"</f>
        <v>35</v>
      </c>
      <c r="F3696" t="s">
        <v>418</v>
      </c>
      <c r="G3696" s="14" t="str">
        <f>"286"</f>
        <v>286</v>
      </c>
      <c r="H3696" t="s">
        <v>2097</v>
      </c>
    </row>
    <row r="3697" spans="1:8" x14ac:dyDescent="0.25">
      <c r="A3697" t="s">
        <v>4136</v>
      </c>
      <c r="B3697" s="12">
        <v>81</v>
      </c>
      <c r="C3697" t="s">
        <v>7</v>
      </c>
      <c r="D3697" t="s">
        <v>8</v>
      </c>
      <c r="E3697" s="13" t="str">
        <f>"31"</f>
        <v>31</v>
      </c>
      <c r="F3697" t="s">
        <v>423</v>
      </c>
      <c r="G3697" s="14" t="str">
        <f>"241"</f>
        <v>241</v>
      </c>
      <c r="H3697" t="s">
        <v>4137</v>
      </c>
    </row>
    <row r="3698" spans="1:8" x14ac:dyDescent="0.25">
      <c r="A3698" t="s">
        <v>4138</v>
      </c>
      <c r="B3698" s="12">
        <v>81</v>
      </c>
      <c r="C3698" t="s">
        <v>7</v>
      </c>
      <c r="D3698" t="s">
        <v>8</v>
      </c>
      <c r="E3698" s="13" t="str">
        <f>"20"</f>
        <v>20</v>
      </c>
      <c r="F3698" t="s">
        <v>111</v>
      </c>
      <c r="G3698" s="14" t="str">
        <f>"226"</f>
        <v>226</v>
      </c>
      <c r="H3698" t="s">
        <v>431</v>
      </c>
    </row>
    <row r="3699" spans="1:8" x14ac:dyDescent="0.25">
      <c r="A3699" t="s">
        <v>4139</v>
      </c>
      <c r="B3699" s="12">
        <v>81</v>
      </c>
      <c r="C3699" t="s">
        <v>7</v>
      </c>
      <c r="D3699" t="s">
        <v>8</v>
      </c>
      <c r="E3699" s="13" t="str">
        <f>"08"</f>
        <v>08</v>
      </c>
      <c r="F3699" t="s">
        <v>154</v>
      </c>
      <c r="G3699" s="14" t="str">
        <f>"211"</f>
        <v>211</v>
      </c>
      <c r="H3699" t="s">
        <v>1045</v>
      </c>
    </row>
    <row r="3700" spans="1:8" x14ac:dyDescent="0.25">
      <c r="A3700" t="s">
        <v>4140</v>
      </c>
      <c r="B3700" s="12">
        <v>76</v>
      </c>
      <c r="C3700" t="s">
        <v>2</v>
      </c>
      <c r="D3700" t="s">
        <v>3</v>
      </c>
      <c r="E3700" s="13" t="str">
        <f>"53"</f>
        <v>53</v>
      </c>
      <c r="F3700" t="s">
        <v>67</v>
      </c>
      <c r="G3700" s="14" t="str">
        <f>"241"</f>
        <v>241</v>
      </c>
      <c r="H3700" t="s">
        <v>68</v>
      </c>
    </row>
    <row r="3701" spans="1:8" x14ac:dyDescent="0.25">
      <c r="A3701" t="s">
        <v>4141</v>
      </c>
      <c r="B3701" s="12">
        <v>76</v>
      </c>
      <c r="C3701" t="s">
        <v>2</v>
      </c>
      <c r="D3701" t="s">
        <v>3</v>
      </c>
      <c r="E3701" s="13" t="str">
        <f>"67"</f>
        <v>67</v>
      </c>
      <c r="F3701" t="s">
        <v>44</v>
      </c>
      <c r="G3701" s="14" t="str">
        <f>"136"</f>
        <v>136</v>
      </c>
      <c r="H3701" t="s">
        <v>993</v>
      </c>
    </row>
    <row r="3702" spans="1:8" x14ac:dyDescent="0.25">
      <c r="A3702" t="s">
        <v>4142</v>
      </c>
      <c r="B3702" s="12">
        <v>77</v>
      </c>
      <c r="C3702" t="s">
        <v>17</v>
      </c>
      <c r="D3702" t="s">
        <v>18</v>
      </c>
      <c r="E3702" s="13" t="str">
        <f>"40"</f>
        <v>40</v>
      </c>
      <c r="F3702" t="s">
        <v>19</v>
      </c>
      <c r="G3702" s="14" t="str">
        <f>"292"</f>
        <v>292</v>
      </c>
      <c r="H3702" t="s">
        <v>100</v>
      </c>
    </row>
    <row r="3703" spans="1:8" x14ac:dyDescent="0.25">
      <c r="A3703" t="s">
        <v>4143</v>
      </c>
      <c r="B3703" s="12">
        <v>77</v>
      </c>
      <c r="C3703" t="s">
        <v>17</v>
      </c>
      <c r="D3703" t="s">
        <v>18</v>
      </c>
      <c r="E3703" s="13" t="str">
        <f>"66"</f>
        <v>66</v>
      </c>
      <c r="F3703" t="s">
        <v>22</v>
      </c>
      <c r="G3703" s="14" t="str">
        <f>"018"</f>
        <v>018</v>
      </c>
      <c r="H3703" t="s">
        <v>2063</v>
      </c>
    </row>
    <row r="3704" spans="1:8" x14ac:dyDescent="0.25">
      <c r="A3704" t="s">
        <v>4144</v>
      </c>
      <c r="B3704" s="12">
        <v>76</v>
      </c>
      <c r="C3704" t="s">
        <v>2</v>
      </c>
      <c r="D3704" t="s">
        <v>3</v>
      </c>
      <c r="E3704" s="13" t="str">
        <f>"67"</f>
        <v>67</v>
      </c>
      <c r="F3704" t="s">
        <v>44</v>
      </c>
      <c r="G3704" s="14" t="str">
        <f>"136"</f>
        <v>136</v>
      </c>
      <c r="H3704" t="s">
        <v>993</v>
      </c>
    </row>
    <row r="3705" spans="1:8" x14ac:dyDescent="0.25">
      <c r="A3705" t="s">
        <v>4145</v>
      </c>
      <c r="B3705" s="12">
        <v>76</v>
      </c>
      <c r="C3705" t="s">
        <v>2</v>
      </c>
      <c r="D3705" t="s">
        <v>3</v>
      </c>
      <c r="E3705" s="13" t="str">
        <f>"13"</f>
        <v>13</v>
      </c>
      <c r="F3705" t="s">
        <v>14</v>
      </c>
      <c r="G3705" s="14" t="str">
        <f>"251"</f>
        <v>251</v>
      </c>
      <c r="H3705" t="s">
        <v>255</v>
      </c>
    </row>
    <row r="3706" spans="1:8" x14ac:dyDescent="0.25">
      <c r="A3706" t="s">
        <v>4146</v>
      </c>
      <c r="B3706" s="12">
        <v>76</v>
      </c>
      <c r="C3706" t="s">
        <v>2</v>
      </c>
      <c r="D3706" t="s">
        <v>3</v>
      </c>
      <c r="E3706" s="13" t="str">
        <f>"13"</f>
        <v>13</v>
      </c>
      <c r="F3706" t="s">
        <v>14</v>
      </c>
      <c r="G3706" s="14" t="str">
        <f>"038"</f>
        <v>038</v>
      </c>
      <c r="H3706" t="s">
        <v>1118</v>
      </c>
    </row>
    <row r="3707" spans="1:8" x14ac:dyDescent="0.25">
      <c r="A3707" t="s">
        <v>4147</v>
      </c>
      <c r="B3707" s="12">
        <v>81</v>
      </c>
      <c r="C3707" t="s">
        <v>7</v>
      </c>
      <c r="D3707" t="s">
        <v>8</v>
      </c>
      <c r="E3707" s="13" t="str">
        <f>"05"</f>
        <v>05</v>
      </c>
      <c r="F3707" t="s">
        <v>9</v>
      </c>
      <c r="G3707" s="14" t="str">
        <f>"104"</f>
        <v>104</v>
      </c>
      <c r="H3707" t="s">
        <v>299</v>
      </c>
    </row>
    <row r="3708" spans="1:8" x14ac:dyDescent="0.25">
      <c r="A3708" t="s">
        <v>4148</v>
      </c>
      <c r="B3708" s="12">
        <v>81</v>
      </c>
      <c r="C3708" t="s">
        <v>7</v>
      </c>
      <c r="D3708" t="s">
        <v>8</v>
      </c>
      <c r="E3708" s="13" t="str">
        <f>"05"</f>
        <v>05</v>
      </c>
      <c r="F3708" t="s">
        <v>9</v>
      </c>
      <c r="G3708" s="14" t="str">
        <f>"030"</f>
        <v>030</v>
      </c>
      <c r="H3708" t="s">
        <v>1256</v>
      </c>
    </row>
    <row r="3709" spans="1:8" x14ac:dyDescent="0.25">
      <c r="A3709" t="s">
        <v>4149</v>
      </c>
      <c r="B3709" s="12">
        <v>81</v>
      </c>
      <c r="C3709" t="s">
        <v>7</v>
      </c>
      <c r="D3709" t="s">
        <v>8</v>
      </c>
      <c r="E3709" s="13" t="str">
        <f>"70"</f>
        <v>70</v>
      </c>
      <c r="F3709" t="s">
        <v>50</v>
      </c>
      <c r="G3709" s="14" t="str">
        <f>"121"</f>
        <v>121</v>
      </c>
      <c r="H3709" t="s">
        <v>521</v>
      </c>
    </row>
    <row r="3710" spans="1:8" x14ac:dyDescent="0.25">
      <c r="A3710" t="s">
        <v>4150</v>
      </c>
      <c r="B3710" s="12">
        <v>77</v>
      </c>
      <c r="C3710" t="s">
        <v>17</v>
      </c>
      <c r="D3710" t="s">
        <v>18</v>
      </c>
      <c r="E3710" s="13" t="str">
        <f>"67"</f>
        <v>67</v>
      </c>
      <c r="F3710" t="s">
        <v>44</v>
      </c>
      <c r="G3710" s="14" t="str">
        <f>"261"</f>
        <v>261</v>
      </c>
      <c r="H3710" t="s">
        <v>70</v>
      </c>
    </row>
    <row r="3711" spans="1:8" x14ac:dyDescent="0.25">
      <c r="A3711" t="s">
        <v>4151</v>
      </c>
      <c r="B3711" s="12">
        <v>79</v>
      </c>
      <c r="C3711" t="s">
        <v>28</v>
      </c>
      <c r="D3711" t="s">
        <v>29</v>
      </c>
      <c r="E3711" s="13" t="str">
        <f>"37"</f>
        <v>37</v>
      </c>
      <c r="F3711" t="s">
        <v>34</v>
      </c>
      <c r="G3711" s="14" t="str">
        <f>"192"</f>
        <v>192</v>
      </c>
      <c r="H3711" t="s">
        <v>318</v>
      </c>
    </row>
    <row r="3712" spans="1:8" x14ac:dyDescent="0.25">
      <c r="A3712" t="s">
        <v>4152</v>
      </c>
      <c r="B3712" s="12">
        <v>79</v>
      </c>
      <c r="C3712" t="s">
        <v>28</v>
      </c>
      <c r="D3712" t="s">
        <v>29</v>
      </c>
      <c r="E3712" s="13" t="str">
        <f>"37"</f>
        <v>37</v>
      </c>
      <c r="F3712" t="s">
        <v>34</v>
      </c>
      <c r="G3712" s="14" t="str">
        <f>"074"</f>
        <v>074</v>
      </c>
      <c r="H3712" t="s">
        <v>4153</v>
      </c>
    </row>
    <row r="3713" spans="1:8" x14ac:dyDescent="0.25">
      <c r="A3713" t="s">
        <v>4154</v>
      </c>
      <c r="B3713" s="12">
        <v>79</v>
      </c>
      <c r="C3713" t="s">
        <v>28</v>
      </c>
      <c r="D3713" t="s">
        <v>29</v>
      </c>
      <c r="E3713" s="13" t="str">
        <f>"62"</f>
        <v>62</v>
      </c>
      <c r="F3713" t="s">
        <v>409</v>
      </c>
      <c r="G3713" s="14" t="str">
        <f>"006"</f>
        <v>006</v>
      </c>
      <c r="H3713" t="s">
        <v>3836</v>
      </c>
    </row>
    <row r="3714" spans="1:8" x14ac:dyDescent="0.25">
      <c r="A3714" t="s">
        <v>4155</v>
      </c>
      <c r="B3714" s="12">
        <v>76</v>
      </c>
      <c r="C3714" t="s">
        <v>2</v>
      </c>
      <c r="D3714" t="s">
        <v>3</v>
      </c>
      <c r="E3714" s="13" t="str">
        <f>"13"</f>
        <v>13</v>
      </c>
      <c r="F3714" t="s">
        <v>14</v>
      </c>
      <c r="G3714" s="14" t="str">
        <f>"020"</f>
        <v>020</v>
      </c>
      <c r="H3714" t="s">
        <v>1420</v>
      </c>
    </row>
    <row r="3715" spans="1:8" x14ac:dyDescent="0.25">
      <c r="A3715" t="s">
        <v>4156</v>
      </c>
      <c r="B3715" s="12">
        <v>81</v>
      </c>
      <c r="C3715" t="s">
        <v>7</v>
      </c>
      <c r="D3715" t="s">
        <v>8</v>
      </c>
      <c r="E3715" s="13" t="str">
        <f>"44"</f>
        <v>44</v>
      </c>
      <c r="F3715" t="s">
        <v>40</v>
      </c>
      <c r="G3715" s="14" t="str">
        <f>"018"</f>
        <v>018</v>
      </c>
      <c r="H3715" t="s">
        <v>817</v>
      </c>
    </row>
    <row r="3716" spans="1:8" x14ac:dyDescent="0.25">
      <c r="A3716" t="s">
        <v>4157</v>
      </c>
      <c r="B3716" s="12">
        <v>76</v>
      </c>
      <c r="C3716" t="s">
        <v>2</v>
      </c>
      <c r="D3716" t="s">
        <v>3</v>
      </c>
      <c r="E3716" s="13" t="str">
        <f>"28"</f>
        <v>28</v>
      </c>
      <c r="F3716" t="s">
        <v>89</v>
      </c>
      <c r="G3716" s="14" t="str">
        <f>"012"</f>
        <v>012</v>
      </c>
      <c r="H3716" t="s">
        <v>1483</v>
      </c>
    </row>
    <row r="3717" spans="1:8" x14ac:dyDescent="0.25">
      <c r="A3717" t="s">
        <v>4158</v>
      </c>
      <c r="B3717" s="12">
        <v>77</v>
      </c>
      <c r="C3717" t="s">
        <v>17</v>
      </c>
      <c r="D3717" t="s">
        <v>18</v>
      </c>
      <c r="E3717" s="13" t="str">
        <f>"66"</f>
        <v>66</v>
      </c>
      <c r="F3717" t="s">
        <v>22</v>
      </c>
      <c r="G3717" s="14" t="str">
        <f>"291"</f>
        <v>291</v>
      </c>
      <c r="H3717" t="s">
        <v>361</v>
      </c>
    </row>
    <row r="3718" spans="1:8" x14ac:dyDescent="0.25">
      <c r="A3718" t="s">
        <v>4159</v>
      </c>
      <c r="B3718" s="12">
        <v>81</v>
      </c>
      <c r="C3718" t="s">
        <v>7</v>
      </c>
      <c r="D3718" t="s">
        <v>8</v>
      </c>
      <c r="E3718" s="13" t="str">
        <f>"49"</f>
        <v>49</v>
      </c>
      <c r="F3718" t="s">
        <v>340</v>
      </c>
      <c r="G3718" s="14" t="str">
        <f>"173"</f>
        <v>173</v>
      </c>
      <c r="H3718" t="s">
        <v>341</v>
      </c>
    </row>
    <row r="3719" spans="1:8" x14ac:dyDescent="0.25">
      <c r="A3719" t="s">
        <v>4160</v>
      </c>
      <c r="B3719" s="12">
        <v>77</v>
      </c>
      <c r="C3719" t="s">
        <v>17</v>
      </c>
      <c r="D3719" t="s">
        <v>18</v>
      </c>
      <c r="E3719" s="13" t="str">
        <f>"51"</f>
        <v>51</v>
      </c>
      <c r="F3719" t="s">
        <v>55</v>
      </c>
      <c r="G3719" s="14" t="str">
        <f>"276"</f>
        <v>276</v>
      </c>
      <c r="H3719" t="s">
        <v>80</v>
      </c>
    </row>
    <row r="3720" spans="1:8" x14ac:dyDescent="0.25">
      <c r="A3720" t="s">
        <v>4161</v>
      </c>
      <c r="B3720" s="12">
        <v>76</v>
      </c>
      <c r="C3720" t="s">
        <v>2</v>
      </c>
      <c r="D3720" t="s">
        <v>3</v>
      </c>
      <c r="E3720" s="13" t="str">
        <f>"67"</f>
        <v>67</v>
      </c>
      <c r="F3720" t="s">
        <v>44</v>
      </c>
      <c r="G3720" s="14" t="str">
        <f>"291"</f>
        <v>291</v>
      </c>
      <c r="H3720" t="s">
        <v>253</v>
      </c>
    </row>
    <row r="3721" spans="1:8" x14ac:dyDescent="0.25">
      <c r="A3721" t="s">
        <v>4162</v>
      </c>
      <c r="B3721" s="12">
        <v>77</v>
      </c>
      <c r="C3721" t="s">
        <v>17</v>
      </c>
      <c r="D3721" t="s">
        <v>18</v>
      </c>
      <c r="E3721" s="13" t="str">
        <f>"66"</f>
        <v>66</v>
      </c>
      <c r="F3721" t="s">
        <v>22</v>
      </c>
      <c r="G3721" s="14" t="str">
        <f>"131"</f>
        <v>131</v>
      </c>
      <c r="H3721" t="s">
        <v>23</v>
      </c>
    </row>
    <row r="3722" spans="1:8" x14ac:dyDescent="0.25">
      <c r="A3722" t="s">
        <v>4163</v>
      </c>
      <c r="B3722" s="12">
        <v>76</v>
      </c>
      <c r="C3722" t="s">
        <v>2</v>
      </c>
      <c r="D3722" t="s">
        <v>3</v>
      </c>
      <c r="E3722" s="13" t="str">
        <f>"67"</f>
        <v>67</v>
      </c>
      <c r="F3722" t="s">
        <v>44</v>
      </c>
      <c r="G3722" s="14" t="str">
        <f>"181"</f>
        <v>181</v>
      </c>
      <c r="H3722" t="s">
        <v>564</v>
      </c>
    </row>
    <row r="3723" spans="1:8" x14ac:dyDescent="0.25">
      <c r="A3723" t="s">
        <v>4164</v>
      </c>
      <c r="B3723" s="12">
        <v>77</v>
      </c>
      <c r="C3723" t="s">
        <v>17</v>
      </c>
      <c r="D3723" t="s">
        <v>18</v>
      </c>
      <c r="E3723" s="13" t="str">
        <f>"40"</f>
        <v>40</v>
      </c>
      <c r="F3723" t="s">
        <v>19</v>
      </c>
      <c r="G3723" s="14" t="str">
        <f>"265"</f>
        <v>265</v>
      </c>
      <c r="H3723" t="s">
        <v>78</v>
      </c>
    </row>
    <row r="3724" spans="1:8" x14ac:dyDescent="0.25">
      <c r="A3724" t="s">
        <v>4165</v>
      </c>
      <c r="B3724" s="12">
        <v>81</v>
      </c>
      <c r="C3724" t="s">
        <v>7</v>
      </c>
      <c r="D3724" t="s">
        <v>8</v>
      </c>
      <c r="E3724" s="13" t="str">
        <f>"59"</f>
        <v>59</v>
      </c>
      <c r="F3724" t="s">
        <v>335</v>
      </c>
      <c r="G3724" s="14" t="str">
        <f>"281"</f>
        <v>281</v>
      </c>
      <c r="H3724" t="s">
        <v>481</v>
      </c>
    </row>
    <row r="3725" spans="1:8" x14ac:dyDescent="0.25">
      <c r="A3725" t="s">
        <v>4166</v>
      </c>
      <c r="B3725" s="12">
        <v>81</v>
      </c>
      <c r="C3725" t="s">
        <v>7</v>
      </c>
      <c r="D3725" t="s">
        <v>8</v>
      </c>
      <c r="E3725" s="13" t="str">
        <f>"38"</f>
        <v>38</v>
      </c>
      <c r="F3725" t="s">
        <v>121</v>
      </c>
      <c r="G3725" s="14" t="str">
        <f>"251"</f>
        <v>251</v>
      </c>
      <c r="H3725" t="s">
        <v>812</v>
      </c>
    </row>
    <row r="3726" spans="1:8" x14ac:dyDescent="0.25">
      <c r="A3726" t="s">
        <v>4167</v>
      </c>
      <c r="B3726" s="12">
        <v>77</v>
      </c>
      <c r="C3726" t="s">
        <v>17</v>
      </c>
      <c r="D3726" t="s">
        <v>18</v>
      </c>
      <c r="E3726" s="13" t="str">
        <f>"66"</f>
        <v>66</v>
      </c>
      <c r="F3726" t="s">
        <v>22</v>
      </c>
      <c r="G3726" s="14" t="str">
        <f>"131"</f>
        <v>131</v>
      </c>
      <c r="H3726" t="s">
        <v>23</v>
      </c>
    </row>
    <row r="3727" spans="1:8" x14ac:dyDescent="0.25">
      <c r="A3727" t="s">
        <v>4168</v>
      </c>
      <c r="B3727" s="12">
        <v>79</v>
      </c>
      <c r="C3727" t="s">
        <v>28</v>
      </c>
      <c r="D3727" t="s">
        <v>29</v>
      </c>
      <c r="E3727" s="13" t="str">
        <f>"55"</f>
        <v>55</v>
      </c>
      <c r="F3727" t="s">
        <v>207</v>
      </c>
      <c r="G3727" s="14" t="str">
        <f>"106"</f>
        <v>106</v>
      </c>
      <c r="H3727" t="s">
        <v>799</v>
      </c>
    </row>
    <row r="3728" spans="1:8" x14ac:dyDescent="0.25">
      <c r="A3728" t="s">
        <v>4169</v>
      </c>
      <c r="B3728" s="12">
        <v>77</v>
      </c>
      <c r="C3728" t="s">
        <v>17</v>
      </c>
      <c r="D3728" t="s">
        <v>18</v>
      </c>
      <c r="E3728" s="13" t="str">
        <f>"40"</f>
        <v>40</v>
      </c>
      <c r="F3728" t="s">
        <v>19</v>
      </c>
      <c r="G3728" s="14" t="str">
        <f>"251"</f>
        <v>251</v>
      </c>
      <c r="H3728" t="s">
        <v>20</v>
      </c>
    </row>
    <row r="3729" spans="1:8" x14ac:dyDescent="0.25">
      <c r="A3729" t="s">
        <v>4170</v>
      </c>
      <c r="B3729" s="12">
        <v>76</v>
      </c>
      <c r="C3729" t="s">
        <v>2</v>
      </c>
      <c r="D3729" t="s">
        <v>3</v>
      </c>
      <c r="E3729" s="13" t="str">
        <f>"64"</f>
        <v>64</v>
      </c>
      <c r="F3729" t="s">
        <v>58</v>
      </c>
      <c r="G3729" s="14" t="str">
        <f>"121"</f>
        <v>121</v>
      </c>
      <c r="H3729" t="s">
        <v>244</v>
      </c>
    </row>
    <row r="3730" spans="1:8" x14ac:dyDescent="0.25">
      <c r="A3730" t="s">
        <v>4171</v>
      </c>
      <c r="B3730" s="12">
        <v>77</v>
      </c>
      <c r="C3730" t="s">
        <v>17</v>
      </c>
      <c r="D3730" t="s">
        <v>18</v>
      </c>
      <c r="E3730" s="13" t="str">
        <f>"45"</f>
        <v>45</v>
      </c>
      <c r="F3730" t="s">
        <v>168</v>
      </c>
      <c r="G3730" s="14" t="str">
        <f>"271"</f>
        <v>271</v>
      </c>
      <c r="H3730" t="s">
        <v>526</v>
      </c>
    </row>
    <row r="3731" spans="1:8" x14ac:dyDescent="0.25">
      <c r="A3731" t="s">
        <v>4172</v>
      </c>
      <c r="B3731" s="12">
        <v>79</v>
      </c>
      <c r="C3731" t="s">
        <v>28</v>
      </c>
      <c r="D3731" t="s">
        <v>29</v>
      </c>
      <c r="E3731" s="13" t="str">
        <f>"07"</f>
        <v>07</v>
      </c>
      <c r="F3731" t="s">
        <v>788</v>
      </c>
      <c r="G3731" s="14" t="str">
        <f>"042"</f>
        <v>042</v>
      </c>
      <c r="H3731" t="s">
        <v>1570</v>
      </c>
    </row>
    <row r="3732" spans="1:8" x14ac:dyDescent="0.25">
      <c r="A3732" t="s">
        <v>4173</v>
      </c>
      <c r="B3732" s="12">
        <v>81</v>
      </c>
      <c r="C3732" t="s">
        <v>7</v>
      </c>
      <c r="D3732" t="s">
        <v>8</v>
      </c>
      <c r="E3732" s="13" t="str">
        <f>"05"</f>
        <v>05</v>
      </c>
      <c r="F3732" t="s">
        <v>9</v>
      </c>
      <c r="G3732" s="14" t="str">
        <f>"231"</f>
        <v>231</v>
      </c>
      <c r="H3732" t="s">
        <v>263</v>
      </c>
    </row>
    <row r="3733" spans="1:8" x14ac:dyDescent="0.25">
      <c r="A3733" t="s">
        <v>4174</v>
      </c>
      <c r="B3733" s="12">
        <v>79</v>
      </c>
      <c r="C3733" t="s">
        <v>28</v>
      </c>
      <c r="D3733" t="s">
        <v>29</v>
      </c>
      <c r="E3733" s="13" t="str">
        <f>"17"</f>
        <v>17</v>
      </c>
      <c r="F3733" t="s">
        <v>32</v>
      </c>
      <c r="G3733" s="14" t="str">
        <f>"040"</f>
        <v>040</v>
      </c>
      <c r="H3733" t="s">
        <v>4175</v>
      </c>
    </row>
    <row r="3734" spans="1:8" x14ac:dyDescent="0.25">
      <c r="A3734" t="s">
        <v>4176</v>
      </c>
      <c r="B3734" s="12">
        <v>79</v>
      </c>
      <c r="C3734" t="s">
        <v>28</v>
      </c>
      <c r="D3734" t="s">
        <v>29</v>
      </c>
      <c r="E3734" s="13" t="str">
        <f>"37"</f>
        <v>37</v>
      </c>
      <c r="F3734" t="s">
        <v>34</v>
      </c>
      <c r="G3734" s="14" t="str">
        <f>"024"</f>
        <v>024</v>
      </c>
      <c r="H3734" t="s">
        <v>3961</v>
      </c>
    </row>
    <row r="3735" spans="1:8" x14ac:dyDescent="0.25">
      <c r="A3735" t="s">
        <v>4177</v>
      </c>
      <c r="B3735" s="12">
        <v>79</v>
      </c>
      <c r="C3735" t="s">
        <v>28</v>
      </c>
      <c r="D3735" t="s">
        <v>29</v>
      </c>
      <c r="E3735" s="13" t="str">
        <f>"37"</f>
        <v>37</v>
      </c>
      <c r="F3735" t="s">
        <v>34</v>
      </c>
      <c r="G3735" s="14" t="str">
        <f>"024"</f>
        <v>024</v>
      </c>
      <c r="H3735" t="s">
        <v>3961</v>
      </c>
    </row>
    <row r="3736" spans="1:8" x14ac:dyDescent="0.25">
      <c r="A3736" t="s">
        <v>4177</v>
      </c>
      <c r="B3736" s="12">
        <v>79</v>
      </c>
      <c r="C3736" t="s">
        <v>28</v>
      </c>
      <c r="D3736" t="s">
        <v>29</v>
      </c>
      <c r="E3736" s="13" t="str">
        <f>"37"</f>
        <v>37</v>
      </c>
      <c r="F3736" t="s">
        <v>34</v>
      </c>
      <c r="G3736" s="14" t="str">
        <f>"058"</f>
        <v>058</v>
      </c>
      <c r="H3736" t="s">
        <v>2349</v>
      </c>
    </row>
    <row r="3737" spans="1:8" x14ac:dyDescent="0.25">
      <c r="A3737" t="s">
        <v>4178</v>
      </c>
      <c r="B3737" s="12">
        <v>79</v>
      </c>
      <c r="C3737" t="s">
        <v>28</v>
      </c>
      <c r="D3737" t="s">
        <v>29</v>
      </c>
      <c r="E3737" s="13" t="str">
        <f>"37"</f>
        <v>37</v>
      </c>
      <c r="F3737" t="s">
        <v>34</v>
      </c>
      <c r="G3737" s="14" t="str">
        <f>"024"</f>
        <v>024</v>
      </c>
      <c r="H3737" t="s">
        <v>3961</v>
      </c>
    </row>
    <row r="3738" spans="1:8" x14ac:dyDescent="0.25">
      <c r="A3738" t="s">
        <v>4178</v>
      </c>
      <c r="B3738" s="12">
        <v>79</v>
      </c>
      <c r="C3738" t="s">
        <v>28</v>
      </c>
      <c r="D3738" t="s">
        <v>29</v>
      </c>
      <c r="E3738" s="13" t="str">
        <f>"37"</f>
        <v>37</v>
      </c>
      <c r="F3738" t="s">
        <v>34</v>
      </c>
      <c r="G3738" s="14" t="str">
        <f>"182"</f>
        <v>182</v>
      </c>
      <c r="H3738" t="s">
        <v>73</v>
      </c>
    </row>
    <row r="3739" spans="1:8" x14ac:dyDescent="0.25">
      <c r="A3739" t="s">
        <v>4179</v>
      </c>
      <c r="B3739" s="12">
        <v>79</v>
      </c>
      <c r="C3739" t="s">
        <v>28</v>
      </c>
      <c r="D3739" t="s">
        <v>29</v>
      </c>
      <c r="E3739" s="13" t="str">
        <f>"01"</f>
        <v>01</v>
      </c>
      <c r="F3739" t="s">
        <v>542</v>
      </c>
      <c r="G3739" s="14" t="str">
        <f>"201"</f>
        <v>201</v>
      </c>
      <c r="H3739" t="s">
        <v>543</v>
      </c>
    </row>
    <row r="3740" spans="1:8" x14ac:dyDescent="0.25">
      <c r="A3740" t="s">
        <v>4180</v>
      </c>
      <c r="B3740" s="12">
        <v>79</v>
      </c>
      <c r="C3740" t="s">
        <v>28</v>
      </c>
      <c r="D3740" t="s">
        <v>29</v>
      </c>
      <c r="E3740" s="13" t="str">
        <f>"48"</f>
        <v>48</v>
      </c>
      <c r="F3740" t="s">
        <v>37</v>
      </c>
      <c r="G3740" s="14" t="str">
        <f>"165"</f>
        <v>165</v>
      </c>
      <c r="H3740" t="s">
        <v>650</v>
      </c>
    </row>
    <row r="3741" spans="1:8" x14ac:dyDescent="0.25">
      <c r="A3741" t="s">
        <v>4181</v>
      </c>
      <c r="B3741" s="12">
        <v>81</v>
      </c>
      <c r="C3741" t="s">
        <v>7</v>
      </c>
      <c r="D3741" t="s">
        <v>8</v>
      </c>
      <c r="E3741" s="13" t="str">
        <f>"36"</f>
        <v>36</v>
      </c>
      <c r="F3741" t="s">
        <v>84</v>
      </c>
      <c r="G3741" s="14" t="str">
        <f>"286"</f>
        <v>286</v>
      </c>
      <c r="H3741" t="s">
        <v>848</v>
      </c>
    </row>
    <row r="3742" spans="1:8" x14ac:dyDescent="0.25">
      <c r="A3742" t="s">
        <v>4182</v>
      </c>
      <c r="B3742" s="12">
        <v>76</v>
      </c>
      <c r="C3742" t="s">
        <v>2</v>
      </c>
      <c r="D3742" t="s">
        <v>3</v>
      </c>
      <c r="E3742" s="13" t="str">
        <f>"56"</f>
        <v>56</v>
      </c>
      <c r="F3742" t="s">
        <v>321</v>
      </c>
      <c r="G3742" s="14" t="str">
        <f>"146"</f>
        <v>146</v>
      </c>
      <c r="H3742" t="s">
        <v>2532</v>
      </c>
    </row>
    <row r="3743" spans="1:8" x14ac:dyDescent="0.25">
      <c r="A3743" t="s">
        <v>4183</v>
      </c>
      <c r="B3743" s="12">
        <v>77</v>
      </c>
      <c r="C3743" t="s">
        <v>17</v>
      </c>
      <c r="D3743" t="s">
        <v>18</v>
      </c>
      <c r="E3743" s="13" t="str">
        <f>"40"</f>
        <v>40</v>
      </c>
      <c r="F3743" t="s">
        <v>19</v>
      </c>
      <c r="G3743" s="14" t="str">
        <f>"251"</f>
        <v>251</v>
      </c>
      <c r="H3743" t="s">
        <v>20</v>
      </c>
    </row>
    <row r="3744" spans="1:8" x14ac:dyDescent="0.25">
      <c r="A3744" t="s">
        <v>4184</v>
      </c>
      <c r="B3744" s="12">
        <v>81</v>
      </c>
      <c r="C3744" t="s">
        <v>7</v>
      </c>
      <c r="D3744" t="s">
        <v>8</v>
      </c>
      <c r="E3744" s="13" t="str">
        <f>"44"</f>
        <v>44</v>
      </c>
      <c r="F3744" t="s">
        <v>40</v>
      </c>
      <c r="G3744" s="14" t="str">
        <f>"122"</f>
        <v>122</v>
      </c>
      <c r="H3744" t="s">
        <v>348</v>
      </c>
    </row>
    <row r="3745" spans="1:8" x14ac:dyDescent="0.25">
      <c r="A3745" t="s">
        <v>4185</v>
      </c>
      <c r="B3745" s="12">
        <v>76</v>
      </c>
      <c r="C3745" t="s">
        <v>2</v>
      </c>
      <c r="D3745" t="s">
        <v>3</v>
      </c>
      <c r="E3745" s="13" t="str">
        <f>"67"</f>
        <v>67</v>
      </c>
      <c r="F3745" t="s">
        <v>44</v>
      </c>
      <c r="G3745" s="14" t="str">
        <f>"270"</f>
        <v>270</v>
      </c>
      <c r="H3745" t="s">
        <v>304</v>
      </c>
    </row>
    <row r="3746" spans="1:8" x14ac:dyDescent="0.25">
      <c r="A3746" t="s">
        <v>4185</v>
      </c>
      <c r="B3746" s="12">
        <v>77</v>
      </c>
      <c r="C3746" t="s">
        <v>17</v>
      </c>
      <c r="D3746" t="s">
        <v>18</v>
      </c>
      <c r="E3746" s="13" t="str">
        <f>"67"</f>
        <v>67</v>
      </c>
      <c r="F3746" t="s">
        <v>44</v>
      </c>
      <c r="G3746" s="14" t="str">
        <f>"002"</f>
        <v>002</v>
      </c>
      <c r="H3746" t="s">
        <v>1131</v>
      </c>
    </row>
    <row r="3747" spans="1:8" x14ac:dyDescent="0.25">
      <c r="A3747" t="s">
        <v>4186</v>
      </c>
      <c r="B3747" s="12">
        <v>77</v>
      </c>
      <c r="C3747" t="s">
        <v>17</v>
      </c>
      <c r="D3747" t="s">
        <v>18</v>
      </c>
      <c r="E3747" s="13" t="str">
        <f>"67"</f>
        <v>67</v>
      </c>
      <c r="F3747" t="s">
        <v>44</v>
      </c>
      <c r="G3747" s="14" t="str">
        <f>"151"</f>
        <v>151</v>
      </c>
      <c r="H3747" t="s">
        <v>200</v>
      </c>
    </row>
    <row r="3748" spans="1:8" x14ac:dyDescent="0.25">
      <c r="A3748" t="s">
        <v>4187</v>
      </c>
      <c r="B3748" s="12">
        <v>79</v>
      </c>
      <c r="C3748" t="s">
        <v>28</v>
      </c>
      <c r="D3748" t="s">
        <v>29</v>
      </c>
      <c r="E3748" s="13" t="str">
        <f>"48"</f>
        <v>48</v>
      </c>
      <c r="F3748" t="s">
        <v>37</v>
      </c>
      <c r="G3748" s="14" t="str">
        <f>"165"</f>
        <v>165</v>
      </c>
      <c r="H3748" t="s">
        <v>650</v>
      </c>
    </row>
    <row r="3749" spans="1:8" x14ac:dyDescent="0.25">
      <c r="A3749" t="s">
        <v>4188</v>
      </c>
      <c r="B3749" s="12">
        <v>77</v>
      </c>
      <c r="C3749" t="s">
        <v>17</v>
      </c>
      <c r="D3749" t="s">
        <v>18</v>
      </c>
      <c r="E3749" s="13" t="str">
        <f>"45"</f>
        <v>45</v>
      </c>
      <c r="F3749" t="s">
        <v>168</v>
      </c>
      <c r="G3749" s="14" t="str">
        <f>"131"</f>
        <v>131</v>
      </c>
      <c r="H3749" t="s">
        <v>907</v>
      </c>
    </row>
    <row r="3750" spans="1:8" x14ac:dyDescent="0.25">
      <c r="A3750" t="s">
        <v>4189</v>
      </c>
      <c r="B3750" s="12">
        <v>76</v>
      </c>
      <c r="C3750" t="s">
        <v>2</v>
      </c>
      <c r="D3750" t="s">
        <v>3</v>
      </c>
      <c r="E3750" s="13" t="str">
        <f>"67"</f>
        <v>67</v>
      </c>
      <c r="F3750" t="s">
        <v>44</v>
      </c>
      <c r="G3750" s="14" t="str">
        <f>"216"</f>
        <v>216</v>
      </c>
      <c r="H3750" t="s">
        <v>856</v>
      </c>
    </row>
    <row r="3751" spans="1:8" x14ac:dyDescent="0.25">
      <c r="A3751" t="s">
        <v>4190</v>
      </c>
      <c r="B3751" s="12">
        <v>76</v>
      </c>
      <c r="C3751" t="s">
        <v>2</v>
      </c>
      <c r="D3751" t="s">
        <v>3</v>
      </c>
      <c r="E3751" s="13" t="str">
        <f>"14"</f>
        <v>14</v>
      </c>
      <c r="F3751" t="s">
        <v>124</v>
      </c>
      <c r="G3751" s="14" t="str">
        <f>"226"</f>
        <v>226</v>
      </c>
      <c r="H3751" t="s">
        <v>2699</v>
      </c>
    </row>
    <row r="3752" spans="1:8" x14ac:dyDescent="0.25">
      <c r="A3752" t="s">
        <v>4191</v>
      </c>
      <c r="B3752" s="12">
        <v>77</v>
      </c>
      <c r="C3752" t="s">
        <v>17</v>
      </c>
      <c r="D3752" t="s">
        <v>18</v>
      </c>
      <c r="E3752" s="13" t="str">
        <f>"67"</f>
        <v>67</v>
      </c>
      <c r="F3752" t="s">
        <v>44</v>
      </c>
      <c r="G3752" s="14" t="str">
        <f>"261"</f>
        <v>261</v>
      </c>
      <c r="H3752" t="s">
        <v>70</v>
      </c>
    </row>
    <row r="3753" spans="1:8" x14ac:dyDescent="0.25">
      <c r="A3753" t="s">
        <v>4192</v>
      </c>
      <c r="B3753" s="12">
        <v>79</v>
      </c>
      <c r="C3753" t="s">
        <v>28</v>
      </c>
      <c r="D3753" t="s">
        <v>29</v>
      </c>
      <c r="E3753" s="13" t="str">
        <f>"47"</f>
        <v>47</v>
      </c>
      <c r="F3753" t="s">
        <v>1754</v>
      </c>
      <c r="G3753" s="14" t="str">
        <f>"271"</f>
        <v>271</v>
      </c>
      <c r="H3753" t="s">
        <v>2466</v>
      </c>
    </row>
    <row r="3754" spans="1:8" x14ac:dyDescent="0.25">
      <c r="A3754" t="s">
        <v>4193</v>
      </c>
      <c r="B3754" s="12">
        <v>79</v>
      </c>
      <c r="C3754" t="s">
        <v>28</v>
      </c>
      <c r="D3754" t="s">
        <v>29</v>
      </c>
      <c r="E3754" s="13" t="str">
        <f>"32"</f>
        <v>32</v>
      </c>
      <c r="F3754" t="s">
        <v>61</v>
      </c>
      <c r="G3754" s="14" t="str">
        <f>"246"</f>
        <v>246</v>
      </c>
      <c r="H3754" t="s">
        <v>62</v>
      </c>
    </row>
    <row r="3755" spans="1:8" x14ac:dyDescent="0.25">
      <c r="A3755" t="s">
        <v>4194</v>
      </c>
      <c r="B3755" s="12">
        <v>79</v>
      </c>
      <c r="C3755" t="s">
        <v>28</v>
      </c>
      <c r="D3755" t="s">
        <v>29</v>
      </c>
      <c r="E3755" s="13" t="str">
        <f>"32"</f>
        <v>32</v>
      </c>
      <c r="F3755" t="s">
        <v>61</v>
      </c>
      <c r="G3755" s="14" t="str">
        <f>"246"</f>
        <v>246</v>
      </c>
      <c r="H3755" t="s">
        <v>62</v>
      </c>
    </row>
    <row r="3756" spans="1:8" x14ac:dyDescent="0.25">
      <c r="A3756" t="s">
        <v>4195</v>
      </c>
      <c r="B3756" s="12">
        <v>79</v>
      </c>
      <c r="C3756" t="s">
        <v>28</v>
      </c>
      <c r="D3756" t="s">
        <v>29</v>
      </c>
      <c r="E3756" s="13" t="str">
        <f>"47"</f>
        <v>47</v>
      </c>
      <c r="F3756" t="s">
        <v>1754</v>
      </c>
      <c r="G3756" s="14" t="str">
        <f>"121"</f>
        <v>121</v>
      </c>
      <c r="H3756" t="s">
        <v>2728</v>
      </c>
    </row>
    <row r="3757" spans="1:8" x14ac:dyDescent="0.25">
      <c r="A3757" t="s">
        <v>4196</v>
      </c>
      <c r="B3757" s="12">
        <v>81</v>
      </c>
      <c r="C3757" t="s">
        <v>7</v>
      </c>
      <c r="D3757" t="s">
        <v>8</v>
      </c>
      <c r="E3757" s="13" t="str">
        <f>"36"</f>
        <v>36</v>
      </c>
      <c r="F3757" t="s">
        <v>84</v>
      </c>
      <c r="G3757" s="14" t="str">
        <f>"251"</f>
        <v>251</v>
      </c>
      <c r="H3757" t="s">
        <v>533</v>
      </c>
    </row>
    <row r="3758" spans="1:8" x14ac:dyDescent="0.25">
      <c r="A3758" t="s">
        <v>4197</v>
      </c>
      <c r="B3758" s="12">
        <v>81</v>
      </c>
      <c r="C3758" t="s">
        <v>7</v>
      </c>
      <c r="D3758" t="s">
        <v>8</v>
      </c>
      <c r="E3758" s="13" t="str">
        <f>"58"</f>
        <v>58</v>
      </c>
      <c r="F3758" t="s">
        <v>128</v>
      </c>
      <c r="G3758" s="14" t="str">
        <f>"101"</f>
        <v>101</v>
      </c>
      <c r="H3758" t="s">
        <v>129</v>
      </c>
    </row>
    <row r="3759" spans="1:8" x14ac:dyDescent="0.25">
      <c r="A3759" t="s">
        <v>4198</v>
      </c>
      <c r="B3759" s="12">
        <v>81</v>
      </c>
      <c r="C3759" t="s">
        <v>7</v>
      </c>
      <c r="D3759" t="s">
        <v>8</v>
      </c>
      <c r="E3759" s="13" t="str">
        <f>"36"</f>
        <v>36</v>
      </c>
      <c r="F3759" t="s">
        <v>84</v>
      </c>
      <c r="G3759" s="14" t="str">
        <f>"251"</f>
        <v>251</v>
      </c>
      <c r="H3759" t="s">
        <v>533</v>
      </c>
    </row>
    <row r="3760" spans="1:8" x14ac:dyDescent="0.25">
      <c r="A3760" t="s">
        <v>4199</v>
      </c>
      <c r="B3760" s="12">
        <v>81</v>
      </c>
      <c r="C3760" t="s">
        <v>7</v>
      </c>
      <c r="D3760" t="s">
        <v>8</v>
      </c>
      <c r="E3760" s="13" t="str">
        <f>"08"</f>
        <v>08</v>
      </c>
      <c r="F3760" t="s">
        <v>154</v>
      </c>
      <c r="G3760" s="14" t="str">
        <f>"211"</f>
        <v>211</v>
      </c>
      <c r="H3760" t="s">
        <v>1045</v>
      </c>
    </row>
    <row r="3761" spans="1:8" x14ac:dyDescent="0.25">
      <c r="A3761" t="s">
        <v>4200</v>
      </c>
      <c r="B3761" s="12">
        <v>76</v>
      </c>
      <c r="C3761" t="s">
        <v>2</v>
      </c>
      <c r="D3761" t="s">
        <v>3</v>
      </c>
      <c r="E3761" s="13" t="str">
        <f>"67"</f>
        <v>67</v>
      </c>
      <c r="F3761" t="s">
        <v>44</v>
      </c>
      <c r="G3761" s="14" t="str">
        <f>"153"</f>
        <v>153</v>
      </c>
      <c r="H3761" t="s">
        <v>324</v>
      </c>
    </row>
    <row r="3762" spans="1:8" x14ac:dyDescent="0.25">
      <c r="A3762" t="s">
        <v>4201</v>
      </c>
      <c r="B3762" s="12">
        <v>76</v>
      </c>
      <c r="C3762" t="s">
        <v>2</v>
      </c>
      <c r="D3762" t="s">
        <v>3</v>
      </c>
      <c r="E3762" s="13" t="str">
        <f>"53"</f>
        <v>53</v>
      </c>
      <c r="F3762" t="s">
        <v>67</v>
      </c>
      <c r="G3762" s="14" t="str">
        <f>"026"</f>
        <v>026</v>
      </c>
      <c r="H3762" t="s">
        <v>4202</v>
      </c>
    </row>
    <row r="3763" spans="1:8" x14ac:dyDescent="0.25">
      <c r="A3763" t="s">
        <v>4203</v>
      </c>
      <c r="B3763" s="12">
        <v>79</v>
      </c>
      <c r="C3763" t="s">
        <v>28</v>
      </c>
      <c r="D3763" t="s">
        <v>29</v>
      </c>
      <c r="E3763" s="13" t="str">
        <f>"06"</f>
        <v>06</v>
      </c>
      <c r="F3763" t="s">
        <v>1083</v>
      </c>
      <c r="G3763" s="14" t="str">
        <f>"251"</f>
        <v>251</v>
      </c>
      <c r="H3763" t="s">
        <v>2884</v>
      </c>
    </row>
    <row r="3764" spans="1:8" x14ac:dyDescent="0.25">
      <c r="A3764" t="s">
        <v>4203</v>
      </c>
      <c r="B3764" s="12">
        <v>79</v>
      </c>
      <c r="C3764" t="s">
        <v>28</v>
      </c>
      <c r="D3764" t="s">
        <v>29</v>
      </c>
      <c r="E3764" s="13" t="str">
        <f>"55"</f>
        <v>55</v>
      </c>
      <c r="F3764" t="s">
        <v>207</v>
      </c>
      <c r="G3764" s="14" t="str">
        <f>"236"</f>
        <v>236</v>
      </c>
      <c r="H3764" t="s">
        <v>229</v>
      </c>
    </row>
    <row r="3765" spans="1:8" x14ac:dyDescent="0.25">
      <c r="A3765" t="s">
        <v>4204</v>
      </c>
      <c r="B3765" s="12">
        <v>81</v>
      </c>
      <c r="C3765" t="s">
        <v>7</v>
      </c>
      <c r="D3765" t="s">
        <v>8</v>
      </c>
      <c r="E3765" s="13" t="str">
        <f>"05"</f>
        <v>05</v>
      </c>
      <c r="F3765" t="s">
        <v>9</v>
      </c>
      <c r="G3765" s="14" t="str">
        <f>"231"</f>
        <v>231</v>
      </c>
      <c r="H3765" t="s">
        <v>263</v>
      </c>
    </row>
    <row r="3766" spans="1:8" x14ac:dyDescent="0.25">
      <c r="A3766" t="s">
        <v>4205</v>
      </c>
      <c r="B3766" s="12">
        <v>81</v>
      </c>
      <c r="C3766" t="s">
        <v>7</v>
      </c>
      <c r="D3766" t="s">
        <v>8</v>
      </c>
      <c r="E3766" s="13" t="str">
        <f>"05"</f>
        <v>05</v>
      </c>
      <c r="F3766" t="s">
        <v>9</v>
      </c>
      <c r="G3766" s="14" t="str">
        <f>"171"</f>
        <v>171</v>
      </c>
      <c r="H3766" t="s">
        <v>1193</v>
      </c>
    </row>
    <row r="3767" spans="1:8" x14ac:dyDescent="0.25">
      <c r="A3767" t="s">
        <v>4205</v>
      </c>
      <c r="B3767" s="12">
        <v>81</v>
      </c>
      <c r="C3767" t="s">
        <v>7</v>
      </c>
      <c r="D3767" t="s">
        <v>8</v>
      </c>
      <c r="E3767" s="13" t="str">
        <f>"42"</f>
        <v>42</v>
      </c>
      <c r="F3767" t="s">
        <v>1206</v>
      </c>
      <c r="G3767" s="14" t="str">
        <f>"265"</f>
        <v>265</v>
      </c>
      <c r="H3767" t="s">
        <v>2333</v>
      </c>
    </row>
    <row r="3768" spans="1:8" x14ac:dyDescent="0.25">
      <c r="A3768" t="s">
        <v>4206</v>
      </c>
      <c r="B3768" s="12">
        <v>77</v>
      </c>
      <c r="C3768" t="s">
        <v>17</v>
      </c>
      <c r="D3768" t="s">
        <v>18</v>
      </c>
      <c r="E3768" s="13" t="str">
        <f>"66"</f>
        <v>66</v>
      </c>
      <c r="F3768" t="s">
        <v>22</v>
      </c>
      <c r="G3768" s="14" t="str">
        <f>"291"</f>
        <v>291</v>
      </c>
      <c r="H3768" t="s">
        <v>361</v>
      </c>
    </row>
    <row r="3769" spans="1:8" x14ac:dyDescent="0.25">
      <c r="A3769" t="s">
        <v>4207</v>
      </c>
      <c r="B3769" s="12">
        <v>81</v>
      </c>
      <c r="C3769" t="s">
        <v>7</v>
      </c>
      <c r="D3769" t="s">
        <v>8</v>
      </c>
      <c r="E3769" s="13" t="str">
        <f>"36"</f>
        <v>36</v>
      </c>
      <c r="F3769" t="s">
        <v>84</v>
      </c>
      <c r="G3769" s="14" t="str">
        <f>"251"</f>
        <v>251</v>
      </c>
      <c r="H3769" t="s">
        <v>533</v>
      </c>
    </row>
    <row r="3770" spans="1:8" x14ac:dyDescent="0.25">
      <c r="A3770" t="s">
        <v>4208</v>
      </c>
      <c r="B3770" s="12">
        <v>76</v>
      </c>
      <c r="C3770" t="s">
        <v>2</v>
      </c>
      <c r="D3770" t="s">
        <v>3</v>
      </c>
      <c r="E3770" s="13" t="str">
        <f>"67"</f>
        <v>67</v>
      </c>
      <c r="F3770" t="s">
        <v>44</v>
      </c>
      <c r="G3770" s="14" t="str">
        <f>"291"</f>
        <v>291</v>
      </c>
      <c r="H3770" t="s">
        <v>253</v>
      </c>
    </row>
    <row r="3771" spans="1:8" x14ac:dyDescent="0.25">
      <c r="A3771" t="s">
        <v>4209</v>
      </c>
      <c r="B3771" s="12">
        <v>81</v>
      </c>
      <c r="C3771" t="s">
        <v>7</v>
      </c>
      <c r="D3771" t="s">
        <v>8</v>
      </c>
      <c r="E3771" s="13" t="str">
        <f>"36"</f>
        <v>36</v>
      </c>
      <c r="F3771" t="s">
        <v>84</v>
      </c>
      <c r="G3771" s="14" t="str">
        <f>"251"</f>
        <v>251</v>
      </c>
      <c r="H3771" t="s">
        <v>533</v>
      </c>
    </row>
    <row r="3772" spans="1:8" x14ac:dyDescent="0.25">
      <c r="A3772" t="s">
        <v>4210</v>
      </c>
      <c r="B3772" s="12">
        <v>81</v>
      </c>
      <c r="C3772" t="s">
        <v>7</v>
      </c>
      <c r="D3772" t="s">
        <v>8</v>
      </c>
      <c r="E3772" s="13" t="str">
        <f>"70"</f>
        <v>70</v>
      </c>
      <c r="F3772" t="s">
        <v>50</v>
      </c>
      <c r="G3772" s="14" t="str">
        <f>"265"</f>
        <v>265</v>
      </c>
      <c r="H3772" t="s">
        <v>374</v>
      </c>
    </row>
    <row r="3773" spans="1:8" x14ac:dyDescent="0.25">
      <c r="A3773" t="s">
        <v>4211</v>
      </c>
      <c r="B3773" s="12">
        <v>81</v>
      </c>
      <c r="C3773" t="s">
        <v>7</v>
      </c>
      <c r="D3773" t="s">
        <v>8</v>
      </c>
      <c r="E3773" s="13" t="str">
        <f>"59"</f>
        <v>59</v>
      </c>
      <c r="F3773" t="s">
        <v>335</v>
      </c>
      <c r="G3773" s="14" t="str">
        <f>"121"</f>
        <v>121</v>
      </c>
      <c r="H3773" t="s">
        <v>4212</v>
      </c>
    </row>
    <row r="3774" spans="1:8" x14ac:dyDescent="0.25">
      <c r="A3774" t="s">
        <v>4213</v>
      </c>
      <c r="B3774" s="12">
        <v>77</v>
      </c>
      <c r="C3774" t="s">
        <v>17</v>
      </c>
      <c r="D3774" t="s">
        <v>18</v>
      </c>
      <c r="E3774" s="13" t="str">
        <f>"40"</f>
        <v>40</v>
      </c>
      <c r="F3774" t="s">
        <v>19</v>
      </c>
      <c r="G3774" s="14" t="str">
        <f>"251"</f>
        <v>251</v>
      </c>
      <c r="H3774" t="s">
        <v>20</v>
      </c>
    </row>
    <row r="3775" spans="1:8" x14ac:dyDescent="0.25">
      <c r="A3775" t="s">
        <v>4214</v>
      </c>
      <c r="B3775" s="12">
        <v>76</v>
      </c>
      <c r="C3775" t="s">
        <v>2</v>
      </c>
      <c r="D3775" t="s">
        <v>3</v>
      </c>
      <c r="E3775" s="13" t="str">
        <f>"67"</f>
        <v>67</v>
      </c>
      <c r="F3775" t="s">
        <v>44</v>
      </c>
      <c r="G3775" s="14" t="str">
        <f>"106"</f>
        <v>106</v>
      </c>
      <c r="H3775" t="s">
        <v>841</v>
      </c>
    </row>
    <row r="3776" spans="1:8" x14ac:dyDescent="0.25">
      <c r="A3776" t="s">
        <v>4215</v>
      </c>
      <c r="B3776" s="12">
        <v>81</v>
      </c>
      <c r="C3776" t="s">
        <v>7</v>
      </c>
      <c r="D3776" t="s">
        <v>8</v>
      </c>
      <c r="E3776" s="13" t="str">
        <f>"44"</f>
        <v>44</v>
      </c>
      <c r="F3776" t="s">
        <v>40</v>
      </c>
      <c r="G3776" s="14" t="str">
        <f>"146"</f>
        <v>146</v>
      </c>
      <c r="H3776" t="s">
        <v>203</v>
      </c>
    </row>
    <row r="3777" spans="1:8" x14ac:dyDescent="0.25">
      <c r="A3777" t="s">
        <v>4216</v>
      </c>
      <c r="B3777" s="12">
        <v>81</v>
      </c>
      <c r="C3777" t="s">
        <v>7</v>
      </c>
      <c r="D3777" t="s">
        <v>8</v>
      </c>
      <c r="E3777" s="13" t="str">
        <f>"70"</f>
        <v>70</v>
      </c>
      <c r="F3777" t="s">
        <v>50</v>
      </c>
      <c r="G3777" s="14" t="str">
        <f>"026"</f>
        <v>026</v>
      </c>
      <c r="H3777" t="s">
        <v>315</v>
      </c>
    </row>
    <row r="3778" spans="1:8" x14ac:dyDescent="0.25">
      <c r="A3778" t="s">
        <v>4217</v>
      </c>
      <c r="B3778" s="12">
        <v>81</v>
      </c>
      <c r="C3778" t="s">
        <v>7</v>
      </c>
      <c r="D3778" t="s">
        <v>8</v>
      </c>
      <c r="E3778" s="13" t="str">
        <f>"69"</f>
        <v>69</v>
      </c>
      <c r="F3778" t="s">
        <v>140</v>
      </c>
      <c r="G3778" s="14" t="str">
        <f>"036"</f>
        <v>036</v>
      </c>
      <c r="H3778" t="s">
        <v>1274</v>
      </c>
    </row>
    <row r="3779" spans="1:8" x14ac:dyDescent="0.25">
      <c r="A3779" t="s">
        <v>4218</v>
      </c>
      <c r="B3779" s="12">
        <v>76</v>
      </c>
      <c r="C3779" t="s">
        <v>2</v>
      </c>
      <c r="D3779" t="s">
        <v>3</v>
      </c>
      <c r="E3779" s="13" t="str">
        <f>"13"</f>
        <v>13</v>
      </c>
      <c r="F3779" t="s">
        <v>14</v>
      </c>
      <c r="G3779" s="14" t="str">
        <f>"040"</f>
        <v>040</v>
      </c>
      <c r="H3779" t="s">
        <v>4022</v>
      </c>
    </row>
    <row r="3780" spans="1:8" x14ac:dyDescent="0.25">
      <c r="A3780" t="s">
        <v>4219</v>
      </c>
      <c r="B3780" s="12">
        <v>76</v>
      </c>
      <c r="C3780" t="s">
        <v>2</v>
      </c>
      <c r="D3780" t="s">
        <v>3</v>
      </c>
      <c r="E3780" s="13" t="str">
        <f>"23"</f>
        <v>23</v>
      </c>
      <c r="F3780" t="s">
        <v>280</v>
      </c>
      <c r="G3780" s="14" t="str">
        <f>"206"</f>
        <v>206</v>
      </c>
      <c r="H3780" t="s">
        <v>4220</v>
      </c>
    </row>
    <row r="3781" spans="1:8" x14ac:dyDescent="0.25">
      <c r="A3781" t="s">
        <v>4221</v>
      </c>
      <c r="B3781" s="12">
        <v>81</v>
      </c>
      <c r="C3781" t="s">
        <v>7</v>
      </c>
      <c r="D3781" t="s">
        <v>8</v>
      </c>
      <c r="E3781" s="13" t="str">
        <f>"05"</f>
        <v>05</v>
      </c>
      <c r="F3781" t="s">
        <v>9</v>
      </c>
      <c r="G3781" s="14" t="str">
        <f>"104"</f>
        <v>104</v>
      </c>
      <c r="H3781" t="s">
        <v>299</v>
      </c>
    </row>
    <row r="3782" spans="1:8" x14ac:dyDescent="0.25">
      <c r="A3782" t="s">
        <v>4222</v>
      </c>
      <c r="B3782" s="12">
        <v>77</v>
      </c>
      <c r="C3782" t="s">
        <v>17</v>
      </c>
      <c r="D3782" t="s">
        <v>18</v>
      </c>
      <c r="E3782" s="13" t="str">
        <f>"30"</f>
        <v>30</v>
      </c>
      <c r="F3782" t="s">
        <v>210</v>
      </c>
      <c r="G3782" s="14" t="str">
        <f>"174"</f>
        <v>174</v>
      </c>
      <c r="H3782" t="s">
        <v>216</v>
      </c>
    </row>
    <row r="3783" spans="1:8" x14ac:dyDescent="0.25">
      <c r="A3783" t="s">
        <v>4223</v>
      </c>
      <c r="B3783" s="12">
        <v>76</v>
      </c>
      <c r="C3783" t="s">
        <v>2</v>
      </c>
      <c r="D3783" t="s">
        <v>3</v>
      </c>
      <c r="E3783" s="13" t="str">
        <f>"28"</f>
        <v>28</v>
      </c>
      <c r="F3783" t="s">
        <v>89</v>
      </c>
      <c r="G3783" s="14" t="str">
        <f>"012"</f>
        <v>012</v>
      </c>
      <c r="H3783" t="s">
        <v>1483</v>
      </c>
    </row>
    <row r="3784" spans="1:8" x14ac:dyDescent="0.25">
      <c r="A3784" t="s">
        <v>4224</v>
      </c>
      <c r="B3784" s="12">
        <v>77</v>
      </c>
      <c r="C3784" t="s">
        <v>17</v>
      </c>
      <c r="D3784" t="s">
        <v>18</v>
      </c>
      <c r="E3784" s="13" t="str">
        <f>"45"</f>
        <v>45</v>
      </c>
      <c r="F3784" t="s">
        <v>168</v>
      </c>
      <c r="G3784" s="14" t="str">
        <f>"211"</f>
        <v>211</v>
      </c>
      <c r="H3784" t="s">
        <v>764</v>
      </c>
    </row>
    <row r="3785" spans="1:8" x14ac:dyDescent="0.25">
      <c r="A3785" t="s">
        <v>4225</v>
      </c>
      <c r="B3785" s="12">
        <v>77</v>
      </c>
      <c r="C3785" t="s">
        <v>17</v>
      </c>
      <c r="D3785" t="s">
        <v>18</v>
      </c>
      <c r="E3785" s="13" t="str">
        <f>"40"</f>
        <v>40</v>
      </c>
      <c r="F3785" t="s">
        <v>19</v>
      </c>
      <c r="G3785" s="14" t="str">
        <f>"292"</f>
        <v>292</v>
      </c>
      <c r="H3785" t="s">
        <v>100</v>
      </c>
    </row>
    <row r="3786" spans="1:8" x14ac:dyDescent="0.25">
      <c r="A3786" t="s">
        <v>4226</v>
      </c>
      <c r="B3786" s="12">
        <v>77</v>
      </c>
      <c r="C3786" t="s">
        <v>17</v>
      </c>
      <c r="D3786" t="s">
        <v>18</v>
      </c>
      <c r="E3786" s="13" t="str">
        <f>"67"</f>
        <v>67</v>
      </c>
      <c r="F3786" t="s">
        <v>44</v>
      </c>
      <c r="G3786" s="14" t="str">
        <f>"261"</f>
        <v>261</v>
      </c>
      <c r="H3786" t="s">
        <v>70</v>
      </c>
    </row>
    <row r="3787" spans="1:8" x14ac:dyDescent="0.25">
      <c r="A3787" t="s">
        <v>4227</v>
      </c>
      <c r="B3787" s="12">
        <v>79</v>
      </c>
      <c r="C3787" t="s">
        <v>28</v>
      </c>
      <c r="D3787" t="s">
        <v>29</v>
      </c>
      <c r="E3787" s="13" t="str">
        <f>"41"</f>
        <v>41</v>
      </c>
      <c r="F3787" t="s">
        <v>345</v>
      </c>
      <c r="G3787" s="14" t="str">
        <f>"281"</f>
        <v>281</v>
      </c>
      <c r="H3787" t="s">
        <v>346</v>
      </c>
    </row>
    <row r="3788" spans="1:8" x14ac:dyDescent="0.25">
      <c r="A3788" t="s">
        <v>4228</v>
      </c>
      <c r="B3788" s="12">
        <v>77</v>
      </c>
      <c r="C3788" t="s">
        <v>17</v>
      </c>
      <c r="D3788" t="s">
        <v>18</v>
      </c>
      <c r="E3788" s="13" t="str">
        <f>"30"</f>
        <v>30</v>
      </c>
      <c r="F3788" t="s">
        <v>210</v>
      </c>
      <c r="G3788" s="14" t="str">
        <f>"241"</f>
        <v>241</v>
      </c>
      <c r="H3788" t="s">
        <v>211</v>
      </c>
    </row>
    <row r="3789" spans="1:8" x14ac:dyDescent="0.25">
      <c r="A3789" t="s">
        <v>4229</v>
      </c>
      <c r="B3789" s="12">
        <v>77</v>
      </c>
      <c r="C3789" t="s">
        <v>17</v>
      </c>
      <c r="D3789" t="s">
        <v>18</v>
      </c>
      <c r="E3789" s="13" t="str">
        <f>"40"</f>
        <v>40</v>
      </c>
      <c r="F3789" t="s">
        <v>19</v>
      </c>
      <c r="G3789" s="14" t="str">
        <f>"231"</f>
        <v>231</v>
      </c>
      <c r="H3789" t="s">
        <v>287</v>
      </c>
    </row>
    <row r="3790" spans="1:8" x14ac:dyDescent="0.25">
      <c r="A3790" t="s">
        <v>4230</v>
      </c>
      <c r="B3790" s="12">
        <v>76</v>
      </c>
      <c r="C3790" t="s">
        <v>2</v>
      </c>
      <c r="D3790" t="s">
        <v>3</v>
      </c>
      <c r="E3790" s="13" t="str">
        <f>"28"</f>
        <v>28</v>
      </c>
      <c r="F3790" t="s">
        <v>89</v>
      </c>
      <c r="G3790" s="14" t="str">
        <f>"241"</f>
        <v>241</v>
      </c>
      <c r="H3790" t="s">
        <v>1175</v>
      </c>
    </row>
    <row r="3791" spans="1:8" x14ac:dyDescent="0.25">
      <c r="A3791" t="s">
        <v>4231</v>
      </c>
      <c r="B3791" s="12">
        <v>79</v>
      </c>
      <c r="C3791" t="s">
        <v>28</v>
      </c>
      <c r="D3791" t="s">
        <v>29</v>
      </c>
      <c r="E3791" s="13" t="str">
        <f>"50"</f>
        <v>50</v>
      </c>
      <c r="F3791" t="s">
        <v>1072</v>
      </c>
      <c r="G3791" s="14" t="str">
        <f>"141"</f>
        <v>141</v>
      </c>
      <c r="H3791" t="s">
        <v>2801</v>
      </c>
    </row>
    <row r="3792" spans="1:8" x14ac:dyDescent="0.25">
      <c r="A3792" t="s">
        <v>4232</v>
      </c>
      <c r="B3792" s="12">
        <v>79</v>
      </c>
      <c r="C3792" t="s">
        <v>28</v>
      </c>
      <c r="D3792" t="s">
        <v>29</v>
      </c>
      <c r="E3792" s="13" t="str">
        <f>"48"</f>
        <v>48</v>
      </c>
      <c r="F3792" t="s">
        <v>37</v>
      </c>
      <c r="G3792" s="14" t="str">
        <f>"111"</f>
        <v>111</v>
      </c>
      <c r="H3792" t="s">
        <v>4233</v>
      </c>
    </row>
    <row r="3793" spans="1:8" x14ac:dyDescent="0.25">
      <c r="A3793" t="s">
        <v>4234</v>
      </c>
      <c r="B3793" s="12">
        <v>76</v>
      </c>
      <c r="C3793" t="s">
        <v>2</v>
      </c>
      <c r="D3793" t="s">
        <v>3</v>
      </c>
      <c r="E3793" s="13" t="str">
        <f>"13"</f>
        <v>13</v>
      </c>
      <c r="F3793" t="s">
        <v>14</v>
      </c>
      <c r="G3793" s="14" t="str">
        <f>"225"</f>
        <v>225</v>
      </c>
      <c r="H3793" t="s">
        <v>452</v>
      </c>
    </row>
    <row r="3794" spans="1:8" x14ac:dyDescent="0.25">
      <c r="A3794" t="s">
        <v>4235</v>
      </c>
      <c r="B3794" s="12">
        <v>76</v>
      </c>
      <c r="C3794" t="s">
        <v>2</v>
      </c>
      <c r="D3794" t="s">
        <v>3</v>
      </c>
      <c r="E3794" s="13" t="str">
        <f>"13"</f>
        <v>13</v>
      </c>
      <c r="F3794" t="s">
        <v>14</v>
      </c>
      <c r="G3794" s="14" t="str">
        <f>"191"</f>
        <v>191</v>
      </c>
      <c r="H3794" t="s">
        <v>227</v>
      </c>
    </row>
    <row r="3795" spans="1:8" x14ac:dyDescent="0.25">
      <c r="A3795" t="s">
        <v>4236</v>
      </c>
      <c r="B3795" s="12">
        <v>77</v>
      </c>
      <c r="C3795" t="s">
        <v>17</v>
      </c>
      <c r="D3795" t="s">
        <v>18</v>
      </c>
      <c r="E3795" s="13" t="str">
        <f>"30"</f>
        <v>30</v>
      </c>
      <c r="F3795" t="s">
        <v>210</v>
      </c>
      <c r="G3795" s="14" t="str">
        <f>"006"</f>
        <v>006</v>
      </c>
      <c r="H3795" t="s">
        <v>1148</v>
      </c>
    </row>
    <row r="3796" spans="1:8" x14ac:dyDescent="0.25">
      <c r="A3796" t="s">
        <v>4237</v>
      </c>
      <c r="B3796" s="12">
        <v>77</v>
      </c>
      <c r="C3796" t="s">
        <v>17</v>
      </c>
      <c r="D3796" t="s">
        <v>18</v>
      </c>
      <c r="E3796" s="13" t="str">
        <f>"30"</f>
        <v>30</v>
      </c>
      <c r="F3796" t="s">
        <v>210</v>
      </c>
      <c r="G3796" s="14" t="str">
        <f>"241"</f>
        <v>241</v>
      </c>
      <c r="H3796" t="s">
        <v>211</v>
      </c>
    </row>
    <row r="3797" spans="1:8" x14ac:dyDescent="0.25">
      <c r="A3797" t="s">
        <v>4238</v>
      </c>
      <c r="B3797" s="12">
        <v>77</v>
      </c>
      <c r="C3797" t="s">
        <v>17</v>
      </c>
      <c r="D3797" t="s">
        <v>18</v>
      </c>
      <c r="E3797" s="13" t="str">
        <f>"30"</f>
        <v>30</v>
      </c>
      <c r="F3797" t="s">
        <v>210</v>
      </c>
      <c r="G3797" s="14" t="str">
        <f>"174"</f>
        <v>174</v>
      </c>
      <c r="H3797" t="s">
        <v>216</v>
      </c>
    </row>
    <row r="3798" spans="1:8" x14ac:dyDescent="0.25">
      <c r="A3798" t="s">
        <v>4239</v>
      </c>
      <c r="B3798" s="12">
        <v>77</v>
      </c>
      <c r="C3798" t="s">
        <v>17</v>
      </c>
      <c r="D3798" t="s">
        <v>18</v>
      </c>
      <c r="E3798" s="13" t="str">
        <f>"30"</f>
        <v>30</v>
      </c>
      <c r="F3798" t="s">
        <v>210</v>
      </c>
      <c r="G3798" s="14" t="str">
        <f>"241"</f>
        <v>241</v>
      </c>
      <c r="H3798" t="s">
        <v>211</v>
      </c>
    </row>
    <row r="3799" spans="1:8" x14ac:dyDescent="0.25">
      <c r="A3799" t="s">
        <v>4240</v>
      </c>
      <c r="B3799" s="12">
        <v>76</v>
      </c>
      <c r="C3799" t="s">
        <v>2</v>
      </c>
      <c r="D3799" t="s">
        <v>3</v>
      </c>
      <c r="E3799" s="13" t="str">
        <f>"67"</f>
        <v>67</v>
      </c>
      <c r="F3799" t="s">
        <v>44</v>
      </c>
      <c r="G3799" s="14" t="str">
        <f>"270"</f>
        <v>270</v>
      </c>
      <c r="H3799" t="s">
        <v>304</v>
      </c>
    </row>
    <row r="3800" spans="1:8" x14ac:dyDescent="0.25">
      <c r="A3800" t="s">
        <v>4241</v>
      </c>
      <c r="B3800" s="12">
        <v>79</v>
      </c>
      <c r="C3800" t="s">
        <v>28</v>
      </c>
      <c r="D3800" t="s">
        <v>29</v>
      </c>
      <c r="E3800" s="13" t="str">
        <f>"71"</f>
        <v>71</v>
      </c>
      <c r="F3800" t="s">
        <v>729</v>
      </c>
      <c r="G3800" s="14" t="str">
        <f>"036"</f>
        <v>036</v>
      </c>
      <c r="H3800" t="s">
        <v>3501</v>
      </c>
    </row>
    <row r="3801" spans="1:8" x14ac:dyDescent="0.25">
      <c r="A3801" t="s">
        <v>4242</v>
      </c>
      <c r="B3801" s="12">
        <v>79</v>
      </c>
      <c r="C3801" t="s">
        <v>28</v>
      </c>
      <c r="D3801" t="s">
        <v>29</v>
      </c>
      <c r="E3801" s="13" t="str">
        <f>"37"</f>
        <v>37</v>
      </c>
      <c r="F3801" t="s">
        <v>34</v>
      </c>
      <c r="G3801" s="14" t="str">
        <f>"176"</f>
        <v>176</v>
      </c>
      <c r="H3801" t="s">
        <v>1442</v>
      </c>
    </row>
    <row r="3802" spans="1:8" x14ac:dyDescent="0.25">
      <c r="A3802" t="s">
        <v>4243</v>
      </c>
      <c r="B3802" s="12">
        <v>76</v>
      </c>
      <c r="C3802" t="s">
        <v>2</v>
      </c>
      <c r="D3802" t="s">
        <v>3</v>
      </c>
      <c r="E3802" s="13" t="str">
        <f>"53"</f>
        <v>53</v>
      </c>
      <c r="F3802" t="s">
        <v>67</v>
      </c>
      <c r="G3802" s="14" t="str">
        <f>"206"</f>
        <v>206</v>
      </c>
      <c r="H3802" t="s">
        <v>274</v>
      </c>
    </row>
    <row r="3803" spans="1:8" x14ac:dyDescent="0.25">
      <c r="A3803" t="s">
        <v>4243</v>
      </c>
      <c r="B3803" s="12">
        <v>77</v>
      </c>
      <c r="C3803" t="s">
        <v>17</v>
      </c>
      <c r="D3803" t="s">
        <v>18</v>
      </c>
      <c r="E3803" s="13" t="str">
        <f>"51"</f>
        <v>51</v>
      </c>
      <c r="F3803" t="s">
        <v>55</v>
      </c>
      <c r="G3803" s="14" t="str">
        <f>"181"</f>
        <v>181</v>
      </c>
      <c r="H3803" t="s">
        <v>698</v>
      </c>
    </row>
    <row r="3804" spans="1:8" x14ac:dyDescent="0.25">
      <c r="A3804" t="s">
        <v>4243</v>
      </c>
      <c r="B3804" s="12">
        <v>77</v>
      </c>
      <c r="C3804" t="s">
        <v>17</v>
      </c>
      <c r="D3804" t="s">
        <v>18</v>
      </c>
      <c r="E3804" s="13" t="str">
        <f>"66"</f>
        <v>66</v>
      </c>
      <c r="F3804" t="s">
        <v>22</v>
      </c>
      <c r="G3804" s="14" t="str">
        <f>"141"</f>
        <v>141</v>
      </c>
      <c r="H3804" t="s">
        <v>218</v>
      </c>
    </row>
    <row r="3805" spans="1:8" x14ac:dyDescent="0.25">
      <c r="A3805" t="s">
        <v>4243</v>
      </c>
      <c r="B3805" s="12">
        <v>79</v>
      </c>
      <c r="C3805" t="s">
        <v>28</v>
      </c>
      <c r="D3805" t="s">
        <v>29</v>
      </c>
      <c r="E3805" s="13" t="str">
        <f>"10"</f>
        <v>10</v>
      </c>
      <c r="F3805" t="s">
        <v>171</v>
      </c>
      <c r="G3805" s="14" t="str">
        <f>"265"</f>
        <v>265</v>
      </c>
      <c r="H3805" t="s">
        <v>1075</v>
      </c>
    </row>
    <row r="3806" spans="1:8" x14ac:dyDescent="0.25">
      <c r="A3806" t="s">
        <v>4243</v>
      </c>
      <c r="B3806" s="12">
        <v>79</v>
      </c>
      <c r="C3806" t="s">
        <v>28</v>
      </c>
      <c r="D3806" t="s">
        <v>29</v>
      </c>
      <c r="E3806" s="13" t="str">
        <f>"43"</f>
        <v>43</v>
      </c>
      <c r="F3806" t="s">
        <v>354</v>
      </c>
      <c r="G3806" s="14" t="str">
        <f>"276"</f>
        <v>276</v>
      </c>
      <c r="H3806" t="s">
        <v>355</v>
      </c>
    </row>
    <row r="3807" spans="1:8" x14ac:dyDescent="0.25">
      <c r="A3807" t="s">
        <v>4243</v>
      </c>
      <c r="B3807" s="12">
        <v>79</v>
      </c>
      <c r="C3807" t="s">
        <v>28</v>
      </c>
      <c r="D3807" t="s">
        <v>29</v>
      </c>
      <c r="E3807" s="13" t="str">
        <f>"71"</f>
        <v>71</v>
      </c>
      <c r="F3807" t="s">
        <v>729</v>
      </c>
      <c r="G3807" s="14" t="str">
        <f>"186"</f>
        <v>186</v>
      </c>
      <c r="H3807" t="s">
        <v>4244</v>
      </c>
    </row>
    <row r="3808" spans="1:8" x14ac:dyDescent="0.25">
      <c r="A3808" t="s">
        <v>4243</v>
      </c>
      <c r="B3808" s="12">
        <v>81</v>
      </c>
      <c r="C3808" t="s">
        <v>7</v>
      </c>
      <c r="D3808" t="s">
        <v>8</v>
      </c>
      <c r="E3808" s="13" t="str">
        <f>"36"</f>
        <v>36</v>
      </c>
      <c r="F3808" t="s">
        <v>84</v>
      </c>
      <c r="G3808" s="14" t="str">
        <f>"251"</f>
        <v>251</v>
      </c>
      <c r="H3808" t="s">
        <v>533</v>
      </c>
    </row>
    <row r="3809" spans="1:8" x14ac:dyDescent="0.25">
      <c r="A3809" t="s">
        <v>4245</v>
      </c>
      <c r="B3809" s="12">
        <v>81</v>
      </c>
      <c r="C3809" t="s">
        <v>7</v>
      </c>
      <c r="D3809" t="s">
        <v>8</v>
      </c>
      <c r="E3809" s="13" t="str">
        <f>"36"</f>
        <v>36</v>
      </c>
      <c r="F3809" t="s">
        <v>84</v>
      </c>
      <c r="G3809" s="14" t="str">
        <f>"251"</f>
        <v>251</v>
      </c>
      <c r="H3809" t="s">
        <v>533</v>
      </c>
    </row>
    <row r="3810" spans="1:8" x14ac:dyDescent="0.25">
      <c r="A3810" t="s">
        <v>4246</v>
      </c>
      <c r="B3810" s="12">
        <v>81</v>
      </c>
      <c r="C3810" t="s">
        <v>7</v>
      </c>
      <c r="D3810" t="s">
        <v>8</v>
      </c>
      <c r="E3810" s="13" t="str">
        <f>"58"</f>
        <v>58</v>
      </c>
      <c r="F3810" t="s">
        <v>128</v>
      </c>
      <c r="G3810" s="14" t="str">
        <f>"106"</f>
        <v>106</v>
      </c>
      <c r="H3810" t="s">
        <v>4247</v>
      </c>
    </row>
    <row r="3811" spans="1:8" x14ac:dyDescent="0.25">
      <c r="A3811" t="s">
        <v>4248</v>
      </c>
      <c r="B3811" s="12">
        <v>81</v>
      </c>
      <c r="C3811" t="s">
        <v>7</v>
      </c>
      <c r="D3811" t="s">
        <v>8</v>
      </c>
      <c r="E3811" s="13" t="str">
        <f>"08"</f>
        <v>08</v>
      </c>
      <c r="F3811" t="s">
        <v>154</v>
      </c>
      <c r="G3811" s="14" t="str">
        <f>"261"</f>
        <v>261</v>
      </c>
      <c r="H3811" t="s">
        <v>155</v>
      </c>
    </row>
    <row r="3812" spans="1:8" x14ac:dyDescent="0.25">
      <c r="A3812" t="s">
        <v>4249</v>
      </c>
      <c r="B3812" s="12">
        <v>77</v>
      </c>
      <c r="C3812" t="s">
        <v>17</v>
      </c>
      <c r="D3812" t="s">
        <v>18</v>
      </c>
      <c r="E3812" s="13" t="str">
        <f>"66"</f>
        <v>66</v>
      </c>
      <c r="F3812" t="s">
        <v>22</v>
      </c>
      <c r="G3812" s="14" t="str">
        <f>"141"</f>
        <v>141</v>
      </c>
      <c r="H3812" t="s">
        <v>218</v>
      </c>
    </row>
    <row r="3813" spans="1:8" x14ac:dyDescent="0.25">
      <c r="A3813" t="s">
        <v>4250</v>
      </c>
      <c r="B3813" s="12">
        <v>77</v>
      </c>
      <c r="C3813" t="s">
        <v>17</v>
      </c>
      <c r="D3813" t="s">
        <v>18</v>
      </c>
      <c r="E3813" s="13" t="str">
        <f>"66"</f>
        <v>66</v>
      </c>
      <c r="F3813" t="s">
        <v>22</v>
      </c>
      <c r="G3813" s="14" t="str">
        <f>"002"</f>
        <v>002</v>
      </c>
      <c r="H3813" t="s">
        <v>160</v>
      </c>
    </row>
    <row r="3814" spans="1:8" x14ac:dyDescent="0.25">
      <c r="A3814" t="s">
        <v>4251</v>
      </c>
      <c r="B3814" s="12">
        <v>76</v>
      </c>
      <c r="C3814" t="s">
        <v>2</v>
      </c>
      <c r="D3814" t="s">
        <v>3</v>
      </c>
      <c r="E3814" s="13" t="str">
        <f>"67"</f>
        <v>67</v>
      </c>
      <c r="F3814" t="s">
        <v>44</v>
      </c>
      <c r="G3814" s="14" t="str">
        <f>"116"</f>
        <v>116</v>
      </c>
      <c r="H3814" t="s">
        <v>242</v>
      </c>
    </row>
    <row r="3815" spans="1:8" x14ac:dyDescent="0.25">
      <c r="A3815" t="s">
        <v>4252</v>
      </c>
      <c r="B3815" s="12">
        <v>77</v>
      </c>
      <c r="C3815" t="s">
        <v>17</v>
      </c>
      <c r="D3815" t="s">
        <v>18</v>
      </c>
      <c r="E3815" s="13" t="str">
        <f>"66"</f>
        <v>66</v>
      </c>
      <c r="F3815" t="s">
        <v>22</v>
      </c>
      <c r="G3815" s="14" t="str">
        <f>"142"</f>
        <v>142</v>
      </c>
      <c r="H3815" t="s">
        <v>2295</v>
      </c>
    </row>
    <row r="3816" spans="1:8" x14ac:dyDescent="0.25">
      <c r="A3816" t="s">
        <v>4253</v>
      </c>
      <c r="B3816" s="12">
        <v>81</v>
      </c>
      <c r="C3816" t="s">
        <v>7</v>
      </c>
      <c r="D3816" t="s">
        <v>8</v>
      </c>
      <c r="E3816" s="13" t="str">
        <f>"31"</f>
        <v>31</v>
      </c>
      <c r="F3816" t="s">
        <v>423</v>
      </c>
      <c r="G3816" s="14" t="str">
        <f>"241"</f>
        <v>241</v>
      </c>
      <c r="H3816" t="s">
        <v>4137</v>
      </c>
    </row>
    <row r="3817" spans="1:8" x14ac:dyDescent="0.25">
      <c r="A3817" t="s">
        <v>4254</v>
      </c>
      <c r="B3817" s="12">
        <v>81</v>
      </c>
      <c r="C3817" t="s">
        <v>7</v>
      </c>
      <c r="D3817" t="s">
        <v>8</v>
      </c>
      <c r="E3817" s="13" t="str">
        <f>"15"</f>
        <v>15</v>
      </c>
      <c r="F3817" t="s">
        <v>1122</v>
      </c>
      <c r="G3817" s="14" t="str">
        <f>"281"</f>
        <v>281</v>
      </c>
      <c r="H3817" t="s">
        <v>1608</v>
      </c>
    </row>
    <row r="3818" spans="1:8" x14ac:dyDescent="0.25">
      <c r="A3818" t="s">
        <v>4255</v>
      </c>
      <c r="B3818" s="12">
        <v>79</v>
      </c>
      <c r="C3818" t="s">
        <v>28</v>
      </c>
      <c r="D3818" t="s">
        <v>29</v>
      </c>
      <c r="E3818" s="13" t="str">
        <f>"62"</f>
        <v>62</v>
      </c>
      <c r="F3818" t="s">
        <v>409</v>
      </c>
      <c r="G3818" s="14" t="str">
        <f>"286"</f>
        <v>286</v>
      </c>
      <c r="H3818" t="s">
        <v>2707</v>
      </c>
    </row>
    <row r="3819" spans="1:8" x14ac:dyDescent="0.25">
      <c r="A3819" t="s">
        <v>4256</v>
      </c>
      <c r="B3819" s="12">
        <v>77</v>
      </c>
      <c r="C3819" t="s">
        <v>17</v>
      </c>
      <c r="D3819" t="s">
        <v>18</v>
      </c>
      <c r="E3819" s="13" t="str">
        <f>"66"</f>
        <v>66</v>
      </c>
      <c r="F3819" t="s">
        <v>22</v>
      </c>
      <c r="G3819" s="14" t="str">
        <f>"236"</f>
        <v>236</v>
      </c>
      <c r="H3819" t="s">
        <v>240</v>
      </c>
    </row>
    <row r="3820" spans="1:8" x14ac:dyDescent="0.25">
      <c r="A3820" t="s">
        <v>4257</v>
      </c>
      <c r="B3820" s="12">
        <v>79</v>
      </c>
      <c r="C3820" t="s">
        <v>28</v>
      </c>
      <c r="D3820" t="s">
        <v>29</v>
      </c>
      <c r="E3820" s="13" t="str">
        <f>"10"</f>
        <v>10</v>
      </c>
      <c r="F3820" t="s">
        <v>171</v>
      </c>
      <c r="G3820" s="14" t="str">
        <f>"030"</f>
        <v>030</v>
      </c>
      <c r="H3820" t="s">
        <v>2306</v>
      </c>
    </row>
    <row r="3821" spans="1:8" x14ac:dyDescent="0.25">
      <c r="A3821" t="s">
        <v>4258</v>
      </c>
      <c r="B3821" s="12">
        <v>77</v>
      </c>
      <c r="C3821" t="s">
        <v>17</v>
      </c>
      <c r="D3821" t="s">
        <v>18</v>
      </c>
      <c r="E3821" s="13" t="str">
        <f>"40"</f>
        <v>40</v>
      </c>
      <c r="F3821" t="s">
        <v>19</v>
      </c>
      <c r="G3821" s="14" t="str">
        <f>"251"</f>
        <v>251</v>
      </c>
      <c r="H3821" t="s">
        <v>20</v>
      </c>
    </row>
    <row r="3822" spans="1:8" x14ac:dyDescent="0.25">
      <c r="A3822" t="s">
        <v>4259</v>
      </c>
      <c r="B3822" s="12">
        <v>77</v>
      </c>
      <c r="C3822" t="s">
        <v>17</v>
      </c>
      <c r="D3822" t="s">
        <v>18</v>
      </c>
      <c r="E3822" s="13" t="str">
        <f>"67"</f>
        <v>67</v>
      </c>
      <c r="F3822" t="s">
        <v>44</v>
      </c>
      <c r="G3822" s="14" t="str">
        <f>"002"</f>
        <v>002</v>
      </c>
      <c r="H3822" t="s">
        <v>1131</v>
      </c>
    </row>
    <row r="3823" spans="1:8" x14ac:dyDescent="0.25">
      <c r="A3823" t="s">
        <v>4260</v>
      </c>
      <c r="B3823" s="12">
        <v>81</v>
      </c>
      <c r="C3823" t="s">
        <v>7</v>
      </c>
      <c r="D3823" t="s">
        <v>8</v>
      </c>
      <c r="E3823" s="13" t="str">
        <f>"49"</f>
        <v>49</v>
      </c>
      <c r="F3823" t="s">
        <v>340</v>
      </c>
      <c r="G3823" s="14" t="str">
        <f>"281"</f>
        <v>281</v>
      </c>
      <c r="H3823" t="s">
        <v>1335</v>
      </c>
    </row>
    <row r="3824" spans="1:8" x14ac:dyDescent="0.25">
      <c r="A3824" t="s">
        <v>4261</v>
      </c>
      <c r="B3824" s="12">
        <v>77</v>
      </c>
      <c r="C3824" t="s">
        <v>17</v>
      </c>
      <c r="D3824" t="s">
        <v>18</v>
      </c>
      <c r="E3824" s="13" t="str">
        <f>"40"</f>
        <v>40</v>
      </c>
      <c r="F3824" t="s">
        <v>19</v>
      </c>
      <c r="G3824" s="14" t="str">
        <f>"251"</f>
        <v>251</v>
      </c>
      <c r="H3824" t="s">
        <v>20</v>
      </c>
    </row>
    <row r="3825" spans="1:8" x14ac:dyDescent="0.25">
      <c r="A3825" t="s">
        <v>4261</v>
      </c>
      <c r="B3825" s="12">
        <v>77</v>
      </c>
      <c r="C3825" t="s">
        <v>17</v>
      </c>
      <c r="D3825" t="s">
        <v>18</v>
      </c>
      <c r="E3825" s="13" t="str">
        <f>"45"</f>
        <v>45</v>
      </c>
      <c r="F3825" t="s">
        <v>168</v>
      </c>
      <c r="G3825" s="14" t="str">
        <f>"271"</f>
        <v>271</v>
      </c>
      <c r="H3825" t="s">
        <v>526</v>
      </c>
    </row>
    <row r="3826" spans="1:8" x14ac:dyDescent="0.25">
      <c r="A3826" t="s">
        <v>4262</v>
      </c>
      <c r="B3826" s="12">
        <v>81</v>
      </c>
      <c r="C3826" t="s">
        <v>7</v>
      </c>
      <c r="D3826" t="s">
        <v>8</v>
      </c>
      <c r="E3826" s="13" t="str">
        <f>"59"</f>
        <v>59</v>
      </c>
      <c r="F3826" t="s">
        <v>335</v>
      </c>
      <c r="G3826" s="14" t="str">
        <f>"176"</f>
        <v>176</v>
      </c>
      <c r="H3826" t="s">
        <v>475</v>
      </c>
    </row>
    <row r="3827" spans="1:8" x14ac:dyDescent="0.25">
      <c r="A3827" t="s">
        <v>4263</v>
      </c>
      <c r="B3827" s="12">
        <v>81</v>
      </c>
      <c r="C3827" t="s">
        <v>7</v>
      </c>
      <c r="D3827" t="s">
        <v>8</v>
      </c>
      <c r="E3827" s="13" t="str">
        <f>"08"</f>
        <v>08</v>
      </c>
      <c r="F3827" t="s">
        <v>154</v>
      </c>
      <c r="G3827" s="14" t="str">
        <f>"241"</f>
        <v>241</v>
      </c>
      <c r="H3827" t="s">
        <v>639</v>
      </c>
    </row>
    <row r="3828" spans="1:8" x14ac:dyDescent="0.25">
      <c r="A3828" t="s">
        <v>4264</v>
      </c>
      <c r="B3828" s="12">
        <v>81</v>
      </c>
      <c r="C3828" t="s">
        <v>7</v>
      </c>
      <c r="D3828" t="s">
        <v>8</v>
      </c>
      <c r="E3828" s="13" t="str">
        <f>"36"</f>
        <v>36</v>
      </c>
      <c r="F3828" t="s">
        <v>84</v>
      </c>
      <c r="G3828" s="14" t="str">
        <f>"032"</f>
        <v>032</v>
      </c>
      <c r="H3828" t="s">
        <v>414</v>
      </c>
    </row>
    <row r="3829" spans="1:8" x14ac:dyDescent="0.25">
      <c r="A3829" t="s">
        <v>4265</v>
      </c>
      <c r="B3829" s="12">
        <v>76</v>
      </c>
      <c r="C3829" t="s">
        <v>2</v>
      </c>
      <c r="D3829" t="s">
        <v>3</v>
      </c>
      <c r="E3829" s="13" t="str">
        <f>"64"</f>
        <v>64</v>
      </c>
      <c r="F3829" t="s">
        <v>58</v>
      </c>
      <c r="G3829" s="14" t="str">
        <f>"030"</f>
        <v>030</v>
      </c>
      <c r="H3829" t="s">
        <v>4266</v>
      </c>
    </row>
    <row r="3830" spans="1:8" x14ac:dyDescent="0.25">
      <c r="A3830" t="s">
        <v>4267</v>
      </c>
      <c r="B3830" s="12">
        <v>77</v>
      </c>
      <c r="C3830" t="s">
        <v>17</v>
      </c>
      <c r="D3830" t="s">
        <v>18</v>
      </c>
      <c r="E3830" s="13" t="str">
        <f>"40"</f>
        <v>40</v>
      </c>
      <c r="F3830" t="s">
        <v>19</v>
      </c>
      <c r="G3830" s="14" t="str">
        <f>"251"</f>
        <v>251</v>
      </c>
      <c r="H3830" t="s">
        <v>20</v>
      </c>
    </row>
    <row r="3831" spans="1:8" x14ac:dyDescent="0.25">
      <c r="A3831" t="s">
        <v>4268</v>
      </c>
      <c r="B3831" s="12">
        <v>76</v>
      </c>
      <c r="C3831" t="s">
        <v>2</v>
      </c>
      <c r="D3831" t="s">
        <v>3</v>
      </c>
      <c r="E3831" s="13" t="str">
        <f>"23"</f>
        <v>23</v>
      </c>
      <c r="F3831" t="s">
        <v>280</v>
      </c>
      <c r="G3831" s="14" t="str">
        <f>"026"</f>
        <v>026</v>
      </c>
      <c r="H3831" t="s">
        <v>3898</v>
      </c>
    </row>
    <row r="3832" spans="1:8" x14ac:dyDescent="0.25">
      <c r="A3832" t="s">
        <v>4269</v>
      </c>
      <c r="B3832" s="12">
        <v>81</v>
      </c>
      <c r="C3832" t="s">
        <v>7</v>
      </c>
      <c r="D3832" t="s">
        <v>8</v>
      </c>
      <c r="E3832" s="13" t="str">
        <f>"05"</f>
        <v>05</v>
      </c>
      <c r="F3832" t="s">
        <v>9</v>
      </c>
      <c r="G3832" s="14" t="str">
        <f>"030"</f>
        <v>030</v>
      </c>
      <c r="H3832" t="s">
        <v>1256</v>
      </c>
    </row>
    <row r="3833" spans="1:8" x14ac:dyDescent="0.25">
      <c r="A3833" t="s">
        <v>4269</v>
      </c>
      <c r="B3833" s="12">
        <v>81</v>
      </c>
      <c r="C3833" t="s">
        <v>7</v>
      </c>
      <c r="D3833" t="s">
        <v>8</v>
      </c>
      <c r="E3833" s="13" t="str">
        <f>"05"</f>
        <v>05</v>
      </c>
      <c r="F3833" t="s">
        <v>9</v>
      </c>
      <c r="G3833" s="14" t="str">
        <f>"231"</f>
        <v>231</v>
      </c>
      <c r="H3833" t="s">
        <v>263</v>
      </c>
    </row>
    <row r="3834" spans="1:8" x14ac:dyDescent="0.25">
      <c r="A3834" t="s">
        <v>4269</v>
      </c>
      <c r="B3834" s="12">
        <v>81</v>
      </c>
      <c r="C3834" t="s">
        <v>7</v>
      </c>
      <c r="D3834" t="s">
        <v>8</v>
      </c>
      <c r="E3834" s="13" t="str">
        <f>"38"</f>
        <v>38</v>
      </c>
      <c r="F3834" t="s">
        <v>121</v>
      </c>
      <c r="G3834" s="14" t="str">
        <f>"251"</f>
        <v>251</v>
      </c>
      <c r="H3834" t="s">
        <v>812</v>
      </c>
    </row>
    <row r="3835" spans="1:8" x14ac:dyDescent="0.25">
      <c r="A3835" t="s">
        <v>4269</v>
      </c>
      <c r="B3835" s="12">
        <v>81</v>
      </c>
      <c r="C3835" t="s">
        <v>7</v>
      </c>
      <c r="D3835" t="s">
        <v>8</v>
      </c>
      <c r="E3835" s="13" t="str">
        <f>"70"</f>
        <v>70</v>
      </c>
      <c r="F3835" t="s">
        <v>50</v>
      </c>
      <c r="G3835" s="14" t="str">
        <f>"006"</f>
        <v>006</v>
      </c>
      <c r="H3835" t="s">
        <v>977</v>
      </c>
    </row>
    <row r="3836" spans="1:8" x14ac:dyDescent="0.25">
      <c r="A3836" t="s">
        <v>4269</v>
      </c>
      <c r="B3836" s="12">
        <v>81</v>
      </c>
      <c r="C3836" t="s">
        <v>7</v>
      </c>
      <c r="D3836" t="s">
        <v>8</v>
      </c>
      <c r="E3836" s="13" t="str">
        <f>"70"</f>
        <v>70</v>
      </c>
      <c r="F3836" t="s">
        <v>50</v>
      </c>
      <c r="G3836" s="14" t="str">
        <f>"121"</f>
        <v>121</v>
      </c>
      <c r="H3836" t="s">
        <v>521</v>
      </c>
    </row>
    <row r="3837" spans="1:8" x14ac:dyDescent="0.25">
      <c r="A3837" t="s">
        <v>4269</v>
      </c>
      <c r="B3837" s="12">
        <v>81</v>
      </c>
      <c r="C3837" t="s">
        <v>7</v>
      </c>
      <c r="D3837" t="s">
        <v>8</v>
      </c>
      <c r="E3837" s="13" t="str">
        <f>"70"</f>
        <v>70</v>
      </c>
      <c r="F3837" t="s">
        <v>50</v>
      </c>
      <c r="G3837" s="14" t="str">
        <f>"261"</f>
        <v>261</v>
      </c>
      <c r="H3837" t="s">
        <v>628</v>
      </c>
    </row>
    <row r="3838" spans="1:8" x14ac:dyDescent="0.25">
      <c r="A3838" t="s">
        <v>4270</v>
      </c>
      <c r="B3838" s="12">
        <v>81</v>
      </c>
      <c r="C3838" t="s">
        <v>7</v>
      </c>
      <c r="D3838" t="s">
        <v>8</v>
      </c>
      <c r="E3838" s="13" t="str">
        <f>"05"</f>
        <v>05</v>
      </c>
      <c r="F3838" t="s">
        <v>9</v>
      </c>
      <c r="G3838" s="14" t="str">
        <f>"136"</f>
        <v>136</v>
      </c>
      <c r="H3838" t="s">
        <v>53</v>
      </c>
    </row>
    <row r="3839" spans="1:8" x14ac:dyDescent="0.25">
      <c r="A3839" t="s">
        <v>4270</v>
      </c>
      <c r="B3839" s="12">
        <v>81</v>
      </c>
      <c r="C3839" t="s">
        <v>7</v>
      </c>
      <c r="D3839" t="s">
        <v>8</v>
      </c>
      <c r="E3839" s="13" t="str">
        <f>"05"</f>
        <v>05</v>
      </c>
      <c r="F3839" t="s">
        <v>9</v>
      </c>
      <c r="G3839" s="14" t="str">
        <f>"231"</f>
        <v>231</v>
      </c>
      <c r="H3839" t="s">
        <v>263</v>
      </c>
    </row>
    <row r="3840" spans="1:8" x14ac:dyDescent="0.25">
      <c r="A3840" t="s">
        <v>4270</v>
      </c>
      <c r="B3840" s="12">
        <v>81</v>
      </c>
      <c r="C3840" t="s">
        <v>7</v>
      </c>
      <c r="D3840" t="s">
        <v>8</v>
      </c>
      <c r="E3840" s="13" t="str">
        <f>"44"</f>
        <v>44</v>
      </c>
      <c r="F3840" t="s">
        <v>40</v>
      </c>
      <c r="G3840" s="14" t="str">
        <f>"201"</f>
        <v>201</v>
      </c>
      <c r="H3840" t="s">
        <v>138</v>
      </c>
    </row>
    <row r="3841" spans="1:8" x14ac:dyDescent="0.25">
      <c r="A3841" t="s">
        <v>4270</v>
      </c>
      <c r="B3841" s="12">
        <v>81</v>
      </c>
      <c r="C3841" t="s">
        <v>7</v>
      </c>
      <c r="D3841" t="s">
        <v>8</v>
      </c>
      <c r="E3841" s="13" t="str">
        <f>"68"</f>
        <v>68</v>
      </c>
      <c r="F3841" t="s">
        <v>75</v>
      </c>
      <c r="G3841" s="14" t="str">
        <f>"211"</f>
        <v>211</v>
      </c>
      <c r="H3841" t="s">
        <v>76</v>
      </c>
    </row>
    <row r="3842" spans="1:8" x14ac:dyDescent="0.25">
      <c r="A3842" t="s">
        <v>4270</v>
      </c>
      <c r="B3842" s="12">
        <v>81</v>
      </c>
      <c r="C3842" t="s">
        <v>7</v>
      </c>
      <c r="D3842" t="s">
        <v>8</v>
      </c>
      <c r="E3842" s="13" t="str">
        <f>"70"</f>
        <v>70</v>
      </c>
      <c r="F3842" t="s">
        <v>50</v>
      </c>
      <c r="G3842" s="14" t="str">
        <f>"006"</f>
        <v>006</v>
      </c>
      <c r="H3842" t="s">
        <v>977</v>
      </c>
    </row>
    <row r="3843" spans="1:8" x14ac:dyDescent="0.25">
      <c r="A3843" t="s">
        <v>4270</v>
      </c>
      <c r="B3843" s="12">
        <v>81</v>
      </c>
      <c r="C3843" t="s">
        <v>7</v>
      </c>
      <c r="D3843" t="s">
        <v>8</v>
      </c>
      <c r="E3843" s="13" t="str">
        <f>"70"</f>
        <v>70</v>
      </c>
      <c r="F3843" t="s">
        <v>50</v>
      </c>
      <c r="G3843" s="14" t="str">
        <f>"010"</f>
        <v>010</v>
      </c>
      <c r="H3843" t="s">
        <v>661</v>
      </c>
    </row>
    <row r="3844" spans="1:8" x14ac:dyDescent="0.25">
      <c r="A3844" t="s">
        <v>4270</v>
      </c>
      <c r="B3844" s="12">
        <v>81</v>
      </c>
      <c r="C3844" t="s">
        <v>7</v>
      </c>
      <c r="D3844" t="s">
        <v>8</v>
      </c>
      <c r="E3844" s="13" t="str">
        <f>"70"</f>
        <v>70</v>
      </c>
      <c r="F3844" t="s">
        <v>50</v>
      </c>
      <c r="G3844" s="14" t="str">
        <f>"121"</f>
        <v>121</v>
      </c>
      <c r="H3844" t="s">
        <v>521</v>
      </c>
    </row>
    <row r="3845" spans="1:8" x14ac:dyDescent="0.25">
      <c r="A3845" t="s">
        <v>4270</v>
      </c>
      <c r="B3845" s="12">
        <v>81</v>
      </c>
      <c r="C3845" t="s">
        <v>7</v>
      </c>
      <c r="D3845" t="s">
        <v>8</v>
      </c>
      <c r="E3845" s="13" t="str">
        <f>"70"</f>
        <v>70</v>
      </c>
      <c r="F3845" t="s">
        <v>50</v>
      </c>
      <c r="G3845" s="14" t="str">
        <f>"261"</f>
        <v>261</v>
      </c>
      <c r="H3845" t="s">
        <v>628</v>
      </c>
    </row>
    <row r="3846" spans="1:8" x14ac:dyDescent="0.25">
      <c r="A3846" t="s">
        <v>4270</v>
      </c>
      <c r="B3846" s="12">
        <v>81</v>
      </c>
      <c r="C3846" t="s">
        <v>7</v>
      </c>
      <c r="D3846" t="s">
        <v>8</v>
      </c>
      <c r="E3846" s="13" t="str">
        <f>"70"</f>
        <v>70</v>
      </c>
      <c r="F3846" t="s">
        <v>50</v>
      </c>
      <c r="G3846" s="14" t="str">
        <f>"266"</f>
        <v>266</v>
      </c>
      <c r="H3846" t="s">
        <v>51</v>
      </c>
    </row>
    <row r="3847" spans="1:8" x14ac:dyDescent="0.25">
      <c r="A3847" t="s">
        <v>4271</v>
      </c>
      <c r="B3847" s="12">
        <v>77</v>
      </c>
      <c r="C3847" t="s">
        <v>17</v>
      </c>
      <c r="D3847" t="s">
        <v>18</v>
      </c>
      <c r="E3847" s="13" t="str">
        <f>"40"</f>
        <v>40</v>
      </c>
      <c r="F3847" t="s">
        <v>19</v>
      </c>
      <c r="G3847" s="14" t="str">
        <f>"211"</f>
        <v>211</v>
      </c>
      <c r="H3847" t="s">
        <v>584</v>
      </c>
    </row>
    <row r="3848" spans="1:8" x14ac:dyDescent="0.25">
      <c r="A3848" t="s">
        <v>4272</v>
      </c>
      <c r="B3848" s="12">
        <v>77</v>
      </c>
      <c r="C3848" t="s">
        <v>17</v>
      </c>
      <c r="D3848" t="s">
        <v>18</v>
      </c>
      <c r="E3848" s="13" t="str">
        <f>"40"</f>
        <v>40</v>
      </c>
      <c r="F3848" t="s">
        <v>19</v>
      </c>
      <c r="G3848" s="14" t="str">
        <f>"131"</f>
        <v>131</v>
      </c>
      <c r="H3848" t="s">
        <v>490</v>
      </c>
    </row>
    <row r="3849" spans="1:8" x14ac:dyDescent="0.25">
      <c r="A3849" t="s">
        <v>4273</v>
      </c>
      <c r="B3849" s="12">
        <v>77</v>
      </c>
      <c r="C3849" t="s">
        <v>17</v>
      </c>
      <c r="D3849" t="s">
        <v>18</v>
      </c>
      <c r="E3849" s="13" t="str">
        <f>"40"</f>
        <v>40</v>
      </c>
      <c r="F3849" t="s">
        <v>19</v>
      </c>
      <c r="G3849" s="14" t="str">
        <f>"251"</f>
        <v>251</v>
      </c>
      <c r="H3849" t="s">
        <v>20</v>
      </c>
    </row>
    <row r="3850" spans="1:8" x14ac:dyDescent="0.25">
      <c r="A3850" t="s">
        <v>4274</v>
      </c>
      <c r="B3850" s="12">
        <v>77</v>
      </c>
      <c r="C3850" t="s">
        <v>17</v>
      </c>
      <c r="D3850" t="s">
        <v>18</v>
      </c>
      <c r="E3850" s="13" t="str">
        <f>"40"</f>
        <v>40</v>
      </c>
      <c r="F3850" t="s">
        <v>19</v>
      </c>
      <c r="G3850" s="14" t="str">
        <f>"281"</f>
        <v>281</v>
      </c>
      <c r="H3850" t="s">
        <v>352</v>
      </c>
    </row>
    <row r="3851" spans="1:8" x14ac:dyDescent="0.25">
      <c r="A3851" t="s">
        <v>4275</v>
      </c>
      <c r="B3851" s="12">
        <v>76</v>
      </c>
      <c r="C3851" t="s">
        <v>2</v>
      </c>
      <c r="D3851" t="s">
        <v>3</v>
      </c>
      <c r="E3851" s="13" t="str">
        <f>"14"</f>
        <v>14</v>
      </c>
      <c r="F3851" t="s">
        <v>124</v>
      </c>
      <c r="G3851" s="14" t="str">
        <f>"292"</f>
        <v>292</v>
      </c>
      <c r="H3851" t="s">
        <v>2409</v>
      </c>
    </row>
    <row r="3852" spans="1:8" x14ac:dyDescent="0.25">
      <c r="A3852" t="s">
        <v>4276</v>
      </c>
      <c r="B3852" s="12">
        <v>77</v>
      </c>
      <c r="C3852" t="s">
        <v>17</v>
      </c>
      <c r="D3852" t="s">
        <v>18</v>
      </c>
      <c r="E3852" s="13" t="str">
        <f>"40"</f>
        <v>40</v>
      </c>
      <c r="F3852" t="s">
        <v>19</v>
      </c>
      <c r="G3852" s="14" t="str">
        <f>"281"</f>
        <v>281</v>
      </c>
      <c r="H3852" t="s">
        <v>352</v>
      </c>
    </row>
    <row r="3853" spans="1:8" x14ac:dyDescent="0.25">
      <c r="A3853" t="s">
        <v>4277</v>
      </c>
      <c r="B3853" s="12">
        <v>76</v>
      </c>
      <c r="C3853" t="s">
        <v>2</v>
      </c>
      <c r="D3853" t="s">
        <v>3</v>
      </c>
      <c r="E3853" s="13" t="str">
        <f>"11"</f>
        <v>11</v>
      </c>
      <c r="F3853" t="s">
        <v>501</v>
      </c>
      <c r="G3853" s="14" t="str">
        <f>"101"</f>
        <v>101</v>
      </c>
      <c r="H3853" t="s">
        <v>4278</v>
      </c>
    </row>
    <row r="3854" spans="1:8" x14ac:dyDescent="0.25">
      <c r="A3854" t="s">
        <v>4279</v>
      </c>
      <c r="B3854" s="12">
        <v>81</v>
      </c>
      <c r="C3854" t="s">
        <v>7</v>
      </c>
      <c r="D3854" t="s">
        <v>8</v>
      </c>
      <c r="E3854" s="13" t="str">
        <f>"70"</f>
        <v>70</v>
      </c>
      <c r="F3854" t="s">
        <v>50</v>
      </c>
      <c r="G3854" s="14" t="str">
        <f>"266"</f>
        <v>266</v>
      </c>
      <c r="H3854" t="s">
        <v>51</v>
      </c>
    </row>
    <row r="3855" spans="1:8" x14ac:dyDescent="0.25">
      <c r="A3855" t="s">
        <v>4280</v>
      </c>
      <c r="B3855" s="12">
        <v>81</v>
      </c>
      <c r="C3855" t="s">
        <v>7</v>
      </c>
      <c r="D3855" t="s">
        <v>8</v>
      </c>
      <c r="E3855" s="13" t="str">
        <f>"24"</f>
        <v>24</v>
      </c>
      <c r="F3855" t="s">
        <v>108</v>
      </c>
      <c r="G3855" s="14" t="str">
        <f>"012"</f>
        <v>012</v>
      </c>
      <c r="H3855" t="s">
        <v>2675</v>
      </c>
    </row>
    <row r="3856" spans="1:8" x14ac:dyDescent="0.25">
      <c r="A3856" t="s">
        <v>4281</v>
      </c>
      <c r="B3856" s="12">
        <v>81</v>
      </c>
      <c r="C3856" t="s">
        <v>7</v>
      </c>
      <c r="D3856" t="s">
        <v>8</v>
      </c>
      <c r="E3856" s="13" t="str">
        <f>"36"</f>
        <v>36</v>
      </c>
      <c r="F3856" t="s">
        <v>84</v>
      </c>
      <c r="G3856" s="14" t="str">
        <f>"251"</f>
        <v>251</v>
      </c>
      <c r="H3856" t="s">
        <v>533</v>
      </c>
    </row>
    <row r="3857" spans="1:8" x14ac:dyDescent="0.25">
      <c r="A3857" t="s">
        <v>4282</v>
      </c>
      <c r="B3857" s="12">
        <v>77</v>
      </c>
      <c r="C3857" t="s">
        <v>17</v>
      </c>
      <c r="D3857" t="s">
        <v>18</v>
      </c>
      <c r="E3857" s="13" t="str">
        <f>"30"</f>
        <v>30</v>
      </c>
      <c r="F3857" t="s">
        <v>210</v>
      </c>
      <c r="G3857" s="14" t="str">
        <f>"174"</f>
        <v>174</v>
      </c>
      <c r="H3857" t="s">
        <v>216</v>
      </c>
    </row>
    <row r="3858" spans="1:8" x14ac:dyDescent="0.25">
      <c r="A3858" t="s">
        <v>4283</v>
      </c>
      <c r="B3858" s="12">
        <v>76</v>
      </c>
      <c r="C3858" t="s">
        <v>2</v>
      </c>
      <c r="D3858" t="s">
        <v>3</v>
      </c>
      <c r="E3858" s="13" t="str">
        <f>"14"</f>
        <v>14</v>
      </c>
      <c r="F3858" t="s">
        <v>124</v>
      </c>
      <c r="G3858" s="14" t="str">
        <f>"206"</f>
        <v>206</v>
      </c>
      <c r="H3858" t="s">
        <v>767</v>
      </c>
    </row>
    <row r="3859" spans="1:8" x14ac:dyDescent="0.25">
      <c r="A3859" t="s">
        <v>4284</v>
      </c>
      <c r="B3859" s="12">
        <v>77</v>
      </c>
      <c r="C3859" t="s">
        <v>17</v>
      </c>
      <c r="D3859" t="s">
        <v>18</v>
      </c>
      <c r="E3859" s="13" t="str">
        <f>"30"</f>
        <v>30</v>
      </c>
      <c r="F3859" t="s">
        <v>210</v>
      </c>
      <c r="G3859" s="14" t="str">
        <f>"104"</f>
        <v>104</v>
      </c>
      <c r="H3859" t="s">
        <v>1221</v>
      </c>
    </row>
    <row r="3860" spans="1:8" x14ac:dyDescent="0.25">
      <c r="A3860" t="s">
        <v>4285</v>
      </c>
      <c r="B3860" s="12">
        <v>81</v>
      </c>
      <c r="C3860" t="s">
        <v>7</v>
      </c>
      <c r="D3860" t="s">
        <v>8</v>
      </c>
      <c r="E3860" s="13" t="str">
        <f>"05"</f>
        <v>05</v>
      </c>
      <c r="F3860" t="s">
        <v>9</v>
      </c>
      <c r="G3860" s="14" t="str">
        <f>"136"</f>
        <v>136</v>
      </c>
      <c r="H3860" t="s">
        <v>53</v>
      </c>
    </row>
    <row r="3861" spans="1:8" x14ac:dyDescent="0.25">
      <c r="A3861" t="s">
        <v>4286</v>
      </c>
      <c r="B3861" s="12">
        <v>77</v>
      </c>
      <c r="C3861" t="s">
        <v>17</v>
      </c>
      <c r="D3861" t="s">
        <v>18</v>
      </c>
      <c r="E3861" s="13" t="str">
        <f>"40"</f>
        <v>40</v>
      </c>
      <c r="F3861" t="s">
        <v>19</v>
      </c>
      <c r="G3861" s="14" t="str">
        <f>"292"</f>
        <v>292</v>
      </c>
      <c r="H3861" t="s">
        <v>100</v>
      </c>
    </row>
    <row r="3862" spans="1:8" x14ac:dyDescent="0.25">
      <c r="A3862" t="s">
        <v>4287</v>
      </c>
      <c r="B3862" s="12">
        <v>77</v>
      </c>
      <c r="C3862" t="s">
        <v>17</v>
      </c>
      <c r="D3862" t="s">
        <v>18</v>
      </c>
      <c r="E3862" s="13" t="str">
        <f>"66"</f>
        <v>66</v>
      </c>
      <c r="F3862" t="s">
        <v>22</v>
      </c>
      <c r="G3862" s="14" t="str">
        <f>"131"</f>
        <v>131</v>
      </c>
      <c r="H3862" t="s">
        <v>23</v>
      </c>
    </row>
    <row r="3863" spans="1:8" x14ac:dyDescent="0.25">
      <c r="A3863" t="s">
        <v>4288</v>
      </c>
      <c r="B3863" s="12">
        <v>81</v>
      </c>
      <c r="C3863" t="s">
        <v>7</v>
      </c>
      <c r="D3863" t="s">
        <v>8</v>
      </c>
      <c r="E3863" s="13" t="str">
        <f>"36"</f>
        <v>36</v>
      </c>
      <c r="F3863" t="s">
        <v>84</v>
      </c>
      <c r="G3863" s="14" t="str">
        <f>"006"</f>
        <v>006</v>
      </c>
      <c r="H3863" t="s">
        <v>1687</v>
      </c>
    </row>
    <row r="3864" spans="1:8" x14ac:dyDescent="0.25">
      <c r="A3864" t="s">
        <v>4289</v>
      </c>
      <c r="B3864" s="12">
        <v>81</v>
      </c>
      <c r="C3864" t="s">
        <v>7</v>
      </c>
      <c r="D3864" t="s">
        <v>8</v>
      </c>
      <c r="E3864" s="13" t="str">
        <f>"36"</f>
        <v>36</v>
      </c>
      <c r="F3864" t="s">
        <v>84</v>
      </c>
      <c r="G3864" s="14" t="str">
        <f>"251"</f>
        <v>251</v>
      </c>
      <c r="H3864" t="s">
        <v>533</v>
      </c>
    </row>
    <row r="3865" spans="1:8" x14ac:dyDescent="0.25">
      <c r="A3865" t="s">
        <v>4290</v>
      </c>
      <c r="B3865" s="12">
        <v>77</v>
      </c>
      <c r="C3865" t="s">
        <v>17</v>
      </c>
      <c r="D3865" t="s">
        <v>18</v>
      </c>
      <c r="E3865" s="13" t="str">
        <f>"66"</f>
        <v>66</v>
      </c>
      <c r="F3865" t="s">
        <v>22</v>
      </c>
      <c r="G3865" s="14" t="str">
        <f>"131"</f>
        <v>131</v>
      </c>
      <c r="H3865" t="s">
        <v>23</v>
      </c>
    </row>
    <row r="3866" spans="1:8" x14ac:dyDescent="0.25">
      <c r="A3866" t="s">
        <v>4291</v>
      </c>
      <c r="B3866" s="12">
        <v>77</v>
      </c>
      <c r="C3866" t="s">
        <v>17</v>
      </c>
      <c r="D3866" t="s">
        <v>18</v>
      </c>
      <c r="E3866" s="13" t="str">
        <f>"51"</f>
        <v>51</v>
      </c>
      <c r="F3866" t="s">
        <v>55</v>
      </c>
      <c r="G3866" s="14" t="str">
        <f>"276"</f>
        <v>276</v>
      </c>
      <c r="H3866" t="s">
        <v>80</v>
      </c>
    </row>
    <row r="3867" spans="1:8" x14ac:dyDescent="0.25">
      <c r="A3867" t="s">
        <v>4292</v>
      </c>
      <c r="B3867" s="12">
        <v>81</v>
      </c>
      <c r="C3867" t="s">
        <v>7</v>
      </c>
      <c r="D3867" t="s">
        <v>8</v>
      </c>
      <c r="E3867" s="13" t="str">
        <f>"31"</f>
        <v>31</v>
      </c>
      <c r="F3867" t="s">
        <v>423</v>
      </c>
      <c r="G3867" s="14" t="str">
        <f>"012"</f>
        <v>012</v>
      </c>
      <c r="H3867" t="s">
        <v>3120</v>
      </c>
    </row>
    <row r="3868" spans="1:8" x14ac:dyDescent="0.25">
      <c r="A3868" t="s">
        <v>4293</v>
      </c>
      <c r="B3868" s="12">
        <v>77</v>
      </c>
      <c r="C3868" t="s">
        <v>17</v>
      </c>
      <c r="D3868" t="s">
        <v>18</v>
      </c>
      <c r="E3868" s="13" t="str">
        <f>"67"</f>
        <v>67</v>
      </c>
      <c r="F3868" t="s">
        <v>44</v>
      </c>
      <c r="G3868" s="14" t="str">
        <f>"261"</f>
        <v>261</v>
      </c>
      <c r="H3868" t="s">
        <v>70</v>
      </c>
    </row>
    <row r="3869" spans="1:8" x14ac:dyDescent="0.25">
      <c r="A3869" t="s">
        <v>4294</v>
      </c>
      <c r="B3869" s="12">
        <v>77</v>
      </c>
      <c r="C3869" t="s">
        <v>17</v>
      </c>
      <c r="D3869" t="s">
        <v>18</v>
      </c>
      <c r="E3869" s="13" t="str">
        <f>"30"</f>
        <v>30</v>
      </c>
      <c r="F3869" t="s">
        <v>210</v>
      </c>
      <c r="G3869" s="14" t="str">
        <f>"174"</f>
        <v>174</v>
      </c>
      <c r="H3869" t="s">
        <v>216</v>
      </c>
    </row>
    <row r="3870" spans="1:8" x14ac:dyDescent="0.25">
      <c r="A3870" t="s">
        <v>4295</v>
      </c>
      <c r="B3870" s="12">
        <v>76</v>
      </c>
      <c r="C3870" t="s">
        <v>2</v>
      </c>
      <c r="D3870" t="s">
        <v>3</v>
      </c>
      <c r="E3870" s="13" t="str">
        <f>"23"</f>
        <v>23</v>
      </c>
      <c r="F3870" t="s">
        <v>280</v>
      </c>
      <c r="G3870" s="14" t="str">
        <f>"024"</f>
        <v>024</v>
      </c>
      <c r="H3870" t="s">
        <v>4296</v>
      </c>
    </row>
    <row r="3871" spans="1:8" x14ac:dyDescent="0.25">
      <c r="A3871" t="s">
        <v>4297</v>
      </c>
      <c r="B3871" s="12">
        <v>77</v>
      </c>
      <c r="C3871" t="s">
        <v>17</v>
      </c>
      <c r="D3871" t="s">
        <v>18</v>
      </c>
      <c r="E3871" s="13" t="str">
        <f>"67"</f>
        <v>67</v>
      </c>
      <c r="F3871" t="s">
        <v>44</v>
      </c>
      <c r="G3871" s="14" t="str">
        <f>"151"</f>
        <v>151</v>
      </c>
      <c r="H3871" t="s">
        <v>200</v>
      </c>
    </row>
    <row r="3872" spans="1:8" x14ac:dyDescent="0.25">
      <c r="A3872" t="s">
        <v>4298</v>
      </c>
      <c r="B3872" s="12">
        <v>76</v>
      </c>
      <c r="C3872" t="s">
        <v>2</v>
      </c>
      <c r="D3872" t="s">
        <v>3</v>
      </c>
      <c r="E3872" s="13" t="str">
        <f>"13"</f>
        <v>13</v>
      </c>
      <c r="F3872" t="s">
        <v>14</v>
      </c>
      <c r="G3872" s="14" t="str">
        <f>"251"</f>
        <v>251</v>
      </c>
      <c r="H3872" t="s">
        <v>255</v>
      </c>
    </row>
    <row r="3873" spans="1:8" x14ac:dyDescent="0.25">
      <c r="A3873" t="s">
        <v>4299</v>
      </c>
      <c r="B3873" s="12">
        <v>77</v>
      </c>
      <c r="C3873" t="s">
        <v>17</v>
      </c>
      <c r="D3873" t="s">
        <v>18</v>
      </c>
      <c r="E3873" s="13" t="str">
        <f>"40"</f>
        <v>40</v>
      </c>
      <c r="F3873" t="s">
        <v>19</v>
      </c>
      <c r="G3873" s="14" t="str">
        <f>"251"</f>
        <v>251</v>
      </c>
      <c r="H3873" t="s">
        <v>20</v>
      </c>
    </row>
    <row r="3874" spans="1:8" x14ac:dyDescent="0.25">
      <c r="A3874" t="s">
        <v>4299</v>
      </c>
      <c r="B3874" s="12">
        <v>77</v>
      </c>
      <c r="C3874" t="s">
        <v>17</v>
      </c>
      <c r="D3874" t="s">
        <v>18</v>
      </c>
      <c r="E3874" s="13" t="str">
        <f>"45"</f>
        <v>45</v>
      </c>
      <c r="F3874" t="s">
        <v>168</v>
      </c>
      <c r="G3874" s="14" t="str">
        <f>"255"</f>
        <v>255</v>
      </c>
      <c r="H3874" t="s">
        <v>394</v>
      </c>
    </row>
    <row r="3875" spans="1:8" x14ac:dyDescent="0.25">
      <c r="A3875" t="s">
        <v>4299</v>
      </c>
      <c r="B3875" s="12">
        <v>77</v>
      </c>
      <c r="C3875" t="s">
        <v>17</v>
      </c>
      <c r="D3875" t="s">
        <v>18</v>
      </c>
      <c r="E3875" s="13" t="str">
        <f>"45"</f>
        <v>45</v>
      </c>
      <c r="F3875" t="s">
        <v>168</v>
      </c>
      <c r="G3875" s="14" t="str">
        <f>"271"</f>
        <v>271</v>
      </c>
      <c r="H3875" t="s">
        <v>526</v>
      </c>
    </row>
    <row r="3876" spans="1:8" x14ac:dyDescent="0.25">
      <c r="A3876" t="s">
        <v>4300</v>
      </c>
      <c r="B3876" s="12">
        <v>79</v>
      </c>
      <c r="C3876" t="s">
        <v>28</v>
      </c>
      <c r="D3876" t="s">
        <v>29</v>
      </c>
      <c r="E3876" s="13" t="str">
        <f>"07"</f>
        <v>07</v>
      </c>
      <c r="F3876" t="s">
        <v>788</v>
      </c>
      <c r="G3876" s="14" t="str">
        <f>"131"</f>
        <v>131</v>
      </c>
      <c r="H3876" t="s">
        <v>2595</v>
      </c>
    </row>
    <row r="3877" spans="1:8" x14ac:dyDescent="0.25">
      <c r="A3877" t="s">
        <v>4301</v>
      </c>
      <c r="B3877" s="12">
        <v>77</v>
      </c>
      <c r="C3877" t="s">
        <v>17</v>
      </c>
      <c r="D3877" t="s">
        <v>18</v>
      </c>
      <c r="E3877" s="13" t="str">
        <f>"40"</f>
        <v>40</v>
      </c>
      <c r="F3877" t="s">
        <v>19</v>
      </c>
      <c r="G3877" s="14" t="str">
        <f>"251"</f>
        <v>251</v>
      </c>
      <c r="H3877" t="s">
        <v>20</v>
      </c>
    </row>
    <row r="3878" spans="1:8" x14ac:dyDescent="0.25">
      <c r="A3878" t="s">
        <v>4302</v>
      </c>
      <c r="B3878" s="12">
        <v>79</v>
      </c>
      <c r="C3878" t="s">
        <v>28</v>
      </c>
      <c r="D3878" t="s">
        <v>29</v>
      </c>
      <c r="E3878" s="13" t="str">
        <f>"29"</f>
        <v>29</v>
      </c>
      <c r="F3878" t="s">
        <v>220</v>
      </c>
      <c r="G3878" s="14" t="str">
        <f>"024"</f>
        <v>024</v>
      </c>
      <c r="H3878" t="s">
        <v>2822</v>
      </c>
    </row>
    <row r="3879" spans="1:8" x14ac:dyDescent="0.25">
      <c r="A3879" t="s">
        <v>4303</v>
      </c>
      <c r="B3879" s="12">
        <v>76</v>
      </c>
      <c r="C3879" t="s">
        <v>2</v>
      </c>
      <c r="D3879" t="s">
        <v>3</v>
      </c>
      <c r="E3879" s="13" t="str">
        <f>"23"</f>
        <v>23</v>
      </c>
      <c r="F3879" t="s">
        <v>280</v>
      </c>
      <c r="G3879" s="14" t="str">
        <f>"018"</f>
        <v>018</v>
      </c>
      <c r="H3879" t="s">
        <v>4304</v>
      </c>
    </row>
    <row r="3880" spans="1:8" x14ac:dyDescent="0.25">
      <c r="A3880" t="s">
        <v>4305</v>
      </c>
      <c r="B3880" s="12">
        <v>76</v>
      </c>
      <c r="C3880" t="s">
        <v>2</v>
      </c>
      <c r="D3880" t="s">
        <v>3</v>
      </c>
      <c r="E3880" s="13" t="str">
        <f>"23"</f>
        <v>23</v>
      </c>
      <c r="F3880" t="s">
        <v>280</v>
      </c>
      <c r="G3880" s="14" t="str">
        <f>"018"</f>
        <v>018</v>
      </c>
      <c r="H3880" t="s">
        <v>4304</v>
      </c>
    </row>
    <row r="3881" spans="1:8" x14ac:dyDescent="0.25">
      <c r="A3881" t="s">
        <v>4306</v>
      </c>
      <c r="B3881" s="12">
        <v>77</v>
      </c>
      <c r="C3881" t="s">
        <v>17</v>
      </c>
      <c r="D3881" t="s">
        <v>18</v>
      </c>
      <c r="E3881" s="13" t="str">
        <f>"45"</f>
        <v>45</v>
      </c>
      <c r="F3881" t="s">
        <v>168</v>
      </c>
      <c r="G3881" s="14" t="str">
        <f>"008"</f>
        <v>008</v>
      </c>
      <c r="H3881" t="s">
        <v>376</v>
      </c>
    </row>
    <row r="3882" spans="1:8" x14ac:dyDescent="0.25">
      <c r="A3882" t="s">
        <v>4307</v>
      </c>
      <c r="B3882" s="12">
        <v>76</v>
      </c>
      <c r="C3882" t="s">
        <v>2</v>
      </c>
      <c r="D3882" t="s">
        <v>3</v>
      </c>
      <c r="E3882" s="13" t="str">
        <f>"67"</f>
        <v>67</v>
      </c>
      <c r="F3882" t="s">
        <v>44</v>
      </c>
      <c r="G3882" s="14" t="str">
        <f>"270"</f>
        <v>270</v>
      </c>
      <c r="H3882" t="s">
        <v>304</v>
      </c>
    </row>
    <row r="3883" spans="1:8" x14ac:dyDescent="0.25">
      <c r="A3883" t="s">
        <v>4308</v>
      </c>
      <c r="B3883" s="12">
        <v>76</v>
      </c>
      <c r="C3883" t="s">
        <v>2</v>
      </c>
      <c r="D3883" t="s">
        <v>3</v>
      </c>
      <c r="E3883" s="13" t="str">
        <f>"13"</f>
        <v>13</v>
      </c>
      <c r="F3883" t="s">
        <v>14</v>
      </c>
      <c r="G3883" s="14" t="str">
        <f>"251"</f>
        <v>251</v>
      </c>
      <c r="H3883" t="s">
        <v>255</v>
      </c>
    </row>
    <row r="3884" spans="1:8" x14ac:dyDescent="0.25">
      <c r="A3884" t="s">
        <v>4309</v>
      </c>
      <c r="B3884" s="12">
        <v>77</v>
      </c>
      <c r="C3884" t="s">
        <v>17</v>
      </c>
      <c r="D3884" t="s">
        <v>18</v>
      </c>
      <c r="E3884" s="13" t="str">
        <f>"51"</f>
        <v>51</v>
      </c>
      <c r="F3884" t="s">
        <v>55</v>
      </c>
      <c r="G3884" s="14" t="str">
        <f>"104"</f>
        <v>104</v>
      </c>
      <c r="H3884" t="s">
        <v>1639</v>
      </c>
    </row>
    <row r="3885" spans="1:8" x14ac:dyDescent="0.25">
      <c r="A3885" t="s">
        <v>4310</v>
      </c>
      <c r="B3885" s="12">
        <v>81</v>
      </c>
      <c r="C3885" t="s">
        <v>7</v>
      </c>
      <c r="D3885" t="s">
        <v>8</v>
      </c>
      <c r="E3885" s="13" t="str">
        <f>"20"</f>
        <v>20</v>
      </c>
      <c r="F3885" t="s">
        <v>111</v>
      </c>
      <c r="G3885" s="14" t="str">
        <f>"024"</f>
        <v>024</v>
      </c>
      <c r="H3885" t="s">
        <v>136</v>
      </c>
    </row>
    <row r="3886" spans="1:8" x14ac:dyDescent="0.25">
      <c r="A3886" t="s">
        <v>4311</v>
      </c>
      <c r="B3886" s="12">
        <v>77</v>
      </c>
      <c r="C3886" t="s">
        <v>17</v>
      </c>
      <c r="D3886" t="s">
        <v>18</v>
      </c>
      <c r="E3886" s="13" t="str">
        <f>"67"</f>
        <v>67</v>
      </c>
      <c r="F3886" t="s">
        <v>44</v>
      </c>
      <c r="G3886" s="14" t="str">
        <f>"206"</f>
        <v>206</v>
      </c>
      <c r="H3886" t="s">
        <v>97</v>
      </c>
    </row>
    <row r="3887" spans="1:8" x14ac:dyDescent="0.25">
      <c r="A3887" t="s">
        <v>4312</v>
      </c>
      <c r="B3887" s="12">
        <v>77</v>
      </c>
      <c r="C3887" t="s">
        <v>17</v>
      </c>
      <c r="D3887" t="s">
        <v>18</v>
      </c>
      <c r="E3887" s="13" t="str">
        <f>"67"</f>
        <v>67</v>
      </c>
      <c r="F3887" t="s">
        <v>44</v>
      </c>
      <c r="G3887" s="14" t="str">
        <f>"107"</f>
        <v>107</v>
      </c>
      <c r="H3887" t="s">
        <v>250</v>
      </c>
    </row>
    <row r="3888" spans="1:8" x14ac:dyDescent="0.25">
      <c r="A3888" t="s">
        <v>4313</v>
      </c>
      <c r="B3888" s="12">
        <v>81</v>
      </c>
      <c r="C3888" t="s">
        <v>7</v>
      </c>
      <c r="D3888" t="s">
        <v>8</v>
      </c>
      <c r="E3888" s="13" t="str">
        <f>"59"</f>
        <v>59</v>
      </c>
      <c r="F3888" t="s">
        <v>335</v>
      </c>
      <c r="G3888" s="14" t="str">
        <f>"271"</f>
        <v>271</v>
      </c>
      <c r="H3888" t="s">
        <v>471</v>
      </c>
    </row>
    <row r="3889" spans="1:8" x14ac:dyDescent="0.25">
      <c r="A3889" t="s">
        <v>4314</v>
      </c>
      <c r="B3889" s="12">
        <v>81</v>
      </c>
      <c r="C3889" t="s">
        <v>7</v>
      </c>
      <c r="D3889" t="s">
        <v>8</v>
      </c>
      <c r="E3889" s="13" t="str">
        <f>"36"</f>
        <v>36</v>
      </c>
      <c r="F3889" t="s">
        <v>84</v>
      </c>
      <c r="G3889" s="14" t="str">
        <f>"251"</f>
        <v>251</v>
      </c>
      <c r="H3889" t="s">
        <v>533</v>
      </c>
    </row>
    <row r="3890" spans="1:8" x14ac:dyDescent="0.25">
      <c r="A3890" t="s">
        <v>4315</v>
      </c>
      <c r="B3890" s="12">
        <v>76</v>
      </c>
      <c r="C3890" t="s">
        <v>2</v>
      </c>
      <c r="D3890" t="s">
        <v>3</v>
      </c>
      <c r="E3890" s="13" t="str">
        <f>"64"</f>
        <v>64</v>
      </c>
      <c r="F3890" t="s">
        <v>58</v>
      </c>
      <c r="G3890" s="14" t="str">
        <f>"121"</f>
        <v>121</v>
      </c>
      <c r="H3890" t="s">
        <v>244</v>
      </c>
    </row>
    <row r="3891" spans="1:8" x14ac:dyDescent="0.25">
      <c r="A3891" t="s">
        <v>4316</v>
      </c>
      <c r="B3891" s="12">
        <v>79</v>
      </c>
      <c r="C3891" t="s">
        <v>28</v>
      </c>
      <c r="D3891" t="s">
        <v>29</v>
      </c>
      <c r="E3891" s="13" t="str">
        <f>"47"</f>
        <v>47</v>
      </c>
      <c r="F3891" t="s">
        <v>1754</v>
      </c>
      <c r="G3891" s="14" t="str">
        <f>"030"</f>
        <v>030</v>
      </c>
      <c r="H3891" t="s">
        <v>1407</v>
      </c>
    </row>
    <row r="3892" spans="1:8" x14ac:dyDescent="0.25">
      <c r="A3892" t="s">
        <v>4317</v>
      </c>
      <c r="B3892" s="12">
        <v>79</v>
      </c>
      <c r="C3892" t="s">
        <v>28</v>
      </c>
      <c r="D3892" t="s">
        <v>29</v>
      </c>
      <c r="E3892" s="13" t="str">
        <f>"37"</f>
        <v>37</v>
      </c>
      <c r="F3892" t="s">
        <v>34</v>
      </c>
      <c r="G3892" s="14" t="str">
        <f>"281"</f>
        <v>281</v>
      </c>
      <c r="H3892" t="s">
        <v>363</v>
      </c>
    </row>
    <row r="3893" spans="1:8" x14ac:dyDescent="0.25">
      <c r="A3893" t="s">
        <v>4318</v>
      </c>
      <c r="B3893" s="12">
        <v>81</v>
      </c>
      <c r="C3893" t="s">
        <v>7</v>
      </c>
      <c r="D3893" t="s">
        <v>8</v>
      </c>
      <c r="E3893" s="13" t="str">
        <f>"44"</f>
        <v>44</v>
      </c>
      <c r="F3893" t="s">
        <v>40</v>
      </c>
      <c r="G3893" s="14" t="str">
        <f>"122"</f>
        <v>122</v>
      </c>
      <c r="H3893" t="s">
        <v>348</v>
      </c>
    </row>
    <row r="3894" spans="1:8" x14ac:dyDescent="0.25">
      <c r="A3894" t="s">
        <v>4319</v>
      </c>
      <c r="B3894" s="12">
        <v>79</v>
      </c>
      <c r="C3894" t="s">
        <v>28</v>
      </c>
      <c r="D3894" t="s">
        <v>29</v>
      </c>
      <c r="E3894" s="13" t="str">
        <f>"55"</f>
        <v>55</v>
      </c>
      <c r="F3894" t="s">
        <v>207</v>
      </c>
      <c r="G3894" s="14" t="str">
        <f>"236"</f>
        <v>236</v>
      </c>
      <c r="H3894" t="s">
        <v>229</v>
      </c>
    </row>
    <row r="3895" spans="1:8" x14ac:dyDescent="0.25">
      <c r="A3895" t="s">
        <v>4320</v>
      </c>
      <c r="B3895" s="12">
        <v>81</v>
      </c>
      <c r="C3895" t="s">
        <v>7</v>
      </c>
      <c r="D3895" t="s">
        <v>8</v>
      </c>
      <c r="E3895" s="13" t="str">
        <f>"05"</f>
        <v>05</v>
      </c>
      <c r="F3895" t="s">
        <v>9</v>
      </c>
      <c r="G3895" s="14" t="str">
        <f>"231"</f>
        <v>231</v>
      </c>
      <c r="H3895" t="s">
        <v>263</v>
      </c>
    </row>
    <row r="3896" spans="1:8" x14ac:dyDescent="0.25">
      <c r="A3896" t="s">
        <v>4321</v>
      </c>
      <c r="B3896" s="12">
        <v>77</v>
      </c>
      <c r="C3896" t="s">
        <v>17</v>
      </c>
      <c r="D3896" t="s">
        <v>18</v>
      </c>
      <c r="E3896" s="13" t="str">
        <f>"66"</f>
        <v>66</v>
      </c>
      <c r="F3896" t="s">
        <v>22</v>
      </c>
      <c r="G3896" s="14" t="str">
        <f>"131"</f>
        <v>131</v>
      </c>
      <c r="H3896" t="s">
        <v>23</v>
      </c>
    </row>
    <row r="3897" spans="1:8" x14ac:dyDescent="0.25">
      <c r="A3897" t="s">
        <v>4322</v>
      </c>
      <c r="B3897" s="12">
        <v>81</v>
      </c>
      <c r="C3897" t="s">
        <v>7</v>
      </c>
      <c r="D3897" t="s">
        <v>8</v>
      </c>
      <c r="E3897" s="13" t="str">
        <f>"20"</f>
        <v>20</v>
      </c>
      <c r="F3897" t="s">
        <v>111</v>
      </c>
      <c r="G3897" s="14" t="str">
        <f>"012"</f>
        <v>012</v>
      </c>
      <c r="H3897" t="s">
        <v>1685</v>
      </c>
    </row>
    <row r="3898" spans="1:8" x14ac:dyDescent="0.25">
      <c r="A3898" t="s">
        <v>4323</v>
      </c>
      <c r="B3898" s="12">
        <v>77</v>
      </c>
      <c r="C3898" t="s">
        <v>17</v>
      </c>
      <c r="D3898" t="s">
        <v>18</v>
      </c>
      <c r="E3898" s="13" t="str">
        <f>"45"</f>
        <v>45</v>
      </c>
      <c r="F3898" t="s">
        <v>168</v>
      </c>
      <c r="G3898" s="14" t="str">
        <f>"181"</f>
        <v>181</v>
      </c>
      <c r="H3898" t="s">
        <v>278</v>
      </c>
    </row>
    <row r="3899" spans="1:8" x14ac:dyDescent="0.25">
      <c r="A3899" t="s">
        <v>4323</v>
      </c>
      <c r="B3899" s="12">
        <v>81</v>
      </c>
      <c r="C3899" t="s">
        <v>7</v>
      </c>
      <c r="D3899" t="s">
        <v>8</v>
      </c>
      <c r="E3899" s="13" t="str">
        <f>"59"</f>
        <v>59</v>
      </c>
      <c r="F3899" t="s">
        <v>335</v>
      </c>
      <c r="G3899" s="14" t="str">
        <f>"014"</f>
        <v>014</v>
      </c>
      <c r="H3899" t="s">
        <v>1219</v>
      </c>
    </row>
    <row r="3900" spans="1:8" x14ac:dyDescent="0.25">
      <c r="A3900" t="s">
        <v>4323</v>
      </c>
      <c r="B3900" s="12">
        <v>81</v>
      </c>
      <c r="C3900" t="s">
        <v>7</v>
      </c>
      <c r="D3900" t="s">
        <v>8</v>
      </c>
      <c r="E3900" s="13" t="str">
        <f>"59"</f>
        <v>59</v>
      </c>
      <c r="F3900" t="s">
        <v>335</v>
      </c>
      <c r="G3900" s="14" t="str">
        <f>"030"</f>
        <v>030</v>
      </c>
      <c r="H3900" t="s">
        <v>495</v>
      </c>
    </row>
    <row r="3901" spans="1:8" x14ac:dyDescent="0.25">
      <c r="A3901" t="s">
        <v>4323</v>
      </c>
      <c r="B3901" s="12">
        <v>81</v>
      </c>
      <c r="C3901" t="s">
        <v>7</v>
      </c>
      <c r="D3901" t="s">
        <v>8</v>
      </c>
      <c r="E3901" s="13" t="str">
        <f>"59"</f>
        <v>59</v>
      </c>
      <c r="F3901" t="s">
        <v>335</v>
      </c>
      <c r="G3901" s="14" t="str">
        <f>"141"</f>
        <v>141</v>
      </c>
      <c r="H3901" t="s">
        <v>4324</v>
      </c>
    </row>
    <row r="3902" spans="1:8" x14ac:dyDescent="0.25">
      <c r="A3902" t="s">
        <v>4323</v>
      </c>
      <c r="B3902" s="12">
        <v>81</v>
      </c>
      <c r="C3902" t="s">
        <v>7</v>
      </c>
      <c r="D3902" t="s">
        <v>8</v>
      </c>
      <c r="E3902" s="13" t="str">
        <f>"59"</f>
        <v>59</v>
      </c>
      <c r="F3902" t="s">
        <v>335</v>
      </c>
      <c r="G3902" s="14" t="str">
        <f>"282"</f>
        <v>282</v>
      </c>
      <c r="H3902" t="s">
        <v>388</v>
      </c>
    </row>
    <row r="3903" spans="1:8" x14ac:dyDescent="0.25">
      <c r="A3903" t="s">
        <v>4325</v>
      </c>
      <c r="B3903" s="12">
        <v>77</v>
      </c>
      <c r="C3903" t="s">
        <v>17</v>
      </c>
      <c r="D3903" t="s">
        <v>18</v>
      </c>
      <c r="E3903" s="13" t="str">
        <f>"67"</f>
        <v>67</v>
      </c>
      <c r="F3903" t="s">
        <v>44</v>
      </c>
      <c r="G3903" s="14" t="str">
        <f>"261"</f>
        <v>261</v>
      </c>
      <c r="H3903" t="s">
        <v>70</v>
      </c>
    </row>
    <row r="3904" spans="1:8" x14ac:dyDescent="0.25">
      <c r="A3904" t="s">
        <v>4326</v>
      </c>
      <c r="B3904" s="12">
        <v>76</v>
      </c>
      <c r="C3904" t="s">
        <v>2</v>
      </c>
      <c r="D3904" t="s">
        <v>3</v>
      </c>
      <c r="E3904" s="13" t="str">
        <f>"67"</f>
        <v>67</v>
      </c>
      <c r="F3904" t="s">
        <v>44</v>
      </c>
      <c r="G3904" s="14" t="str">
        <f>"153"</f>
        <v>153</v>
      </c>
      <c r="H3904" t="s">
        <v>324</v>
      </c>
    </row>
    <row r="3905" spans="1:8" x14ac:dyDescent="0.25">
      <c r="A3905" t="s">
        <v>4327</v>
      </c>
      <c r="B3905" s="12">
        <v>79</v>
      </c>
      <c r="C3905" t="s">
        <v>28</v>
      </c>
      <c r="D3905" t="s">
        <v>29</v>
      </c>
      <c r="E3905" s="13" t="str">
        <f>"37"</f>
        <v>37</v>
      </c>
      <c r="F3905" t="s">
        <v>34</v>
      </c>
      <c r="G3905" s="14" t="str">
        <f>"291"</f>
        <v>291</v>
      </c>
      <c r="H3905" t="s">
        <v>36</v>
      </c>
    </row>
    <row r="3906" spans="1:8" x14ac:dyDescent="0.25">
      <c r="A3906" t="s">
        <v>4327</v>
      </c>
      <c r="B3906" s="12">
        <v>81</v>
      </c>
      <c r="C3906" t="s">
        <v>7</v>
      </c>
      <c r="D3906" t="s">
        <v>8</v>
      </c>
      <c r="E3906" s="13" t="str">
        <f>"68"</f>
        <v>68</v>
      </c>
      <c r="F3906" t="s">
        <v>75</v>
      </c>
      <c r="G3906" s="14" t="str">
        <f>"251"</f>
        <v>251</v>
      </c>
      <c r="H3906" t="s">
        <v>3586</v>
      </c>
    </row>
    <row r="3907" spans="1:8" x14ac:dyDescent="0.25">
      <c r="A3907" t="s">
        <v>4328</v>
      </c>
      <c r="B3907" s="12">
        <v>77</v>
      </c>
      <c r="C3907" t="s">
        <v>17</v>
      </c>
      <c r="D3907" t="s">
        <v>18</v>
      </c>
      <c r="E3907" s="13" t="str">
        <f>"67"</f>
        <v>67</v>
      </c>
      <c r="F3907" t="s">
        <v>44</v>
      </c>
      <c r="G3907" s="14" t="str">
        <f>"206"</f>
        <v>206</v>
      </c>
      <c r="H3907" t="s">
        <v>97</v>
      </c>
    </row>
    <row r="3908" spans="1:8" x14ac:dyDescent="0.25">
      <c r="A3908" t="s">
        <v>4329</v>
      </c>
      <c r="B3908" s="12">
        <v>76</v>
      </c>
      <c r="C3908" t="s">
        <v>2</v>
      </c>
      <c r="D3908" t="s">
        <v>3</v>
      </c>
      <c r="E3908" s="13" t="str">
        <f>"14"</f>
        <v>14</v>
      </c>
      <c r="F3908" t="s">
        <v>124</v>
      </c>
      <c r="G3908" s="14" t="str">
        <f>"146"</f>
        <v>146</v>
      </c>
      <c r="H3908" t="s">
        <v>2315</v>
      </c>
    </row>
    <row r="3909" spans="1:8" x14ac:dyDescent="0.25">
      <c r="A3909" t="s">
        <v>4330</v>
      </c>
      <c r="B3909" s="12">
        <v>79</v>
      </c>
      <c r="C3909" t="s">
        <v>28</v>
      </c>
      <c r="D3909" t="s">
        <v>29</v>
      </c>
      <c r="E3909" s="13" t="str">
        <f>"32"</f>
        <v>32</v>
      </c>
      <c r="F3909" t="s">
        <v>61</v>
      </c>
      <c r="G3909" s="14" t="str">
        <f>"176"</f>
        <v>176</v>
      </c>
      <c r="H3909" t="s">
        <v>4331</v>
      </c>
    </row>
    <row r="3910" spans="1:8" x14ac:dyDescent="0.25">
      <c r="A3910" t="s">
        <v>4332</v>
      </c>
      <c r="B3910" s="12">
        <v>79</v>
      </c>
      <c r="C3910" t="s">
        <v>28</v>
      </c>
      <c r="D3910" t="s">
        <v>29</v>
      </c>
      <c r="E3910" s="13" t="str">
        <f>"55"</f>
        <v>55</v>
      </c>
      <c r="F3910" t="s">
        <v>207</v>
      </c>
      <c r="G3910" s="14" t="str">
        <f>"236"</f>
        <v>236</v>
      </c>
      <c r="H3910" t="s">
        <v>229</v>
      </c>
    </row>
    <row r="3911" spans="1:8" x14ac:dyDescent="0.25">
      <c r="A3911" t="s">
        <v>4333</v>
      </c>
      <c r="B3911" s="12">
        <v>79</v>
      </c>
      <c r="C3911" t="s">
        <v>28</v>
      </c>
      <c r="D3911" t="s">
        <v>29</v>
      </c>
      <c r="E3911" s="13" t="str">
        <f>"17"</f>
        <v>17</v>
      </c>
      <c r="F3911" t="s">
        <v>32</v>
      </c>
      <c r="G3911" s="14" t="str">
        <f>"251"</f>
        <v>251</v>
      </c>
      <c r="H3911" t="s">
        <v>33</v>
      </c>
    </row>
    <row r="3912" spans="1:8" x14ac:dyDescent="0.25">
      <c r="A3912" t="s">
        <v>4334</v>
      </c>
      <c r="B3912" s="12">
        <v>77</v>
      </c>
      <c r="C3912" t="s">
        <v>17</v>
      </c>
      <c r="D3912" t="s">
        <v>18</v>
      </c>
      <c r="E3912" s="13" t="str">
        <f>"67"</f>
        <v>67</v>
      </c>
      <c r="F3912" t="s">
        <v>44</v>
      </c>
      <c r="G3912" s="14" t="str">
        <f>"251"</f>
        <v>251</v>
      </c>
      <c r="H3912" t="s">
        <v>45</v>
      </c>
    </row>
    <row r="3913" spans="1:8" x14ac:dyDescent="0.25">
      <c r="A3913" t="s">
        <v>4335</v>
      </c>
      <c r="B3913" s="12">
        <v>77</v>
      </c>
      <c r="C3913" t="s">
        <v>17</v>
      </c>
      <c r="D3913" t="s">
        <v>18</v>
      </c>
      <c r="E3913" s="13" t="str">
        <f>"40"</f>
        <v>40</v>
      </c>
      <c r="F3913" t="s">
        <v>19</v>
      </c>
      <c r="G3913" s="14" t="str">
        <f>"211"</f>
        <v>211</v>
      </c>
      <c r="H3913" t="s">
        <v>584</v>
      </c>
    </row>
    <row r="3914" spans="1:8" x14ac:dyDescent="0.25">
      <c r="A3914" t="s">
        <v>4336</v>
      </c>
      <c r="B3914" s="12">
        <v>77</v>
      </c>
      <c r="C3914" t="s">
        <v>17</v>
      </c>
      <c r="D3914" t="s">
        <v>18</v>
      </c>
      <c r="E3914" s="13" t="str">
        <f>"40"</f>
        <v>40</v>
      </c>
      <c r="F3914" t="s">
        <v>19</v>
      </c>
      <c r="G3914" s="14" t="str">
        <f>"251"</f>
        <v>251</v>
      </c>
      <c r="H3914" t="s">
        <v>20</v>
      </c>
    </row>
    <row r="3915" spans="1:8" x14ac:dyDescent="0.25">
      <c r="A3915" t="s">
        <v>4337</v>
      </c>
      <c r="B3915" s="12">
        <v>77</v>
      </c>
      <c r="C3915" t="s">
        <v>17</v>
      </c>
      <c r="D3915" t="s">
        <v>18</v>
      </c>
      <c r="E3915" s="13" t="str">
        <f>"67"</f>
        <v>67</v>
      </c>
      <c r="F3915" t="s">
        <v>44</v>
      </c>
      <c r="G3915" s="14" t="str">
        <f>"261"</f>
        <v>261</v>
      </c>
      <c r="H3915" t="s">
        <v>70</v>
      </c>
    </row>
    <row r="3916" spans="1:8" x14ac:dyDescent="0.25">
      <c r="A3916" t="s">
        <v>4338</v>
      </c>
      <c r="B3916" s="12">
        <v>81</v>
      </c>
      <c r="C3916" t="s">
        <v>7</v>
      </c>
      <c r="D3916" t="s">
        <v>8</v>
      </c>
      <c r="E3916" s="13" t="str">
        <f>"24"</f>
        <v>24</v>
      </c>
      <c r="F3916" t="s">
        <v>108</v>
      </c>
      <c r="G3916" s="14" t="str">
        <f>"004"</f>
        <v>004</v>
      </c>
      <c r="H3916" t="s">
        <v>367</v>
      </c>
    </row>
    <row r="3917" spans="1:8" x14ac:dyDescent="0.25">
      <c r="A3917" t="s">
        <v>4339</v>
      </c>
      <c r="B3917" s="12">
        <v>77</v>
      </c>
      <c r="C3917" t="s">
        <v>17</v>
      </c>
      <c r="D3917" t="s">
        <v>18</v>
      </c>
      <c r="E3917" s="13" t="str">
        <f>"40"</f>
        <v>40</v>
      </c>
      <c r="F3917" t="s">
        <v>19</v>
      </c>
      <c r="G3917" s="14" t="str">
        <f>"251"</f>
        <v>251</v>
      </c>
      <c r="H3917" t="s">
        <v>20</v>
      </c>
    </row>
    <row r="3918" spans="1:8" x14ac:dyDescent="0.25">
      <c r="A3918" t="s">
        <v>4340</v>
      </c>
      <c r="B3918" s="12">
        <v>81</v>
      </c>
      <c r="C3918" t="s">
        <v>7</v>
      </c>
      <c r="D3918" t="s">
        <v>8</v>
      </c>
      <c r="E3918" s="13" t="str">
        <f>"05"</f>
        <v>05</v>
      </c>
      <c r="F3918" t="s">
        <v>9</v>
      </c>
      <c r="G3918" s="14" t="str">
        <f>"106"</f>
        <v>106</v>
      </c>
      <c r="H3918" t="s">
        <v>181</v>
      </c>
    </row>
    <row r="3919" spans="1:8" x14ac:dyDescent="0.25">
      <c r="A3919" t="s">
        <v>4341</v>
      </c>
      <c r="B3919" s="12">
        <v>79</v>
      </c>
      <c r="C3919" t="s">
        <v>28</v>
      </c>
      <c r="D3919" t="s">
        <v>29</v>
      </c>
      <c r="E3919" s="13" t="str">
        <f>"61"</f>
        <v>61</v>
      </c>
      <c r="F3919" t="s">
        <v>186</v>
      </c>
      <c r="G3919" s="14" t="str">
        <f>"030"</f>
        <v>030</v>
      </c>
      <c r="H3919" t="s">
        <v>4342</v>
      </c>
    </row>
    <row r="3920" spans="1:8" x14ac:dyDescent="0.25">
      <c r="A3920" t="s">
        <v>4343</v>
      </c>
      <c r="B3920" s="12">
        <v>79</v>
      </c>
      <c r="C3920" t="s">
        <v>28</v>
      </c>
      <c r="D3920" t="s">
        <v>29</v>
      </c>
      <c r="E3920" s="13" t="str">
        <f>"37"</f>
        <v>37</v>
      </c>
      <c r="F3920" t="s">
        <v>34</v>
      </c>
      <c r="G3920" s="14" t="str">
        <f>"054"</f>
        <v>054</v>
      </c>
      <c r="H3920" t="s">
        <v>4344</v>
      </c>
    </row>
    <row r="3921" spans="1:8" x14ac:dyDescent="0.25">
      <c r="A3921" t="s">
        <v>4345</v>
      </c>
      <c r="B3921" s="12">
        <v>76</v>
      </c>
      <c r="C3921" t="s">
        <v>2</v>
      </c>
      <c r="D3921" t="s">
        <v>3</v>
      </c>
      <c r="E3921" s="13" t="str">
        <f>"14"</f>
        <v>14</v>
      </c>
      <c r="F3921" t="s">
        <v>124</v>
      </c>
      <c r="G3921" s="14" t="str">
        <f>"206"</f>
        <v>206</v>
      </c>
      <c r="H3921" t="s">
        <v>767</v>
      </c>
    </row>
    <row r="3922" spans="1:8" x14ac:dyDescent="0.25">
      <c r="A3922" t="s">
        <v>4346</v>
      </c>
      <c r="B3922" s="12">
        <v>76</v>
      </c>
      <c r="C3922" t="s">
        <v>2</v>
      </c>
      <c r="D3922" t="s">
        <v>3</v>
      </c>
      <c r="E3922" s="13" t="str">
        <f>"13"</f>
        <v>13</v>
      </c>
      <c r="F3922" t="s">
        <v>14</v>
      </c>
      <c r="G3922" s="14" t="str">
        <f>"066"</f>
        <v>066</v>
      </c>
      <c r="H3922" t="s">
        <v>365</v>
      </c>
    </row>
    <row r="3923" spans="1:8" x14ac:dyDescent="0.25">
      <c r="A3923" t="s">
        <v>4347</v>
      </c>
      <c r="B3923" s="12">
        <v>76</v>
      </c>
      <c r="C3923" t="s">
        <v>2</v>
      </c>
      <c r="D3923" t="s">
        <v>3</v>
      </c>
      <c r="E3923" s="13" t="str">
        <f>"23"</f>
        <v>23</v>
      </c>
      <c r="F3923" t="s">
        <v>280</v>
      </c>
      <c r="G3923" s="14" t="str">
        <f>"101"</f>
        <v>101</v>
      </c>
      <c r="H3923" t="s">
        <v>4348</v>
      </c>
    </row>
    <row r="3924" spans="1:8" x14ac:dyDescent="0.25">
      <c r="A3924" t="s">
        <v>4349</v>
      </c>
      <c r="B3924" s="12">
        <v>81</v>
      </c>
      <c r="C3924" t="s">
        <v>7</v>
      </c>
      <c r="D3924" t="s">
        <v>8</v>
      </c>
      <c r="E3924" s="13" t="str">
        <f>"58"</f>
        <v>58</v>
      </c>
      <c r="F3924" t="s">
        <v>128</v>
      </c>
      <c r="G3924" s="14" t="str">
        <f>"032"</f>
        <v>032</v>
      </c>
      <c r="H3924" t="s">
        <v>4350</v>
      </c>
    </row>
    <row r="3925" spans="1:8" x14ac:dyDescent="0.25">
      <c r="A3925" t="s">
        <v>4351</v>
      </c>
      <c r="B3925" s="12">
        <v>77</v>
      </c>
      <c r="C3925" t="s">
        <v>17</v>
      </c>
      <c r="D3925" t="s">
        <v>18</v>
      </c>
      <c r="E3925" s="13" t="str">
        <f>"40"</f>
        <v>40</v>
      </c>
      <c r="F3925" t="s">
        <v>19</v>
      </c>
      <c r="G3925" s="14" t="str">
        <f>"251"</f>
        <v>251</v>
      </c>
      <c r="H3925" t="s">
        <v>20</v>
      </c>
    </row>
    <row r="3926" spans="1:8" x14ac:dyDescent="0.25">
      <c r="A3926" t="s">
        <v>4352</v>
      </c>
      <c r="B3926" s="12">
        <v>77</v>
      </c>
      <c r="C3926" t="s">
        <v>17</v>
      </c>
      <c r="D3926" t="s">
        <v>18</v>
      </c>
      <c r="E3926" s="13" t="str">
        <f>"66"</f>
        <v>66</v>
      </c>
      <c r="F3926" t="s">
        <v>22</v>
      </c>
      <c r="G3926" s="14" t="str">
        <f>"131"</f>
        <v>131</v>
      </c>
      <c r="H3926" t="s">
        <v>23</v>
      </c>
    </row>
    <row r="3927" spans="1:8" x14ac:dyDescent="0.25">
      <c r="A3927" t="s">
        <v>4353</v>
      </c>
      <c r="B3927" s="12">
        <v>77</v>
      </c>
      <c r="C3927" t="s">
        <v>17</v>
      </c>
      <c r="D3927" t="s">
        <v>18</v>
      </c>
      <c r="E3927" s="13" t="str">
        <f>"66"</f>
        <v>66</v>
      </c>
      <c r="F3927" t="s">
        <v>22</v>
      </c>
      <c r="G3927" s="14" t="str">
        <f>"131"</f>
        <v>131</v>
      </c>
      <c r="H3927" t="s">
        <v>23</v>
      </c>
    </row>
    <row r="3928" spans="1:8" x14ac:dyDescent="0.25">
      <c r="A3928" t="s">
        <v>4354</v>
      </c>
      <c r="B3928" s="12">
        <v>77</v>
      </c>
      <c r="C3928" t="s">
        <v>17</v>
      </c>
      <c r="D3928" t="s">
        <v>18</v>
      </c>
      <c r="E3928" s="13" t="str">
        <f>"67"</f>
        <v>67</v>
      </c>
      <c r="F3928" t="s">
        <v>44</v>
      </c>
      <c r="G3928" s="14" t="str">
        <f>"206"</f>
        <v>206</v>
      </c>
      <c r="H3928" t="s">
        <v>97</v>
      </c>
    </row>
    <row r="3929" spans="1:8" x14ac:dyDescent="0.25">
      <c r="A3929" t="s">
        <v>4355</v>
      </c>
      <c r="B3929" s="12">
        <v>81</v>
      </c>
      <c r="C3929" t="s">
        <v>7</v>
      </c>
      <c r="D3929" t="s">
        <v>8</v>
      </c>
      <c r="E3929" s="13" t="str">
        <f>"34"</f>
        <v>34</v>
      </c>
      <c r="F3929" t="s">
        <v>258</v>
      </c>
      <c r="G3929" s="14" t="str">
        <f>"026"</f>
        <v>026</v>
      </c>
      <c r="H3929" t="s">
        <v>806</v>
      </c>
    </row>
    <row r="3930" spans="1:8" x14ac:dyDescent="0.25">
      <c r="A3930" t="s">
        <v>4356</v>
      </c>
      <c r="B3930" s="12">
        <v>77</v>
      </c>
      <c r="C3930" t="s">
        <v>17</v>
      </c>
      <c r="D3930" t="s">
        <v>18</v>
      </c>
      <c r="E3930" s="13" t="str">
        <f>"66"</f>
        <v>66</v>
      </c>
      <c r="F3930" t="s">
        <v>22</v>
      </c>
      <c r="G3930" s="14" t="str">
        <f>"166"</f>
        <v>166</v>
      </c>
      <c r="H3930" t="s">
        <v>469</v>
      </c>
    </row>
    <row r="3931" spans="1:8" x14ac:dyDescent="0.25">
      <c r="A3931" t="s">
        <v>4357</v>
      </c>
      <c r="B3931" s="12">
        <v>81</v>
      </c>
      <c r="C3931" t="s">
        <v>7</v>
      </c>
      <c r="D3931" t="s">
        <v>8</v>
      </c>
      <c r="E3931" s="13" t="str">
        <f>"59"</f>
        <v>59</v>
      </c>
      <c r="F3931" t="s">
        <v>335</v>
      </c>
      <c r="G3931" s="14" t="str">
        <f>"176"</f>
        <v>176</v>
      </c>
      <c r="H3931" t="s">
        <v>475</v>
      </c>
    </row>
    <row r="3932" spans="1:8" x14ac:dyDescent="0.25">
      <c r="A3932" t="s">
        <v>4358</v>
      </c>
      <c r="B3932" s="12">
        <v>76</v>
      </c>
      <c r="C3932" t="s">
        <v>2</v>
      </c>
      <c r="D3932" t="s">
        <v>3</v>
      </c>
      <c r="E3932" s="13" t="str">
        <f>"67"</f>
        <v>67</v>
      </c>
      <c r="F3932" t="s">
        <v>44</v>
      </c>
      <c r="G3932" s="14" t="str">
        <f>"291"</f>
        <v>291</v>
      </c>
      <c r="H3932" t="s">
        <v>253</v>
      </c>
    </row>
    <row r="3933" spans="1:8" x14ac:dyDescent="0.25">
      <c r="A3933" t="s">
        <v>4359</v>
      </c>
      <c r="B3933" s="12">
        <v>77</v>
      </c>
      <c r="C3933" t="s">
        <v>17</v>
      </c>
      <c r="D3933" t="s">
        <v>18</v>
      </c>
      <c r="E3933" s="13" t="str">
        <f>"40"</f>
        <v>40</v>
      </c>
      <c r="F3933" t="s">
        <v>19</v>
      </c>
      <c r="G3933" s="14" t="str">
        <f>"226"</f>
        <v>226</v>
      </c>
      <c r="H3933" t="s">
        <v>359</v>
      </c>
    </row>
    <row r="3934" spans="1:8" x14ac:dyDescent="0.25">
      <c r="A3934" t="s">
        <v>4360</v>
      </c>
      <c r="B3934" s="12">
        <v>81</v>
      </c>
      <c r="C3934" t="s">
        <v>7</v>
      </c>
      <c r="D3934" t="s">
        <v>8</v>
      </c>
      <c r="E3934" s="13" t="str">
        <f>"05"</f>
        <v>05</v>
      </c>
      <c r="F3934" t="s">
        <v>9</v>
      </c>
      <c r="G3934" s="14" t="str">
        <f>"022"</f>
        <v>022</v>
      </c>
      <c r="H3934" t="s">
        <v>1381</v>
      </c>
    </row>
    <row r="3935" spans="1:8" x14ac:dyDescent="0.25">
      <c r="A3935" t="s">
        <v>4361</v>
      </c>
      <c r="B3935" s="12">
        <v>81</v>
      </c>
      <c r="C3935" t="s">
        <v>7</v>
      </c>
      <c r="D3935" t="s">
        <v>8</v>
      </c>
      <c r="E3935" s="13" t="str">
        <f>"31"</f>
        <v>31</v>
      </c>
      <c r="F3935" t="s">
        <v>423</v>
      </c>
      <c r="G3935" s="14" t="str">
        <f>"008"</f>
        <v>008</v>
      </c>
      <c r="H3935" t="s">
        <v>410</v>
      </c>
    </row>
    <row r="3936" spans="1:8" x14ac:dyDescent="0.25">
      <c r="A3936" t="s">
        <v>4362</v>
      </c>
      <c r="B3936" s="12">
        <v>77</v>
      </c>
      <c r="C3936" t="s">
        <v>17</v>
      </c>
      <c r="D3936" t="s">
        <v>18</v>
      </c>
      <c r="E3936" s="13" t="str">
        <f>"40"</f>
        <v>40</v>
      </c>
      <c r="F3936" t="s">
        <v>19</v>
      </c>
      <c r="G3936" s="14" t="str">
        <f>"251"</f>
        <v>251</v>
      </c>
      <c r="H3936" t="s">
        <v>20</v>
      </c>
    </row>
    <row r="3937" spans="1:8" x14ac:dyDescent="0.25">
      <c r="A3937" t="s">
        <v>4363</v>
      </c>
      <c r="B3937" s="12">
        <v>81</v>
      </c>
      <c r="C3937" t="s">
        <v>7</v>
      </c>
      <c r="D3937" t="s">
        <v>8</v>
      </c>
      <c r="E3937" s="13" t="str">
        <f>"34"</f>
        <v>34</v>
      </c>
      <c r="F3937" t="s">
        <v>258</v>
      </c>
      <c r="G3937" s="14" t="str">
        <f>"034"</f>
        <v>034</v>
      </c>
      <c r="H3937" t="s">
        <v>4364</v>
      </c>
    </row>
    <row r="3938" spans="1:8" x14ac:dyDescent="0.25">
      <c r="A3938" t="s">
        <v>4365</v>
      </c>
      <c r="B3938" s="12">
        <v>81</v>
      </c>
      <c r="C3938" t="s">
        <v>7</v>
      </c>
      <c r="D3938" t="s">
        <v>8</v>
      </c>
      <c r="E3938" s="13" t="str">
        <f>"05"</f>
        <v>05</v>
      </c>
      <c r="F3938" t="s">
        <v>9</v>
      </c>
      <c r="G3938" s="14" t="str">
        <f>"106"</f>
        <v>106</v>
      </c>
      <c r="H3938" t="s">
        <v>181</v>
      </c>
    </row>
    <row r="3939" spans="1:8" x14ac:dyDescent="0.25">
      <c r="A3939" t="s">
        <v>4365</v>
      </c>
      <c r="B3939" s="12">
        <v>81</v>
      </c>
      <c r="C3939" t="s">
        <v>7</v>
      </c>
      <c r="D3939" t="s">
        <v>8</v>
      </c>
      <c r="E3939" s="13" t="str">
        <f>"05"</f>
        <v>05</v>
      </c>
      <c r="F3939" t="s">
        <v>9</v>
      </c>
      <c r="G3939" s="14" t="str">
        <f>"231"</f>
        <v>231</v>
      </c>
      <c r="H3939" t="s">
        <v>263</v>
      </c>
    </row>
    <row r="3940" spans="1:8" x14ac:dyDescent="0.25">
      <c r="A3940" t="s">
        <v>4365</v>
      </c>
      <c r="B3940" s="12">
        <v>81</v>
      </c>
      <c r="C3940" t="s">
        <v>7</v>
      </c>
      <c r="D3940" t="s">
        <v>8</v>
      </c>
      <c r="E3940" s="13" t="str">
        <f>"36"</f>
        <v>36</v>
      </c>
      <c r="F3940" t="s">
        <v>84</v>
      </c>
      <c r="G3940" s="14" t="str">
        <f>"251"</f>
        <v>251</v>
      </c>
      <c r="H3940" t="s">
        <v>533</v>
      </c>
    </row>
    <row r="3941" spans="1:8" x14ac:dyDescent="0.25">
      <c r="A3941" t="s">
        <v>4365</v>
      </c>
      <c r="B3941" s="12">
        <v>81</v>
      </c>
      <c r="C3941" t="s">
        <v>7</v>
      </c>
      <c r="D3941" t="s">
        <v>8</v>
      </c>
      <c r="E3941" s="13" t="str">
        <f>"58"</f>
        <v>58</v>
      </c>
      <c r="F3941" t="s">
        <v>128</v>
      </c>
      <c r="G3941" s="14" t="str">
        <f>"107"</f>
        <v>107</v>
      </c>
      <c r="H3941" t="s">
        <v>2840</v>
      </c>
    </row>
    <row r="3942" spans="1:8" x14ac:dyDescent="0.25">
      <c r="A3942" t="s">
        <v>4366</v>
      </c>
      <c r="B3942" s="12">
        <v>81</v>
      </c>
      <c r="C3942" t="s">
        <v>7</v>
      </c>
      <c r="D3942" t="s">
        <v>8</v>
      </c>
      <c r="E3942" s="13" t="str">
        <f>"36"</f>
        <v>36</v>
      </c>
      <c r="F3942" t="s">
        <v>84</v>
      </c>
      <c r="G3942" s="14" t="str">
        <f>"008"</f>
        <v>008</v>
      </c>
      <c r="H3942" t="s">
        <v>1160</v>
      </c>
    </row>
    <row r="3943" spans="1:8" x14ac:dyDescent="0.25">
      <c r="A3943" t="s">
        <v>4367</v>
      </c>
      <c r="B3943" s="12">
        <v>76</v>
      </c>
      <c r="C3943" t="s">
        <v>2</v>
      </c>
      <c r="D3943" t="s">
        <v>3</v>
      </c>
      <c r="E3943" s="13" t="str">
        <f>"56"</f>
        <v>56</v>
      </c>
      <c r="F3943" t="s">
        <v>321</v>
      </c>
      <c r="G3943" s="14" t="str">
        <f>"276"</f>
        <v>276</v>
      </c>
      <c r="H3943" t="s">
        <v>322</v>
      </c>
    </row>
    <row r="3944" spans="1:8" x14ac:dyDescent="0.25">
      <c r="A3944" t="s">
        <v>4368</v>
      </c>
      <c r="B3944" s="12">
        <v>81</v>
      </c>
      <c r="C3944" t="s">
        <v>7</v>
      </c>
      <c r="D3944" t="s">
        <v>8</v>
      </c>
      <c r="E3944" s="13" t="str">
        <f>"05"</f>
        <v>05</v>
      </c>
      <c r="F3944" t="s">
        <v>9</v>
      </c>
      <c r="G3944" s="14" t="str">
        <f>"178"</f>
        <v>178</v>
      </c>
      <c r="H3944" t="s">
        <v>446</v>
      </c>
    </row>
    <row r="3945" spans="1:8" x14ac:dyDescent="0.25">
      <c r="A3945" t="s">
        <v>4369</v>
      </c>
      <c r="B3945" s="12">
        <v>77</v>
      </c>
      <c r="C3945" t="s">
        <v>17</v>
      </c>
      <c r="D3945" t="s">
        <v>18</v>
      </c>
      <c r="E3945" s="13" t="str">
        <f>"66"</f>
        <v>66</v>
      </c>
      <c r="F3945" t="s">
        <v>22</v>
      </c>
      <c r="G3945" s="14" t="str">
        <f>"291"</f>
        <v>291</v>
      </c>
      <c r="H3945" t="s">
        <v>361</v>
      </c>
    </row>
    <row r="3946" spans="1:8" x14ac:dyDescent="0.25">
      <c r="A3946" t="s">
        <v>4370</v>
      </c>
      <c r="B3946" s="12">
        <v>79</v>
      </c>
      <c r="C3946" t="s">
        <v>28</v>
      </c>
      <c r="D3946" t="s">
        <v>29</v>
      </c>
      <c r="E3946" s="13" t="str">
        <f>"37"</f>
        <v>37</v>
      </c>
      <c r="F3946" t="s">
        <v>34</v>
      </c>
      <c r="G3946" s="14" t="str">
        <f>"032"</f>
        <v>032</v>
      </c>
      <c r="H3946" t="s">
        <v>4371</v>
      </c>
    </row>
    <row r="3947" spans="1:8" x14ac:dyDescent="0.25">
      <c r="A3947" t="s">
        <v>4372</v>
      </c>
      <c r="B3947" s="12">
        <v>81</v>
      </c>
      <c r="C3947" t="s">
        <v>7</v>
      </c>
      <c r="D3947" t="s">
        <v>8</v>
      </c>
      <c r="E3947" s="13" t="str">
        <f>"44"</f>
        <v>44</v>
      </c>
      <c r="F3947" t="s">
        <v>40</v>
      </c>
      <c r="G3947" s="14" t="str">
        <f>"008"</f>
        <v>008</v>
      </c>
      <c r="H3947" t="s">
        <v>1171</v>
      </c>
    </row>
    <row r="3948" spans="1:8" x14ac:dyDescent="0.25">
      <c r="A3948" t="s">
        <v>4373</v>
      </c>
      <c r="B3948" s="12">
        <v>81</v>
      </c>
      <c r="C3948" t="s">
        <v>7</v>
      </c>
      <c r="D3948" t="s">
        <v>8</v>
      </c>
      <c r="E3948" s="13" t="str">
        <f>"38"</f>
        <v>38</v>
      </c>
      <c r="F3948" t="s">
        <v>121</v>
      </c>
      <c r="G3948" s="14" t="str">
        <f>"251"</f>
        <v>251</v>
      </c>
      <c r="H3948" t="s">
        <v>812</v>
      </c>
    </row>
    <row r="3949" spans="1:8" x14ac:dyDescent="0.25">
      <c r="A3949" t="s">
        <v>4374</v>
      </c>
      <c r="B3949" s="12">
        <v>77</v>
      </c>
      <c r="C3949" t="s">
        <v>17</v>
      </c>
      <c r="D3949" t="s">
        <v>18</v>
      </c>
      <c r="E3949" s="13" t="str">
        <f>"66"</f>
        <v>66</v>
      </c>
      <c r="F3949" t="s">
        <v>22</v>
      </c>
      <c r="G3949" s="14" t="str">
        <f>"166"</f>
        <v>166</v>
      </c>
      <c r="H3949" t="s">
        <v>469</v>
      </c>
    </row>
    <row r="3950" spans="1:8" x14ac:dyDescent="0.25">
      <c r="A3950" t="s">
        <v>4375</v>
      </c>
      <c r="B3950" s="12">
        <v>76</v>
      </c>
      <c r="C3950" t="s">
        <v>2</v>
      </c>
      <c r="D3950" t="s">
        <v>3</v>
      </c>
      <c r="E3950" s="13" t="str">
        <f>"53"</f>
        <v>53</v>
      </c>
      <c r="F3950" t="s">
        <v>67</v>
      </c>
      <c r="G3950" s="14" t="str">
        <f>"241"</f>
        <v>241</v>
      </c>
      <c r="H3950" t="s">
        <v>68</v>
      </c>
    </row>
    <row r="3951" spans="1:8" x14ac:dyDescent="0.25">
      <c r="A3951" t="s">
        <v>4376</v>
      </c>
      <c r="B3951" s="12">
        <v>77</v>
      </c>
      <c r="C3951" t="s">
        <v>17</v>
      </c>
      <c r="D3951" t="s">
        <v>18</v>
      </c>
      <c r="E3951" s="13" t="str">
        <f>"40"</f>
        <v>40</v>
      </c>
      <c r="F3951" t="s">
        <v>19</v>
      </c>
      <c r="G3951" s="14" t="str">
        <f>"251"</f>
        <v>251</v>
      </c>
      <c r="H3951" t="s">
        <v>20</v>
      </c>
    </row>
    <row r="3952" spans="1:8" x14ac:dyDescent="0.25">
      <c r="A3952" t="s">
        <v>4377</v>
      </c>
      <c r="B3952" s="12">
        <v>81</v>
      </c>
      <c r="C3952" t="s">
        <v>7</v>
      </c>
      <c r="D3952" t="s">
        <v>8</v>
      </c>
      <c r="E3952" s="13" t="str">
        <f>"58"</f>
        <v>58</v>
      </c>
      <c r="F3952" t="s">
        <v>128</v>
      </c>
      <c r="G3952" s="14" t="str">
        <f>"004"</f>
        <v>004</v>
      </c>
      <c r="H3952" t="s">
        <v>3356</v>
      </c>
    </row>
    <row r="3953" spans="1:8" x14ac:dyDescent="0.25">
      <c r="A3953" t="s">
        <v>4378</v>
      </c>
      <c r="B3953" s="12">
        <v>79</v>
      </c>
      <c r="C3953" t="s">
        <v>28</v>
      </c>
      <c r="D3953" t="s">
        <v>29</v>
      </c>
      <c r="E3953" s="13" t="str">
        <f>"10"</f>
        <v>10</v>
      </c>
      <c r="F3953" t="s">
        <v>171</v>
      </c>
      <c r="G3953" s="14" t="str">
        <f>"016"</f>
        <v>016</v>
      </c>
      <c r="H3953" t="s">
        <v>3073</v>
      </c>
    </row>
    <row r="3954" spans="1:8" x14ac:dyDescent="0.25">
      <c r="A3954" t="s">
        <v>4379</v>
      </c>
      <c r="B3954" s="12">
        <v>81</v>
      </c>
      <c r="C3954" t="s">
        <v>7</v>
      </c>
      <c r="D3954" t="s">
        <v>8</v>
      </c>
      <c r="E3954" s="13" t="str">
        <f>"05"</f>
        <v>05</v>
      </c>
      <c r="F3954" t="s">
        <v>9</v>
      </c>
      <c r="G3954" s="14" t="str">
        <f>"231"</f>
        <v>231</v>
      </c>
      <c r="H3954" t="s">
        <v>263</v>
      </c>
    </row>
    <row r="3955" spans="1:8" x14ac:dyDescent="0.25">
      <c r="A3955" t="s">
        <v>4380</v>
      </c>
      <c r="B3955" s="12">
        <v>76</v>
      </c>
      <c r="C3955" t="s">
        <v>2</v>
      </c>
      <c r="D3955" t="s">
        <v>3</v>
      </c>
      <c r="E3955" s="13" t="str">
        <f>"23"</f>
        <v>23</v>
      </c>
      <c r="F3955" t="s">
        <v>280</v>
      </c>
      <c r="G3955" s="14" t="str">
        <f>"206"</f>
        <v>206</v>
      </c>
      <c r="H3955" t="s">
        <v>4220</v>
      </c>
    </row>
    <row r="3956" spans="1:8" x14ac:dyDescent="0.25">
      <c r="A3956" t="s">
        <v>4381</v>
      </c>
      <c r="B3956" s="12">
        <v>79</v>
      </c>
      <c r="C3956" t="s">
        <v>28</v>
      </c>
      <c r="D3956" t="s">
        <v>29</v>
      </c>
      <c r="E3956" s="13" t="str">
        <f>"03"</f>
        <v>03</v>
      </c>
      <c r="F3956" t="s">
        <v>30</v>
      </c>
      <c r="G3956" s="14" t="str">
        <f>"042"</f>
        <v>042</v>
      </c>
      <c r="H3956" t="s">
        <v>4382</v>
      </c>
    </row>
    <row r="3957" spans="1:8" x14ac:dyDescent="0.25">
      <c r="A3957" t="s">
        <v>4383</v>
      </c>
      <c r="B3957" s="12">
        <v>79</v>
      </c>
      <c r="C3957" t="s">
        <v>28</v>
      </c>
      <c r="D3957" t="s">
        <v>29</v>
      </c>
      <c r="E3957" s="13" t="str">
        <f>"61"</f>
        <v>61</v>
      </c>
      <c r="F3957" t="s">
        <v>186</v>
      </c>
      <c r="G3957" s="14" t="str">
        <f>"012"</f>
        <v>012</v>
      </c>
      <c r="H3957" t="s">
        <v>4384</v>
      </c>
    </row>
    <row r="3958" spans="1:8" x14ac:dyDescent="0.25">
      <c r="A3958" t="s">
        <v>4385</v>
      </c>
      <c r="B3958" s="12">
        <v>81</v>
      </c>
      <c r="C3958" t="s">
        <v>7</v>
      </c>
      <c r="D3958" t="s">
        <v>8</v>
      </c>
      <c r="E3958" s="13" t="str">
        <f>"70"</f>
        <v>70</v>
      </c>
      <c r="F3958" t="s">
        <v>50</v>
      </c>
      <c r="G3958" s="14" t="str">
        <f>"261"</f>
        <v>261</v>
      </c>
      <c r="H3958" t="s">
        <v>628</v>
      </c>
    </row>
    <row r="3959" spans="1:8" x14ac:dyDescent="0.25">
      <c r="A3959" t="s">
        <v>4386</v>
      </c>
      <c r="B3959" s="12">
        <v>76</v>
      </c>
      <c r="C3959" t="s">
        <v>2</v>
      </c>
      <c r="D3959" t="s">
        <v>3</v>
      </c>
      <c r="E3959" s="13" t="str">
        <f>"56"</f>
        <v>56</v>
      </c>
      <c r="F3959" t="s">
        <v>321</v>
      </c>
      <c r="G3959" s="14" t="str">
        <f>"012"</f>
        <v>012</v>
      </c>
      <c r="H3959" t="s">
        <v>1140</v>
      </c>
    </row>
    <row r="3960" spans="1:8" x14ac:dyDescent="0.25">
      <c r="A3960" t="s">
        <v>4387</v>
      </c>
      <c r="B3960" s="12">
        <v>76</v>
      </c>
      <c r="C3960" t="s">
        <v>2</v>
      </c>
      <c r="D3960" t="s">
        <v>3</v>
      </c>
      <c r="E3960" s="13" t="str">
        <f>"53"</f>
        <v>53</v>
      </c>
      <c r="F3960" t="s">
        <v>67</v>
      </c>
      <c r="G3960" s="14" t="str">
        <f>"165"</f>
        <v>165</v>
      </c>
      <c r="H3960" t="s">
        <v>4388</v>
      </c>
    </row>
    <row r="3961" spans="1:8" x14ac:dyDescent="0.25">
      <c r="A3961" t="s">
        <v>4389</v>
      </c>
      <c r="B3961" s="12">
        <v>76</v>
      </c>
      <c r="C3961" t="s">
        <v>2</v>
      </c>
      <c r="D3961" t="s">
        <v>3</v>
      </c>
      <c r="E3961" s="13" t="str">
        <f>"28"</f>
        <v>28</v>
      </c>
      <c r="F3961" t="s">
        <v>89</v>
      </c>
      <c r="G3961" s="14" t="str">
        <f>"291"</f>
        <v>291</v>
      </c>
      <c r="H3961" t="s">
        <v>309</v>
      </c>
    </row>
    <row r="3962" spans="1:8" x14ac:dyDescent="0.25">
      <c r="A3962" t="s">
        <v>4390</v>
      </c>
      <c r="B3962" s="12">
        <v>81</v>
      </c>
      <c r="C3962" t="s">
        <v>7</v>
      </c>
      <c r="D3962" t="s">
        <v>8</v>
      </c>
      <c r="E3962" s="13" t="str">
        <f>"44"</f>
        <v>44</v>
      </c>
      <c r="F3962" t="s">
        <v>40</v>
      </c>
      <c r="G3962" s="14" t="str">
        <f>"281"</f>
        <v>281</v>
      </c>
      <c r="H3962" t="s">
        <v>2036</v>
      </c>
    </row>
    <row r="3963" spans="1:8" x14ac:dyDescent="0.25">
      <c r="A3963" t="s">
        <v>4391</v>
      </c>
      <c r="B3963" s="12">
        <v>79</v>
      </c>
      <c r="C3963" t="s">
        <v>28</v>
      </c>
      <c r="D3963" t="s">
        <v>29</v>
      </c>
      <c r="E3963" s="13" t="str">
        <f>"10"</f>
        <v>10</v>
      </c>
      <c r="F3963" t="s">
        <v>171</v>
      </c>
      <c r="G3963" s="14" t="str">
        <f>"022"</f>
        <v>022</v>
      </c>
      <c r="H3963" t="s">
        <v>4392</v>
      </c>
    </row>
    <row r="3964" spans="1:8" x14ac:dyDescent="0.25">
      <c r="A3964" t="s">
        <v>4393</v>
      </c>
      <c r="B3964" s="12">
        <v>79</v>
      </c>
      <c r="C3964" t="s">
        <v>28</v>
      </c>
      <c r="D3964" t="s">
        <v>29</v>
      </c>
      <c r="E3964" s="13" t="str">
        <f>"63"</f>
        <v>63</v>
      </c>
      <c r="F3964" t="s">
        <v>1309</v>
      </c>
      <c r="G3964" s="14" t="str">
        <f>"014"</f>
        <v>014</v>
      </c>
      <c r="H3964" t="s">
        <v>647</v>
      </c>
    </row>
    <row r="3965" spans="1:8" x14ac:dyDescent="0.25">
      <c r="A3965" t="s">
        <v>4394</v>
      </c>
      <c r="B3965" s="12">
        <v>79</v>
      </c>
      <c r="C3965" t="s">
        <v>28</v>
      </c>
      <c r="D3965" t="s">
        <v>29</v>
      </c>
      <c r="E3965" s="13" t="str">
        <f>"32"</f>
        <v>32</v>
      </c>
      <c r="F3965" t="s">
        <v>61</v>
      </c>
      <c r="G3965" s="14" t="str">
        <f>"246"</f>
        <v>246</v>
      </c>
      <c r="H3965" t="s">
        <v>62</v>
      </c>
    </row>
    <row r="3966" spans="1:8" x14ac:dyDescent="0.25">
      <c r="A3966" t="s">
        <v>4395</v>
      </c>
      <c r="B3966" s="12">
        <v>81</v>
      </c>
      <c r="C3966" t="s">
        <v>7</v>
      </c>
      <c r="D3966" t="s">
        <v>8</v>
      </c>
      <c r="E3966" s="13" t="str">
        <f>"44"</f>
        <v>44</v>
      </c>
      <c r="F3966" t="s">
        <v>40</v>
      </c>
      <c r="G3966" s="14" t="str">
        <f>"146"</f>
        <v>146</v>
      </c>
      <c r="H3966" t="s">
        <v>203</v>
      </c>
    </row>
    <row r="3967" spans="1:8" x14ac:dyDescent="0.25">
      <c r="A3967" t="s">
        <v>4396</v>
      </c>
      <c r="B3967" s="12">
        <v>76</v>
      </c>
      <c r="C3967" t="s">
        <v>2</v>
      </c>
      <c r="D3967" t="s">
        <v>3</v>
      </c>
      <c r="E3967" s="13" t="str">
        <f>"13"</f>
        <v>13</v>
      </c>
      <c r="F3967" t="s">
        <v>14</v>
      </c>
      <c r="G3967" s="14" t="str">
        <f>"281"</f>
        <v>281</v>
      </c>
      <c r="H3967" t="s">
        <v>1522</v>
      </c>
    </row>
    <row r="3968" spans="1:8" x14ac:dyDescent="0.25">
      <c r="A3968" t="s">
        <v>4397</v>
      </c>
      <c r="B3968" s="12">
        <v>77</v>
      </c>
      <c r="C3968" t="s">
        <v>17</v>
      </c>
      <c r="D3968" t="s">
        <v>18</v>
      </c>
      <c r="E3968" s="13" t="str">
        <f>"67"</f>
        <v>67</v>
      </c>
      <c r="F3968" t="s">
        <v>44</v>
      </c>
      <c r="G3968" s="14" t="str">
        <f>"151"</f>
        <v>151</v>
      </c>
      <c r="H3968" t="s">
        <v>200</v>
      </c>
    </row>
    <row r="3969" spans="1:8" x14ac:dyDescent="0.25">
      <c r="A3969" t="s">
        <v>4398</v>
      </c>
      <c r="B3969" s="12">
        <v>76</v>
      </c>
      <c r="C3969" t="s">
        <v>2</v>
      </c>
      <c r="D3969" t="s">
        <v>3</v>
      </c>
      <c r="E3969" s="13" t="str">
        <f>"22"</f>
        <v>22</v>
      </c>
      <c r="F3969" t="s">
        <v>4</v>
      </c>
      <c r="G3969" s="14" t="str">
        <f>"271"</f>
        <v>271</v>
      </c>
      <c r="H3969" t="s">
        <v>5</v>
      </c>
    </row>
    <row r="3970" spans="1:8" x14ac:dyDescent="0.25">
      <c r="A3970" t="s">
        <v>4399</v>
      </c>
      <c r="B3970" s="12">
        <v>81</v>
      </c>
      <c r="C3970" t="s">
        <v>7</v>
      </c>
      <c r="D3970" t="s">
        <v>8</v>
      </c>
      <c r="E3970" s="13" t="str">
        <f>"38"</f>
        <v>38</v>
      </c>
      <c r="F3970" t="s">
        <v>121</v>
      </c>
      <c r="G3970" s="14" t="str">
        <f>"006"</f>
        <v>006</v>
      </c>
      <c r="H3970" t="s">
        <v>1756</v>
      </c>
    </row>
    <row r="3971" spans="1:8" x14ac:dyDescent="0.25">
      <c r="A3971" t="s">
        <v>4400</v>
      </c>
      <c r="B3971" s="12">
        <v>79</v>
      </c>
      <c r="C3971" t="s">
        <v>28</v>
      </c>
      <c r="D3971" t="s">
        <v>29</v>
      </c>
      <c r="E3971" s="13" t="str">
        <f>"29"</f>
        <v>29</v>
      </c>
      <c r="F3971" t="s">
        <v>220</v>
      </c>
      <c r="G3971" s="14" t="str">
        <f>"036"</f>
        <v>036</v>
      </c>
      <c r="H3971" t="s">
        <v>4401</v>
      </c>
    </row>
    <row r="3972" spans="1:8" x14ac:dyDescent="0.25">
      <c r="A3972" t="s">
        <v>4402</v>
      </c>
      <c r="B3972" s="12">
        <v>81</v>
      </c>
      <c r="C3972" t="s">
        <v>7</v>
      </c>
      <c r="D3972" t="s">
        <v>8</v>
      </c>
      <c r="E3972" s="13" t="str">
        <f>"58"</f>
        <v>58</v>
      </c>
      <c r="F3972" t="s">
        <v>128</v>
      </c>
      <c r="G3972" s="14" t="str">
        <f>"048"</f>
        <v>048</v>
      </c>
      <c r="H3972" t="s">
        <v>4403</v>
      </c>
    </row>
    <row r="3973" spans="1:8" x14ac:dyDescent="0.25">
      <c r="A3973" t="s">
        <v>4404</v>
      </c>
      <c r="B3973" s="12">
        <v>81</v>
      </c>
      <c r="C3973" t="s">
        <v>7</v>
      </c>
      <c r="D3973" t="s">
        <v>8</v>
      </c>
      <c r="E3973" s="13" t="str">
        <f>"42"</f>
        <v>42</v>
      </c>
      <c r="F3973" t="s">
        <v>1206</v>
      </c>
      <c r="G3973" s="14" t="str">
        <f>"231"</f>
        <v>231</v>
      </c>
      <c r="H3973" t="s">
        <v>1692</v>
      </c>
    </row>
    <row r="3974" spans="1:8" x14ac:dyDescent="0.25">
      <c r="A3974" t="s">
        <v>4405</v>
      </c>
      <c r="B3974" s="12">
        <v>76</v>
      </c>
      <c r="C3974" t="s">
        <v>2</v>
      </c>
      <c r="D3974" t="s">
        <v>3</v>
      </c>
      <c r="E3974" s="13" t="str">
        <f>"67"</f>
        <v>67</v>
      </c>
      <c r="F3974" t="s">
        <v>44</v>
      </c>
      <c r="G3974" s="14" t="str">
        <f>"291"</f>
        <v>291</v>
      </c>
      <c r="H3974" t="s">
        <v>253</v>
      </c>
    </row>
    <row r="3975" spans="1:8" x14ac:dyDescent="0.25">
      <c r="A3975" t="s">
        <v>4406</v>
      </c>
      <c r="B3975" s="12">
        <v>79</v>
      </c>
      <c r="C3975" t="s">
        <v>28</v>
      </c>
      <c r="D3975" t="s">
        <v>29</v>
      </c>
      <c r="E3975" s="13" t="str">
        <f>"32"</f>
        <v>32</v>
      </c>
      <c r="F3975" t="s">
        <v>61</v>
      </c>
      <c r="G3975" s="14" t="str">
        <f>"246"</f>
        <v>246</v>
      </c>
      <c r="H3975" t="s">
        <v>62</v>
      </c>
    </row>
    <row r="3976" spans="1:8" x14ac:dyDescent="0.25">
      <c r="A3976" t="s">
        <v>4407</v>
      </c>
      <c r="B3976" s="12">
        <v>79</v>
      </c>
      <c r="C3976" t="s">
        <v>28</v>
      </c>
      <c r="D3976" t="s">
        <v>29</v>
      </c>
      <c r="E3976" s="13" t="str">
        <f>"32"</f>
        <v>32</v>
      </c>
      <c r="F3976" t="s">
        <v>61</v>
      </c>
      <c r="G3976" s="14" t="str">
        <f>"265"</f>
        <v>265</v>
      </c>
      <c r="H3976" t="s">
        <v>2148</v>
      </c>
    </row>
    <row r="3977" spans="1:8" x14ac:dyDescent="0.25">
      <c r="A3977" t="s">
        <v>4408</v>
      </c>
      <c r="B3977" s="12">
        <v>79</v>
      </c>
      <c r="C3977" t="s">
        <v>28</v>
      </c>
      <c r="D3977" t="s">
        <v>29</v>
      </c>
      <c r="E3977" s="13" t="str">
        <f>"09"</f>
        <v>09</v>
      </c>
      <c r="F3977" t="s">
        <v>117</v>
      </c>
      <c r="G3977" s="14" t="str">
        <f>"221"</f>
        <v>221</v>
      </c>
      <c r="H3977" t="s">
        <v>65</v>
      </c>
    </row>
    <row r="3978" spans="1:8" x14ac:dyDescent="0.25">
      <c r="A3978" t="s">
        <v>4409</v>
      </c>
      <c r="B3978" s="12">
        <v>81</v>
      </c>
      <c r="C3978" t="s">
        <v>7</v>
      </c>
      <c r="D3978" t="s">
        <v>8</v>
      </c>
      <c r="E3978" s="13" t="str">
        <f>"44"</f>
        <v>44</v>
      </c>
      <c r="F3978" t="s">
        <v>40</v>
      </c>
      <c r="G3978" s="14" t="str">
        <f>"020"</f>
        <v>020</v>
      </c>
      <c r="H3978" t="s">
        <v>144</v>
      </c>
    </row>
    <row r="3979" spans="1:8" x14ac:dyDescent="0.25">
      <c r="A3979" t="s">
        <v>4410</v>
      </c>
      <c r="B3979" s="12">
        <v>79</v>
      </c>
      <c r="C3979" t="s">
        <v>28</v>
      </c>
      <c r="D3979" t="s">
        <v>29</v>
      </c>
      <c r="E3979" s="13" t="str">
        <f>"09"</f>
        <v>09</v>
      </c>
      <c r="F3979" t="s">
        <v>117</v>
      </c>
      <c r="G3979" s="14" t="str">
        <f>"221"</f>
        <v>221</v>
      </c>
      <c r="H3979" t="s">
        <v>65</v>
      </c>
    </row>
    <row r="3980" spans="1:8" x14ac:dyDescent="0.25">
      <c r="A3980" t="s">
        <v>4411</v>
      </c>
      <c r="B3980" s="12">
        <v>77</v>
      </c>
      <c r="C3980" t="s">
        <v>17</v>
      </c>
      <c r="D3980" t="s">
        <v>18</v>
      </c>
      <c r="E3980" s="13" t="str">
        <f>"30"</f>
        <v>30</v>
      </c>
      <c r="F3980" t="s">
        <v>210</v>
      </c>
      <c r="G3980" s="14" t="str">
        <f>"174"</f>
        <v>174</v>
      </c>
      <c r="H3980" t="s">
        <v>216</v>
      </c>
    </row>
    <row r="3981" spans="1:8" x14ac:dyDescent="0.25">
      <c r="A3981" t="s">
        <v>4412</v>
      </c>
      <c r="B3981" s="12">
        <v>77</v>
      </c>
      <c r="C3981" t="s">
        <v>17</v>
      </c>
      <c r="D3981" t="s">
        <v>18</v>
      </c>
      <c r="E3981" s="13" t="str">
        <f>"40"</f>
        <v>40</v>
      </c>
      <c r="F3981" t="s">
        <v>19</v>
      </c>
      <c r="G3981" s="14" t="str">
        <f>"251"</f>
        <v>251</v>
      </c>
      <c r="H3981" t="s">
        <v>20</v>
      </c>
    </row>
    <row r="3982" spans="1:8" x14ac:dyDescent="0.25">
      <c r="A3982" t="s">
        <v>4413</v>
      </c>
      <c r="B3982" s="12">
        <v>79</v>
      </c>
      <c r="C3982" t="s">
        <v>28</v>
      </c>
      <c r="D3982" t="s">
        <v>29</v>
      </c>
      <c r="E3982" s="13" t="str">
        <f>"32"</f>
        <v>32</v>
      </c>
      <c r="F3982" t="s">
        <v>61</v>
      </c>
      <c r="G3982" s="14" t="str">
        <f>"246"</f>
        <v>246</v>
      </c>
      <c r="H3982" t="s">
        <v>62</v>
      </c>
    </row>
    <row r="3983" spans="1:8" x14ac:dyDescent="0.25">
      <c r="A3983" t="s">
        <v>4414</v>
      </c>
      <c r="B3983" s="12">
        <v>79</v>
      </c>
      <c r="C3983" t="s">
        <v>28</v>
      </c>
      <c r="D3983" t="s">
        <v>29</v>
      </c>
      <c r="E3983" s="13" t="str">
        <f>"32"</f>
        <v>32</v>
      </c>
      <c r="F3983" t="s">
        <v>61</v>
      </c>
      <c r="G3983" s="14" t="str">
        <f>"246"</f>
        <v>246</v>
      </c>
      <c r="H3983" t="s">
        <v>62</v>
      </c>
    </row>
    <row r="3984" spans="1:8" x14ac:dyDescent="0.25">
      <c r="A3984" t="s">
        <v>4415</v>
      </c>
      <c r="B3984" s="12">
        <v>79</v>
      </c>
      <c r="C3984" t="s">
        <v>28</v>
      </c>
      <c r="D3984" t="s">
        <v>29</v>
      </c>
      <c r="E3984" s="13" t="str">
        <f>"32"</f>
        <v>32</v>
      </c>
      <c r="F3984" t="s">
        <v>61</v>
      </c>
      <c r="G3984" s="14" t="str">
        <f>"246"</f>
        <v>246</v>
      </c>
      <c r="H3984" t="s">
        <v>62</v>
      </c>
    </row>
    <row r="3985" spans="1:8" x14ac:dyDescent="0.25">
      <c r="A3985" t="s">
        <v>4416</v>
      </c>
      <c r="B3985" s="12">
        <v>79</v>
      </c>
      <c r="C3985" t="s">
        <v>28</v>
      </c>
      <c r="D3985" t="s">
        <v>29</v>
      </c>
      <c r="E3985" s="13" t="str">
        <f>"06"</f>
        <v>06</v>
      </c>
      <c r="F3985" t="s">
        <v>1083</v>
      </c>
      <c r="G3985" s="14" t="str">
        <f>"111"</f>
        <v>111</v>
      </c>
      <c r="H3985" t="s">
        <v>4417</v>
      </c>
    </row>
    <row r="3986" spans="1:8" x14ac:dyDescent="0.25">
      <c r="A3986" t="s">
        <v>4418</v>
      </c>
      <c r="B3986" s="12">
        <v>79</v>
      </c>
      <c r="C3986" t="s">
        <v>28</v>
      </c>
      <c r="D3986" t="s">
        <v>29</v>
      </c>
      <c r="E3986" s="13" t="str">
        <f>"32"</f>
        <v>32</v>
      </c>
      <c r="F3986" t="s">
        <v>61</v>
      </c>
      <c r="G3986" s="14" t="str">
        <f>"265"</f>
        <v>265</v>
      </c>
      <c r="H3986" t="s">
        <v>2148</v>
      </c>
    </row>
    <row r="3987" spans="1:8" x14ac:dyDescent="0.25">
      <c r="A3987" t="s">
        <v>4419</v>
      </c>
      <c r="B3987" s="12">
        <v>81</v>
      </c>
      <c r="C3987" t="s">
        <v>7</v>
      </c>
      <c r="D3987" t="s">
        <v>8</v>
      </c>
      <c r="E3987" s="13" t="str">
        <f>"05"</f>
        <v>05</v>
      </c>
      <c r="F3987" t="s">
        <v>9</v>
      </c>
      <c r="G3987" s="14" t="str">
        <f>"231"</f>
        <v>231</v>
      </c>
      <c r="H3987" t="s">
        <v>263</v>
      </c>
    </row>
    <row r="3988" spans="1:8" x14ac:dyDescent="0.25">
      <c r="A3988" t="s">
        <v>4420</v>
      </c>
      <c r="B3988" s="12">
        <v>81</v>
      </c>
      <c r="C3988" t="s">
        <v>7</v>
      </c>
      <c r="D3988" t="s">
        <v>8</v>
      </c>
      <c r="E3988" s="13" t="str">
        <f>"05"</f>
        <v>05</v>
      </c>
      <c r="F3988" t="s">
        <v>9</v>
      </c>
      <c r="G3988" s="14" t="str">
        <f>"026"</f>
        <v>026</v>
      </c>
      <c r="H3988" t="s">
        <v>1851</v>
      </c>
    </row>
    <row r="3989" spans="1:8" x14ac:dyDescent="0.25">
      <c r="A3989" t="s">
        <v>4421</v>
      </c>
      <c r="B3989" s="12">
        <v>77</v>
      </c>
      <c r="C3989" t="s">
        <v>17</v>
      </c>
      <c r="D3989" t="s">
        <v>18</v>
      </c>
      <c r="E3989" s="13" t="str">
        <f>"67"</f>
        <v>67</v>
      </c>
      <c r="F3989" t="s">
        <v>44</v>
      </c>
      <c r="G3989" s="14" t="str">
        <f>"206"</f>
        <v>206</v>
      </c>
      <c r="H3989" t="s">
        <v>97</v>
      </c>
    </row>
    <row r="3990" spans="1:8" x14ac:dyDescent="0.25">
      <c r="A3990" t="s">
        <v>4422</v>
      </c>
      <c r="B3990" s="12">
        <v>77</v>
      </c>
      <c r="C3990" t="s">
        <v>17</v>
      </c>
      <c r="D3990" t="s">
        <v>18</v>
      </c>
      <c r="E3990" s="13" t="str">
        <f>"30"</f>
        <v>30</v>
      </c>
      <c r="F3990" t="s">
        <v>210</v>
      </c>
      <c r="G3990" s="14" t="str">
        <f>"174"</f>
        <v>174</v>
      </c>
      <c r="H3990" t="s">
        <v>216</v>
      </c>
    </row>
    <row r="3991" spans="1:8" x14ac:dyDescent="0.25">
      <c r="A3991" t="s">
        <v>4423</v>
      </c>
      <c r="B3991" s="12">
        <v>76</v>
      </c>
      <c r="C3991" t="s">
        <v>2</v>
      </c>
      <c r="D3991" t="s">
        <v>3</v>
      </c>
      <c r="E3991" s="13" t="str">
        <f>"53"</f>
        <v>53</v>
      </c>
      <c r="F3991" t="s">
        <v>67</v>
      </c>
      <c r="G3991" s="14" t="str">
        <f>"004"</f>
        <v>004</v>
      </c>
      <c r="H3991" t="s">
        <v>238</v>
      </c>
    </row>
    <row r="3992" spans="1:8" x14ac:dyDescent="0.25">
      <c r="A3992" t="s">
        <v>4424</v>
      </c>
      <c r="B3992" s="12">
        <v>76</v>
      </c>
      <c r="C3992" t="s">
        <v>2</v>
      </c>
      <c r="D3992" t="s">
        <v>3</v>
      </c>
      <c r="E3992" s="13" t="str">
        <f>"11"</f>
        <v>11</v>
      </c>
      <c r="F3992" t="s">
        <v>501</v>
      </c>
      <c r="G3992" s="14" t="str">
        <f>"271"</f>
        <v>271</v>
      </c>
      <c r="H3992" t="s">
        <v>745</v>
      </c>
    </row>
    <row r="3993" spans="1:8" x14ac:dyDescent="0.25">
      <c r="A3993" t="s">
        <v>4425</v>
      </c>
      <c r="B3993" s="12">
        <v>81</v>
      </c>
      <c r="C3993" t="s">
        <v>7</v>
      </c>
      <c r="D3993" t="s">
        <v>8</v>
      </c>
      <c r="E3993" s="13" t="str">
        <f>"20"</f>
        <v>20</v>
      </c>
      <c r="F3993" t="s">
        <v>111</v>
      </c>
      <c r="G3993" s="14" t="str">
        <f>"010"</f>
        <v>010</v>
      </c>
      <c r="H3993" t="s">
        <v>4426</v>
      </c>
    </row>
    <row r="3994" spans="1:8" x14ac:dyDescent="0.25">
      <c r="A3994" t="s">
        <v>4427</v>
      </c>
      <c r="B3994" s="12">
        <v>79</v>
      </c>
      <c r="C3994" t="s">
        <v>28</v>
      </c>
      <c r="D3994" t="s">
        <v>29</v>
      </c>
      <c r="E3994" s="13" t="str">
        <f>"37"</f>
        <v>37</v>
      </c>
      <c r="F3994" t="s">
        <v>34</v>
      </c>
      <c r="G3994" s="14" t="str">
        <f>"291"</f>
        <v>291</v>
      </c>
      <c r="H3994" t="s">
        <v>36</v>
      </c>
    </row>
    <row r="3995" spans="1:8" x14ac:dyDescent="0.25">
      <c r="A3995" t="s">
        <v>4428</v>
      </c>
      <c r="B3995" s="12">
        <v>76</v>
      </c>
      <c r="C3995" t="s">
        <v>2</v>
      </c>
      <c r="D3995" t="s">
        <v>3</v>
      </c>
      <c r="E3995" s="13" t="str">
        <f>"33"</f>
        <v>33</v>
      </c>
      <c r="F3995" t="s">
        <v>587</v>
      </c>
      <c r="G3995" s="14" t="str">
        <f>"106"</f>
        <v>106</v>
      </c>
      <c r="H3995" t="s">
        <v>2965</v>
      </c>
    </row>
    <row r="3996" spans="1:8" x14ac:dyDescent="0.25">
      <c r="A3996" t="s">
        <v>4428</v>
      </c>
      <c r="B3996" s="12">
        <v>79</v>
      </c>
      <c r="C3996" t="s">
        <v>28</v>
      </c>
      <c r="D3996" t="s">
        <v>29</v>
      </c>
      <c r="E3996" s="13" t="str">
        <f>"37"</f>
        <v>37</v>
      </c>
      <c r="F3996" t="s">
        <v>34</v>
      </c>
      <c r="G3996" s="14" t="str">
        <f>"146"</f>
        <v>146</v>
      </c>
      <c r="H3996" t="s">
        <v>35</v>
      </c>
    </row>
    <row r="3997" spans="1:8" x14ac:dyDescent="0.25">
      <c r="A3997" t="s">
        <v>4429</v>
      </c>
      <c r="B3997" s="12">
        <v>79</v>
      </c>
      <c r="C3997" t="s">
        <v>28</v>
      </c>
      <c r="D3997" t="s">
        <v>29</v>
      </c>
      <c r="E3997" s="13" t="str">
        <f>"37"</f>
        <v>37</v>
      </c>
      <c r="F3997" t="s">
        <v>34</v>
      </c>
      <c r="G3997" s="14" t="str">
        <f>"024"</f>
        <v>024</v>
      </c>
      <c r="H3997" t="s">
        <v>3961</v>
      </c>
    </row>
    <row r="3998" spans="1:8" x14ac:dyDescent="0.25">
      <c r="A3998" t="s">
        <v>4430</v>
      </c>
      <c r="B3998" s="12">
        <v>76</v>
      </c>
      <c r="C3998" t="s">
        <v>2</v>
      </c>
      <c r="D3998" t="s">
        <v>3</v>
      </c>
      <c r="E3998" s="13" t="str">
        <f>"67"</f>
        <v>67</v>
      </c>
      <c r="F3998" t="s">
        <v>44</v>
      </c>
      <c r="G3998" s="14" t="str">
        <f>"010"</f>
        <v>010</v>
      </c>
      <c r="H3998" t="s">
        <v>1540</v>
      </c>
    </row>
    <row r="3999" spans="1:8" x14ac:dyDescent="0.25">
      <c r="A3999" t="s">
        <v>4431</v>
      </c>
      <c r="B3999" s="12">
        <v>79</v>
      </c>
      <c r="C3999" t="s">
        <v>28</v>
      </c>
      <c r="D3999" t="s">
        <v>29</v>
      </c>
      <c r="E3999" s="13" t="str">
        <f>"10"</f>
        <v>10</v>
      </c>
      <c r="F3999" t="s">
        <v>171</v>
      </c>
      <c r="G3999" s="14" t="str">
        <f>"064"</f>
        <v>064</v>
      </c>
      <c r="H3999" t="s">
        <v>4432</v>
      </c>
    </row>
    <row r="4000" spans="1:8" x14ac:dyDescent="0.25">
      <c r="A4000" t="s">
        <v>4433</v>
      </c>
      <c r="B4000" s="12">
        <v>79</v>
      </c>
      <c r="C4000" t="s">
        <v>28</v>
      </c>
      <c r="D4000" t="s">
        <v>29</v>
      </c>
      <c r="E4000" s="13" t="str">
        <f>"16"</f>
        <v>16</v>
      </c>
      <c r="F4000" t="s">
        <v>757</v>
      </c>
      <c r="G4000" s="14" t="str">
        <f>"281"</f>
        <v>281</v>
      </c>
      <c r="H4000" t="s">
        <v>758</v>
      </c>
    </row>
    <row r="4001" spans="1:8" x14ac:dyDescent="0.25">
      <c r="A4001" t="s">
        <v>4434</v>
      </c>
      <c r="B4001" s="12">
        <v>76</v>
      </c>
      <c r="C4001" t="s">
        <v>2</v>
      </c>
      <c r="D4001" t="s">
        <v>3</v>
      </c>
      <c r="E4001" s="13" t="str">
        <f>"14"</f>
        <v>14</v>
      </c>
      <c r="F4001" t="s">
        <v>124</v>
      </c>
      <c r="G4001" s="14" t="str">
        <f>"251"</f>
        <v>251</v>
      </c>
      <c r="H4001" t="s">
        <v>402</v>
      </c>
    </row>
    <row r="4002" spans="1:8" x14ac:dyDescent="0.25">
      <c r="A4002" t="s">
        <v>4435</v>
      </c>
      <c r="B4002" s="12">
        <v>79</v>
      </c>
      <c r="C4002" t="s">
        <v>28</v>
      </c>
      <c r="D4002" t="s">
        <v>29</v>
      </c>
      <c r="E4002" s="13" t="str">
        <f>"48"</f>
        <v>48</v>
      </c>
      <c r="F4002" t="s">
        <v>37</v>
      </c>
      <c r="G4002" s="14" t="str">
        <f>"168"</f>
        <v>168</v>
      </c>
      <c r="H4002" t="s">
        <v>3862</v>
      </c>
    </row>
    <row r="4003" spans="1:8" x14ac:dyDescent="0.25">
      <c r="A4003" t="s">
        <v>4436</v>
      </c>
      <c r="B4003" s="12">
        <v>76</v>
      </c>
      <c r="C4003" t="s">
        <v>2</v>
      </c>
      <c r="D4003" t="s">
        <v>3</v>
      </c>
      <c r="E4003" s="13" t="str">
        <f>"67"</f>
        <v>67</v>
      </c>
      <c r="F4003" t="s">
        <v>44</v>
      </c>
      <c r="G4003" s="14" t="str">
        <f>"191"</f>
        <v>191</v>
      </c>
      <c r="H4003" t="s">
        <v>400</v>
      </c>
    </row>
    <row r="4004" spans="1:8" x14ac:dyDescent="0.25">
      <c r="A4004" t="s">
        <v>4437</v>
      </c>
      <c r="B4004" s="12">
        <v>76</v>
      </c>
      <c r="C4004" t="s">
        <v>2</v>
      </c>
      <c r="D4004" t="s">
        <v>3</v>
      </c>
      <c r="E4004" s="13" t="str">
        <f>"67"</f>
        <v>67</v>
      </c>
      <c r="F4004" t="s">
        <v>44</v>
      </c>
      <c r="G4004" s="14" t="str">
        <f>"265"</f>
        <v>265</v>
      </c>
      <c r="H4004" t="s">
        <v>268</v>
      </c>
    </row>
    <row r="4005" spans="1:8" x14ac:dyDescent="0.25">
      <c r="A4005" t="s">
        <v>4438</v>
      </c>
      <c r="B4005" s="12">
        <v>79</v>
      </c>
      <c r="C4005" t="s">
        <v>28</v>
      </c>
      <c r="D4005" t="s">
        <v>29</v>
      </c>
      <c r="E4005" s="13" t="str">
        <f>"03"</f>
        <v>03</v>
      </c>
      <c r="F4005" t="s">
        <v>30</v>
      </c>
      <c r="G4005" s="14" t="str">
        <f>"211"</f>
        <v>211</v>
      </c>
      <c r="H4005" t="s">
        <v>995</v>
      </c>
    </row>
    <row r="4006" spans="1:8" x14ac:dyDescent="0.25">
      <c r="A4006" t="s">
        <v>4439</v>
      </c>
      <c r="B4006" s="12">
        <v>76</v>
      </c>
      <c r="C4006" t="s">
        <v>2</v>
      </c>
      <c r="D4006" t="s">
        <v>3</v>
      </c>
      <c r="E4006" s="13" t="str">
        <f>"28"</f>
        <v>28</v>
      </c>
      <c r="F4006" t="s">
        <v>89</v>
      </c>
      <c r="G4006" s="14" t="str">
        <f>"246"</f>
        <v>246</v>
      </c>
      <c r="H4006" t="s">
        <v>416</v>
      </c>
    </row>
    <row r="4007" spans="1:8" x14ac:dyDescent="0.25">
      <c r="A4007" t="s">
        <v>4440</v>
      </c>
      <c r="B4007" s="12">
        <v>79</v>
      </c>
      <c r="C4007" t="s">
        <v>28</v>
      </c>
      <c r="D4007" t="s">
        <v>29</v>
      </c>
      <c r="E4007" s="13" t="str">
        <f>"09"</f>
        <v>09</v>
      </c>
      <c r="F4007" t="s">
        <v>117</v>
      </c>
      <c r="G4007" s="14" t="str">
        <f>"128"</f>
        <v>128</v>
      </c>
      <c r="H4007" t="s">
        <v>689</v>
      </c>
    </row>
    <row r="4008" spans="1:8" x14ac:dyDescent="0.25">
      <c r="A4008" t="s">
        <v>4441</v>
      </c>
      <c r="B4008" s="12">
        <v>79</v>
      </c>
      <c r="C4008" t="s">
        <v>28</v>
      </c>
      <c r="D4008" t="s">
        <v>29</v>
      </c>
      <c r="E4008" s="13" t="str">
        <f>"43"</f>
        <v>43</v>
      </c>
      <c r="F4008" t="s">
        <v>354</v>
      </c>
      <c r="G4008" s="14" t="str">
        <f>"276"</f>
        <v>276</v>
      </c>
      <c r="H4008" t="s">
        <v>355</v>
      </c>
    </row>
    <row r="4009" spans="1:8" x14ac:dyDescent="0.25">
      <c r="A4009" t="s">
        <v>4442</v>
      </c>
      <c r="B4009" s="12">
        <v>79</v>
      </c>
      <c r="C4009" t="s">
        <v>28</v>
      </c>
      <c r="D4009" t="s">
        <v>29</v>
      </c>
      <c r="E4009" s="13" t="str">
        <f>"43"</f>
        <v>43</v>
      </c>
      <c r="F4009" t="s">
        <v>354</v>
      </c>
      <c r="G4009" s="14" t="str">
        <f>"276"</f>
        <v>276</v>
      </c>
      <c r="H4009" t="s">
        <v>355</v>
      </c>
    </row>
    <row r="4010" spans="1:8" x14ac:dyDescent="0.25">
      <c r="A4010" t="s">
        <v>4443</v>
      </c>
      <c r="B4010" s="12">
        <v>77</v>
      </c>
      <c r="C4010" t="s">
        <v>17</v>
      </c>
      <c r="D4010" t="s">
        <v>18</v>
      </c>
      <c r="E4010" s="13" t="str">
        <f>"40"</f>
        <v>40</v>
      </c>
      <c r="F4010" t="s">
        <v>19</v>
      </c>
      <c r="G4010" s="14" t="str">
        <f>"251"</f>
        <v>251</v>
      </c>
      <c r="H4010" t="s">
        <v>20</v>
      </c>
    </row>
    <row r="4011" spans="1:8" x14ac:dyDescent="0.25">
      <c r="A4011" t="s">
        <v>4444</v>
      </c>
      <c r="B4011" s="12">
        <v>79</v>
      </c>
      <c r="C4011" t="s">
        <v>28</v>
      </c>
      <c r="D4011" t="s">
        <v>29</v>
      </c>
      <c r="E4011" s="13" t="str">
        <f>"16"</f>
        <v>16</v>
      </c>
      <c r="F4011" t="s">
        <v>757</v>
      </c>
      <c r="G4011" s="14" t="str">
        <f>"281"</f>
        <v>281</v>
      </c>
      <c r="H4011" t="s">
        <v>758</v>
      </c>
    </row>
    <row r="4012" spans="1:8" x14ac:dyDescent="0.25">
      <c r="A4012" t="s">
        <v>4445</v>
      </c>
      <c r="B4012" s="12">
        <v>79</v>
      </c>
      <c r="C4012" t="s">
        <v>28</v>
      </c>
      <c r="D4012" t="s">
        <v>29</v>
      </c>
      <c r="E4012" s="13" t="str">
        <f>"03"</f>
        <v>03</v>
      </c>
      <c r="F4012" t="s">
        <v>30</v>
      </c>
      <c r="G4012" s="14" t="str">
        <f>"026"</f>
        <v>026</v>
      </c>
      <c r="H4012" t="s">
        <v>1752</v>
      </c>
    </row>
    <row r="4013" spans="1:8" x14ac:dyDescent="0.25">
      <c r="A4013" t="s">
        <v>4446</v>
      </c>
      <c r="B4013" s="12">
        <v>81</v>
      </c>
      <c r="C4013" t="s">
        <v>7</v>
      </c>
      <c r="D4013" t="s">
        <v>8</v>
      </c>
      <c r="E4013" s="13" t="str">
        <f>"05"</f>
        <v>05</v>
      </c>
      <c r="F4013" t="s">
        <v>9</v>
      </c>
      <c r="G4013" s="14" t="str">
        <f>"010"</f>
        <v>010</v>
      </c>
      <c r="H4013" t="s">
        <v>1160</v>
      </c>
    </row>
    <row r="4014" spans="1:8" x14ac:dyDescent="0.25">
      <c r="A4014" t="s">
        <v>4447</v>
      </c>
      <c r="B4014" s="12">
        <v>76</v>
      </c>
      <c r="C4014" t="s">
        <v>2</v>
      </c>
      <c r="D4014" t="s">
        <v>3</v>
      </c>
      <c r="E4014" s="13" t="str">
        <f>"64"</f>
        <v>64</v>
      </c>
      <c r="F4014" t="s">
        <v>58</v>
      </c>
      <c r="G4014" s="14" t="str">
        <f>"016"</f>
        <v>016</v>
      </c>
      <c r="H4014" t="s">
        <v>4448</v>
      </c>
    </row>
    <row r="4015" spans="1:8" x14ac:dyDescent="0.25">
      <c r="A4015" t="s">
        <v>4449</v>
      </c>
      <c r="B4015" s="12">
        <v>79</v>
      </c>
      <c r="C4015" t="s">
        <v>28</v>
      </c>
      <c r="D4015" t="s">
        <v>29</v>
      </c>
      <c r="E4015" s="13" t="str">
        <f>"43"</f>
        <v>43</v>
      </c>
      <c r="F4015" t="s">
        <v>354</v>
      </c>
      <c r="G4015" s="14" t="str">
        <f>"036"</f>
        <v>036</v>
      </c>
      <c r="H4015" t="s">
        <v>2233</v>
      </c>
    </row>
    <row r="4016" spans="1:8" x14ac:dyDescent="0.25">
      <c r="A4016" t="s">
        <v>4450</v>
      </c>
      <c r="B4016" s="12">
        <v>77</v>
      </c>
      <c r="C4016" t="s">
        <v>17</v>
      </c>
      <c r="D4016" t="s">
        <v>18</v>
      </c>
      <c r="E4016" s="13" t="str">
        <f>"67"</f>
        <v>67</v>
      </c>
      <c r="F4016" t="s">
        <v>44</v>
      </c>
      <c r="G4016" s="14" t="str">
        <f>"147"</f>
        <v>147</v>
      </c>
      <c r="H4016" t="s">
        <v>614</v>
      </c>
    </row>
    <row r="4017" spans="1:8" x14ac:dyDescent="0.25">
      <c r="A4017" t="s">
        <v>4451</v>
      </c>
      <c r="B4017" s="12">
        <v>81</v>
      </c>
      <c r="C4017" t="s">
        <v>7</v>
      </c>
      <c r="D4017" t="s">
        <v>8</v>
      </c>
      <c r="E4017" s="13" t="str">
        <f>"59"</f>
        <v>59</v>
      </c>
      <c r="F4017" t="s">
        <v>335</v>
      </c>
      <c r="G4017" s="14" t="str">
        <f>"281"</f>
        <v>281</v>
      </c>
      <c r="H4017" t="s">
        <v>481</v>
      </c>
    </row>
    <row r="4018" spans="1:8" x14ac:dyDescent="0.25">
      <c r="A4018" t="s">
        <v>4452</v>
      </c>
      <c r="B4018" s="12">
        <v>81</v>
      </c>
      <c r="C4018" t="s">
        <v>7</v>
      </c>
      <c r="D4018" t="s">
        <v>8</v>
      </c>
      <c r="E4018" s="13" t="str">
        <f>"36"</f>
        <v>36</v>
      </c>
      <c r="F4018" t="s">
        <v>84</v>
      </c>
      <c r="G4018" s="14" t="str">
        <f>"126"</f>
        <v>126</v>
      </c>
      <c r="H4018" t="s">
        <v>4453</v>
      </c>
    </row>
    <row r="4019" spans="1:8" x14ac:dyDescent="0.25">
      <c r="A4019" t="s">
        <v>4454</v>
      </c>
      <c r="B4019" s="12">
        <v>81</v>
      </c>
      <c r="C4019" t="s">
        <v>7</v>
      </c>
      <c r="D4019" t="s">
        <v>8</v>
      </c>
      <c r="E4019" s="13" t="str">
        <f>"36"</f>
        <v>36</v>
      </c>
      <c r="F4019" t="s">
        <v>84</v>
      </c>
      <c r="G4019" s="14" t="str">
        <f>"286"</f>
        <v>286</v>
      </c>
      <c r="H4019" t="s">
        <v>848</v>
      </c>
    </row>
    <row r="4020" spans="1:8" x14ac:dyDescent="0.25">
      <c r="A4020" t="s">
        <v>4455</v>
      </c>
      <c r="B4020" s="12">
        <v>81</v>
      </c>
      <c r="C4020" t="s">
        <v>7</v>
      </c>
      <c r="D4020" t="s">
        <v>8</v>
      </c>
      <c r="E4020" s="13" t="str">
        <f>"59"</f>
        <v>59</v>
      </c>
      <c r="F4020" t="s">
        <v>335</v>
      </c>
      <c r="G4020" s="14" t="str">
        <f>"135"</f>
        <v>135</v>
      </c>
      <c r="H4020" t="s">
        <v>4456</v>
      </c>
    </row>
    <row r="4021" spans="1:8" x14ac:dyDescent="0.25">
      <c r="A4021" t="s">
        <v>4457</v>
      </c>
      <c r="B4021" s="12">
        <v>81</v>
      </c>
      <c r="C4021" t="s">
        <v>7</v>
      </c>
      <c r="D4021" t="s">
        <v>8</v>
      </c>
      <c r="E4021" s="13" t="str">
        <f>"59"</f>
        <v>59</v>
      </c>
      <c r="F4021" t="s">
        <v>335</v>
      </c>
      <c r="G4021" s="14" t="str">
        <f>"281"</f>
        <v>281</v>
      </c>
      <c r="H4021" t="s">
        <v>481</v>
      </c>
    </row>
    <row r="4022" spans="1:8" x14ac:dyDescent="0.25">
      <c r="A4022" t="s">
        <v>4458</v>
      </c>
      <c r="B4022" s="12">
        <v>76</v>
      </c>
      <c r="C4022" t="s">
        <v>2</v>
      </c>
      <c r="D4022" t="s">
        <v>3</v>
      </c>
      <c r="E4022" s="13" t="str">
        <f>"56"</f>
        <v>56</v>
      </c>
      <c r="F4022" t="s">
        <v>321</v>
      </c>
      <c r="G4022" s="14" t="str">
        <f>"276"</f>
        <v>276</v>
      </c>
      <c r="H4022" t="s">
        <v>322</v>
      </c>
    </row>
    <row r="4023" spans="1:8" x14ac:dyDescent="0.25">
      <c r="A4023" t="s">
        <v>4458</v>
      </c>
      <c r="B4023" s="12">
        <v>77</v>
      </c>
      <c r="C4023" t="s">
        <v>17</v>
      </c>
      <c r="D4023" t="s">
        <v>18</v>
      </c>
      <c r="E4023" s="13" t="str">
        <f>"45"</f>
        <v>45</v>
      </c>
      <c r="F4023" t="s">
        <v>168</v>
      </c>
      <c r="G4023" s="14" t="str">
        <f>"002"</f>
        <v>002</v>
      </c>
      <c r="H4023" t="s">
        <v>4459</v>
      </c>
    </row>
    <row r="4024" spans="1:8" x14ac:dyDescent="0.25">
      <c r="A4024" t="s">
        <v>4458</v>
      </c>
      <c r="B4024" s="12">
        <v>77</v>
      </c>
      <c r="C4024" t="s">
        <v>17</v>
      </c>
      <c r="D4024" t="s">
        <v>18</v>
      </c>
      <c r="E4024" s="13" t="str">
        <f>"45"</f>
        <v>45</v>
      </c>
      <c r="F4024" t="s">
        <v>168</v>
      </c>
      <c r="G4024" s="14" t="str">
        <f>"106"</f>
        <v>106</v>
      </c>
      <c r="H4024" t="s">
        <v>512</v>
      </c>
    </row>
    <row r="4025" spans="1:8" x14ac:dyDescent="0.25">
      <c r="A4025" t="s">
        <v>4458</v>
      </c>
      <c r="B4025" s="12">
        <v>79</v>
      </c>
      <c r="C4025" t="s">
        <v>28</v>
      </c>
      <c r="D4025" t="s">
        <v>29</v>
      </c>
      <c r="E4025" s="13" t="str">
        <f>"55"</f>
        <v>55</v>
      </c>
      <c r="F4025" t="s">
        <v>207</v>
      </c>
      <c r="G4025" s="14" t="str">
        <f>"261"</f>
        <v>261</v>
      </c>
      <c r="H4025" t="s">
        <v>208</v>
      </c>
    </row>
    <row r="4026" spans="1:8" x14ac:dyDescent="0.25">
      <c r="A4026" t="s">
        <v>4458</v>
      </c>
      <c r="B4026" s="12">
        <v>81</v>
      </c>
      <c r="C4026" t="s">
        <v>7</v>
      </c>
      <c r="D4026" t="s">
        <v>8</v>
      </c>
      <c r="E4026" s="13" t="str">
        <f>"20"</f>
        <v>20</v>
      </c>
      <c r="F4026" t="s">
        <v>111</v>
      </c>
      <c r="G4026" s="14" t="str">
        <f>"121"</f>
        <v>121</v>
      </c>
      <c r="H4026" t="s">
        <v>1618</v>
      </c>
    </row>
    <row r="4027" spans="1:8" x14ac:dyDescent="0.25">
      <c r="A4027" t="s">
        <v>4458</v>
      </c>
      <c r="B4027" s="12">
        <v>81</v>
      </c>
      <c r="C4027" t="s">
        <v>7</v>
      </c>
      <c r="D4027" t="s">
        <v>8</v>
      </c>
      <c r="E4027" s="13" t="str">
        <f>"36"</f>
        <v>36</v>
      </c>
      <c r="F4027" t="s">
        <v>84</v>
      </c>
      <c r="G4027" s="14" t="str">
        <f>"251"</f>
        <v>251</v>
      </c>
      <c r="H4027" t="s">
        <v>533</v>
      </c>
    </row>
    <row r="4028" spans="1:8" x14ac:dyDescent="0.25">
      <c r="A4028" t="s">
        <v>4458</v>
      </c>
      <c r="B4028" s="12">
        <v>81</v>
      </c>
      <c r="C4028" t="s">
        <v>7</v>
      </c>
      <c r="D4028" t="s">
        <v>8</v>
      </c>
      <c r="E4028" s="13" t="str">
        <f>"59"</f>
        <v>59</v>
      </c>
      <c r="F4028" t="s">
        <v>335</v>
      </c>
      <c r="G4028" s="14" t="str">
        <f>"176"</f>
        <v>176</v>
      </c>
      <c r="H4028" t="s">
        <v>475</v>
      </c>
    </row>
    <row r="4029" spans="1:8" x14ac:dyDescent="0.25">
      <c r="A4029" t="s">
        <v>4460</v>
      </c>
      <c r="B4029" s="12">
        <v>77</v>
      </c>
      <c r="C4029" t="s">
        <v>17</v>
      </c>
      <c r="D4029" t="s">
        <v>18</v>
      </c>
      <c r="E4029" s="13" t="str">
        <f>"40"</f>
        <v>40</v>
      </c>
      <c r="F4029" t="s">
        <v>19</v>
      </c>
      <c r="G4029" s="14" t="str">
        <f>"191"</f>
        <v>191</v>
      </c>
      <c r="H4029" t="s">
        <v>327</v>
      </c>
    </row>
    <row r="4030" spans="1:8" x14ac:dyDescent="0.25">
      <c r="A4030" t="s">
        <v>4461</v>
      </c>
      <c r="B4030" s="12">
        <v>81</v>
      </c>
      <c r="C4030" t="s">
        <v>7</v>
      </c>
      <c r="D4030" t="s">
        <v>8</v>
      </c>
      <c r="E4030" s="13" t="str">
        <f>"70"</f>
        <v>70</v>
      </c>
      <c r="F4030" t="s">
        <v>50</v>
      </c>
      <c r="G4030" s="14" t="str">
        <f>"266"</f>
        <v>266</v>
      </c>
      <c r="H4030" t="s">
        <v>51</v>
      </c>
    </row>
    <row r="4031" spans="1:8" x14ac:dyDescent="0.25">
      <c r="A4031" t="s">
        <v>4462</v>
      </c>
      <c r="B4031" s="12">
        <v>77</v>
      </c>
      <c r="C4031" t="s">
        <v>17</v>
      </c>
      <c r="D4031" t="s">
        <v>18</v>
      </c>
      <c r="E4031" s="13" t="str">
        <f>"30"</f>
        <v>30</v>
      </c>
      <c r="F4031" t="s">
        <v>210</v>
      </c>
      <c r="G4031" s="14" t="str">
        <f>"241"</f>
        <v>241</v>
      </c>
      <c r="H4031" t="s">
        <v>211</v>
      </c>
    </row>
    <row r="4032" spans="1:8" x14ac:dyDescent="0.25">
      <c r="A4032" t="s">
        <v>4463</v>
      </c>
      <c r="B4032" s="12">
        <v>77</v>
      </c>
      <c r="C4032" t="s">
        <v>17</v>
      </c>
      <c r="D4032" t="s">
        <v>18</v>
      </c>
      <c r="E4032" s="13" t="str">
        <f>"40"</f>
        <v>40</v>
      </c>
      <c r="F4032" t="s">
        <v>19</v>
      </c>
      <c r="G4032" s="14" t="str">
        <f>"107"</f>
        <v>107</v>
      </c>
      <c r="H4032" t="s">
        <v>1061</v>
      </c>
    </row>
    <row r="4033" spans="1:8" x14ac:dyDescent="0.25">
      <c r="A4033" t="s">
        <v>4464</v>
      </c>
      <c r="B4033" s="12">
        <v>77</v>
      </c>
      <c r="C4033" t="s">
        <v>17</v>
      </c>
      <c r="D4033" t="s">
        <v>18</v>
      </c>
      <c r="E4033" s="13" t="str">
        <f>"40"</f>
        <v>40</v>
      </c>
      <c r="F4033" t="s">
        <v>19</v>
      </c>
      <c r="G4033" s="14" t="str">
        <f>"251"</f>
        <v>251</v>
      </c>
      <c r="H4033" t="s">
        <v>20</v>
      </c>
    </row>
    <row r="4034" spans="1:8" x14ac:dyDescent="0.25">
      <c r="A4034" t="s">
        <v>4465</v>
      </c>
      <c r="B4034" s="12">
        <v>77</v>
      </c>
      <c r="C4034" t="s">
        <v>17</v>
      </c>
      <c r="D4034" t="s">
        <v>18</v>
      </c>
      <c r="E4034" s="13" t="str">
        <f>"40"</f>
        <v>40</v>
      </c>
      <c r="F4034" t="s">
        <v>19</v>
      </c>
      <c r="G4034" s="14" t="str">
        <f>"251"</f>
        <v>251</v>
      </c>
      <c r="H4034" t="s">
        <v>20</v>
      </c>
    </row>
    <row r="4035" spans="1:8" x14ac:dyDescent="0.25">
      <c r="A4035" t="s">
        <v>4466</v>
      </c>
      <c r="B4035" s="12">
        <v>77</v>
      </c>
      <c r="C4035" t="s">
        <v>17</v>
      </c>
      <c r="D4035" t="s">
        <v>18</v>
      </c>
      <c r="E4035" s="13" t="str">
        <f>"40"</f>
        <v>40</v>
      </c>
      <c r="F4035" t="s">
        <v>19</v>
      </c>
      <c r="G4035" s="14" t="str">
        <f>"251"</f>
        <v>251</v>
      </c>
      <c r="H4035" t="s">
        <v>20</v>
      </c>
    </row>
    <row r="4036" spans="1:8" x14ac:dyDescent="0.25">
      <c r="A4036" t="s">
        <v>4467</v>
      </c>
      <c r="B4036" s="12">
        <v>77</v>
      </c>
      <c r="C4036" t="s">
        <v>17</v>
      </c>
      <c r="D4036" t="s">
        <v>18</v>
      </c>
      <c r="E4036" s="13" t="str">
        <f>"40"</f>
        <v>40</v>
      </c>
      <c r="F4036" t="s">
        <v>19</v>
      </c>
      <c r="G4036" s="14" t="str">
        <f>"251"</f>
        <v>251</v>
      </c>
      <c r="H4036" t="s">
        <v>20</v>
      </c>
    </row>
    <row r="4037" spans="1:8" x14ac:dyDescent="0.25">
      <c r="A4037" t="s">
        <v>4468</v>
      </c>
      <c r="B4037" s="12">
        <v>79</v>
      </c>
      <c r="C4037" t="s">
        <v>28</v>
      </c>
      <c r="D4037" t="s">
        <v>29</v>
      </c>
      <c r="E4037" s="13" t="str">
        <f>"62"</f>
        <v>62</v>
      </c>
      <c r="F4037" t="s">
        <v>409</v>
      </c>
      <c r="G4037" s="14" t="str">
        <f>"165"</f>
        <v>165</v>
      </c>
      <c r="H4037" t="s">
        <v>4469</v>
      </c>
    </row>
    <row r="4038" spans="1:8" x14ac:dyDescent="0.25">
      <c r="A4038" t="s">
        <v>4470</v>
      </c>
      <c r="B4038" s="12">
        <v>81</v>
      </c>
      <c r="C4038" t="s">
        <v>7</v>
      </c>
      <c r="D4038" t="s">
        <v>8</v>
      </c>
      <c r="E4038" s="13" t="str">
        <f>"44"</f>
        <v>44</v>
      </c>
      <c r="F4038" t="s">
        <v>40</v>
      </c>
      <c r="G4038" s="14" t="str">
        <f>"006"</f>
        <v>006</v>
      </c>
      <c r="H4038" t="s">
        <v>1182</v>
      </c>
    </row>
    <row r="4039" spans="1:8" x14ac:dyDescent="0.25">
      <c r="A4039" t="s">
        <v>4471</v>
      </c>
      <c r="B4039" s="12">
        <v>81</v>
      </c>
      <c r="C4039" t="s">
        <v>7</v>
      </c>
      <c r="D4039" t="s">
        <v>8</v>
      </c>
      <c r="E4039" s="13" t="str">
        <f>"44"</f>
        <v>44</v>
      </c>
      <c r="F4039" t="s">
        <v>40</v>
      </c>
      <c r="G4039" s="14" t="str">
        <f>"201"</f>
        <v>201</v>
      </c>
      <c r="H4039" t="s">
        <v>138</v>
      </c>
    </row>
    <row r="4040" spans="1:8" x14ac:dyDescent="0.25">
      <c r="A4040" t="s">
        <v>4472</v>
      </c>
      <c r="B4040" s="12">
        <v>81</v>
      </c>
      <c r="C4040" t="s">
        <v>7</v>
      </c>
      <c r="D4040" t="s">
        <v>8</v>
      </c>
      <c r="E4040" s="13" t="str">
        <f>"05"</f>
        <v>05</v>
      </c>
      <c r="F4040" t="s">
        <v>9</v>
      </c>
      <c r="G4040" s="14" t="str">
        <f>"104"</f>
        <v>104</v>
      </c>
      <c r="H4040" t="s">
        <v>299</v>
      </c>
    </row>
    <row r="4041" spans="1:8" x14ac:dyDescent="0.25">
      <c r="A4041" t="s">
        <v>4473</v>
      </c>
      <c r="B4041" s="12">
        <v>77</v>
      </c>
      <c r="C4041" t="s">
        <v>17</v>
      </c>
      <c r="D4041" t="s">
        <v>18</v>
      </c>
      <c r="E4041" s="13" t="str">
        <f>"67"</f>
        <v>67</v>
      </c>
      <c r="F4041" t="s">
        <v>44</v>
      </c>
      <c r="G4041" s="14" t="str">
        <f>"151"</f>
        <v>151</v>
      </c>
      <c r="H4041" t="s">
        <v>200</v>
      </c>
    </row>
    <row r="4042" spans="1:8" x14ac:dyDescent="0.25">
      <c r="A4042" t="s">
        <v>4474</v>
      </c>
      <c r="B4042" s="12">
        <v>76</v>
      </c>
      <c r="C4042" t="s">
        <v>2</v>
      </c>
      <c r="D4042" t="s">
        <v>3</v>
      </c>
      <c r="E4042" s="13" t="str">
        <f>"22"</f>
        <v>22</v>
      </c>
      <c r="F4042" t="s">
        <v>4</v>
      </c>
      <c r="G4042" s="14" t="str">
        <f>"246"</f>
        <v>246</v>
      </c>
      <c r="H4042" t="s">
        <v>631</v>
      </c>
    </row>
    <row r="4043" spans="1:8" x14ac:dyDescent="0.25">
      <c r="A4043" t="s">
        <v>4475</v>
      </c>
      <c r="B4043" s="12">
        <v>79</v>
      </c>
      <c r="C4043" t="s">
        <v>28</v>
      </c>
      <c r="D4043" t="s">
        <v>29</v>
      </c>
      <c r="E4043" s="13" t="str">
        <f>"37"</f>
        <v>37</v>
      </c>
      <c r="F4043" t="s">
        <v>34</v>
      </c>
      <c r="G4043" s="14" t="str">
        <f>"181"</f>
        <v>181</v>
      </c>
      <c r="H4043" t="s">
        <v>1008</v>
      </c>
    </row>
    <row r="4044" spans="1:8" x14ac:dyDescent="0.25">
      <c r="A4044" t="s">
        <v>4475</v>
      </c>
      <c r="B4044" s="12">
        <v>79</v>
      </c>
      <c r="C4044" t="s">
        <v>28</v>
      </c>
      <c r="D4044" t="s">
        <v>29</v>
      </c>
      <c r="E4044" s="13" t="str">
        <f>"62"</f>
        <v>62</v>
      </c>
      <c r="F4044" t="s">
        <v>409</v>
      </c>
      <c r="G4044" s="14" t="str">
        <f>"236"</f>
        <v>236</v>
      </c>
      <c r="H4044" t="s">
        <v>2163</v>
      </c>
    </row>
    <row r="4045" spans="1:8" x14ac:dyDescent="0.25">
      <c r="A4045" t="s">
        <v>4475</v>
      </c>
      <c r="B4045" s="12">
        <v>81</v>
      </c>
      <c r="C4045" t="s">
        <v>7</v>
      </c>
      <c r="D4045" t="s">
        <v>8</v>
      </c>
      <c r="E4045" s="13" t="str">
        <f>"08"</f>
        <v>08</v>
      </c>
      <c r="F4045" t="s">
        <v>154</v>
      </c>
      <c r="G4045" s="14" t="str">
        <f>"241"</f>
        <v>241</v>
      </c>
      <c r="H4045" t="s">
        <v>639</v>
      </c>
    </row>
    <row r="4046" spans="1:8" x14ac:dyDescent="0.25">
      <c r="A4046" t="s">
        <v>4476</v>
      </c>
      <c r="B4046" s="12">
        <v>79</v>
      </c>
      <c r="C4046" t="s">
        <v>28</v>
      </c>
      <c r="D4046" t="s">
        <v>29</v>
      </c>
      <c r="E4046" s="13" t="str">
        <f>"27"</f>
        <v>27</v>
      </c>
      <c r="F4046" t="s">
        <v>739</v>
      </c>
      <c r="G4046" s="14" t="str">
        <f>"206"</f>
        <v>206</v>
      </c>
      <c r="H4046" t="s">
        <v>1376</v>
      </c>
    </row>
    <row r="4047" spans="1:8" x14ac:dyDescent="0.25">
      <c r="A4047" t="s">
        <v>4476</v>
      </c>
      <c r="B4047" s="12">
        <v>79</v>
      </c>
      <c r="C4047" t="s">
        <v>28</v>
      </c>
      <c r="D4047" t="s">
        <v>29</v>
      </c>
      <c r="E4047" s="13" t="str">
        <f>"29"</f>
        <v>29</v>
      </c>
      <c r="F4047" t="s">
        <v>220</v>
      </c>
      <c r="G4047" s="14" t="str">
        <f>"251"</f>
        <v>251</v>
      </c>
      <c r="H4047" t="s">
        <v>1530</v>
      </c>
    </row>
    <row r="4048" spans="1:8" x14ac:dyDescent="0.25">
      <c r="A4048" t="s">
        <v>4476</v>
      </c>
      <c r="B4048" s="12">
        <v>79</v>
      </c>
      <c r="C4048" t="s">
        <v>28</v>
      </c>
      <c r="D4048" t="s">
        <v>29</v>
      </c>
      <c r="E4048" s="13" t="str">
        <f>"37"</f>
        <v>37</v>
      </c>
      <c r="F4048" t="s">
        <v>34</v>
      </c>
      <c r="G4048" s="14" t="str">
        <f>"010"</f>
        <v>010</v>
      </c>
      <c r="H4048" t="s">
        <v>312</v>
      </c>
    </row>
    <row r="4049" spans="1:8" x14ac:dyDescent="0.25">
      <c r="A4049" t="s">
        <v>4477</v>
      </c>
      <c r="B4049" s="12">
        <v>81</v>
      </c>
      <c r="C4049" t="s">
        <v>7</v>
      </c>
      <c r="D4049" t="s">
        <v>8</v>
      </c>
      <c r="E4049" s="13" t="str">
        <f>"44"</f>
        <v>44</v>
      </c>
      <c r="F4049" t="s">
        <v>40</v>
      </c>
      <c r="G4049" s="14" t="str">
        <f>"146"</f>
        <v>146</v>
      </c>
      <c r="H4049" t="s">
        <v>203</v>
      </c>
    </row>
    <row r="4050" spans="1:8" x14ac:dyDescent="0.25">
      <c r="A4050" t="s">
        <v>4478</v>
      </c>
      <c r="B4050" s="12">
        <v>76</v>
      </c>
      <c r="C4050" t="s">
        <v>2</v>
      </c>
      <c r="D4050" t="s">
        <v>3</v>
      </c>
      <c r="E4050" s="13" t="str">
        <f>"13"</f>
        <v>13</v>
      </c>
      <c r="F4050" t="s">
        <v>14</v>
      </c>
      <c r="G4050" s="14" t="str">
        <f>"112"</f>
        <v>112</v>
      </c>
      <c r="H4050" t="s">
        <v>1288</v>
      </c>
    </row>
    <row r="4051" spans="1:8" x14ac:dyDescent="0.25">
      <c r="A4051" t="s">
        <v>4479</v>
      </c>
      <c r="B4051" s="12">
        <v>76</v>
      </c>
      <c r="C4051" t="s">
        <v>2</v>
      </c>
      <c r="D4051" t="s">
        <v>3</v>
      </c>
      <c r="E4051" s="13" t="str">
        <f>"53"</f>
        <v>53</v>
      </c>
      <c r="F4051" t="s">
        <v>67</v>
      </c>
      <c r="G4051" s="14" t="str">
        <f>"040"</f>
        <v>040</v>
      </c>
      <c r="H4051" t="s">
        <v>2634</v>
      </c>
    </row>
    <row r="4052" spans="1:8" x14ac:dyDescent="0.25">
      <c r="A4052" t="s">
        <v>4479</v>
      </c>
      <c r="B4052" s="12">
        <v>76</v>
      </c>
      <c r="C4052" t="s">
        <v>2</v>
      </c>
      <c r="D4052" t="s">
        <v>3</v>
      </c>
      <c r="E4052" s="13" t="str">
        <f>"64"</f>
        <v>64</v>
      </c>
      <c r="F4052" t="s">
        <v>58</v>
      </c>
      <c r="G4052" s="14" t="str">
        <f>"028"</f>
        <v>028</v>
      </c>
      <c r="H4052" t="s">
        <v>985</v>
      </c>
    </row>
    <row r="4053" spans="1:8" x14ac:dyDescent="0.25">
      <c r="A4053" t="s">
        <v>4479</v>
      </c>
      <c r="B4053" s="12">
        <v>77</v>
      </c>
      <c r="C4053" t="s">
        <v>17</v>
      </c>
      <c r="D4053" t="s">
        <v>18</v>
      </c>
      <c r="E4053" s="13" t="str">
        <f>"51"</f>
        <v>51</v>
      </c>
      <c r="F4053" t="s">
        <v>55</v>
      </c>
      <c r="G4053" s="14" t="str">
        <f>"206"</f>
        <v>206</v>
      </c>
      <c r="H4053" t="s">
        <v>223</v>
      </c>
    </row>
    <row r="4054" spans="1:8" x14ac:dyDescent="0.25">
      <c r="A4054" t="s">
        <v>4479</v>
      </c>
      <c r="B4054" s="12">
        <v>79</v>
      </c>
      <c r="C4054" t="s">
        <v>28</v>
      </c>
      <c r="D4054" t="s">
        <v>29</v>
      </c>
      <c r="E4054" s="13" t="str">
        <f>"47"</f>
        <v>47</v>
      </c>
      <c r="F4054" t="s">
        <v>1754</v>
      </c>
      <c r="G4054" s="14" t="str">
        <f>"006"</f>
        <v>006</v>
      </c>
      <c r="H4054" t="s">
        <v>4480</v>
      </c>
    </row>
    <row r="4055" spans="1:8" x14ac:dyDescent="0.25">
      <c r="A4055" t="s">
        <v>4479</v>
      </c>
      <c r="B4055" s="12">
        <v>79</v>
      </c>
      <c r="C4055" t="s">
        <v>28</v>
      </c>
      <c r="D4055" t="s">
        <v>29</v>
      </c>
      <c r="E4055" s="13" t="str">
        <f>"48"</f>
        <v>48</v>
      </c>
      <c r="F4055" t="s">
        <v>37</v>
      </c>
      <c r="G4055" s="14" t="str">
        <f>"151"</f>
        <v>151</v>
      </c>
      <c r="H4055" t="s">
        <v>3412</v>
      </c>
    </row>
    <row r="4056" spans="1:8" x14ac:dyDescent="0.25">
      <c r="A4056" t="s">
        <v>4481</v>
      </c>
      <c r="B4056" s="12">
        <v>79</v>
      </c>
      <c r="C4056" t="s">
        <v>28</v>
      </c>
      <c r="D4056" t="s">
        <v>29</v>
      </c>
      <c r="E4056" s="13" t="str">
        <f>"17"</f>
        <v>17</v>
      </c>
      <c r="F4056" t="s">
        <v>32</v>
      </c>
      <c r="G4056" s="14" t="str">
        <f>"024"</f>
        <v>024</v>
      </c>
      <c r="H4056" t="s">
        <v>507</v>
      </c>
    </row>
    <row r="4057" spans="1:8" x14ac:dyDescent="0.25">
      <c r="A4057" t="s">
        <v>4481</v>
      </c>
      <c r="B4057" s="12">
        <v>79</v>
      </c>
      <c r="C4057" t="s">
        <v>28</v>
      </c>
      <c r="D4057" t="s">
        <v>29</v>
      </c>
      <c r="E4057" s="13" t="str">
        <f>"46"</f>
        <v>46</v>
      </c>
      <c r="F4057" t="s">
        <v>1383</v>
      </c>
      <c r="G4057" s="14" t="str">
        <f>"008"</f>
        <v>008</v>
      </c>
      <c r="H4057" t="s">
        <v>1741</v>
      </c>
    </row>
    <row r="4058" spans="1:8" x14ac:dyDescent="0.25">
      <c r="A4058" t="s">
        <v>4481</v>
      </c>
      <c r="B4058" s="12">
        <v>79</v>
      </c>
      <c r="C4058" t="s">
        <v>28</v>
      </c>
      <c r="D4058" t="s">
        <v>29</v>
      </c>
      <c r="E4058" s="13" t="str">
        <f>"55"</f>
        <v>55</v>
      </c>
      <c r="F4058" t="s">
        <v>207</v>
      </c>
      <c r="G4058" s="14" t="str">
        <f>"006"</f>
        <v>006</v>
      </c>
      <c r="H4058" t="s">
        <v>4482</v>
      </c>
    </row>
    <row r="4059" spans="1:8" x14ac:dyDescent="0.25">
      <c r="A4059" t="s">
        <v>4481</v>
      </c>
      <c r="B4059" s="12">
        <v>81</v>
      </c>
      <c r="C4059" t="s">
        <v>7</v>
      </c>
      <c r="D4059" t="s">
        <v>8</v>
      </c>
      <c r="E4059" s="13" t="str">
        <f>"24"</f>
        <v>24</v>
      </c>
      <c r="F4059" t="s">
        <v>108</v>
      </c>
      <c r="G4059" s="14" t="str">
        <f>"010"</f>
        <v>010</v>
      </c>
      <c r="H4059" t="s">
        <v>109</v>
      </c>
    </row>
    <row r="4060" spans="1:8" x14ac:dyDescent="0.25">
      <c r="A4060" t="s">
        <v>4483</v>
      </c>
      <c r="B4060" s="12">
        <v>77</v>
      </c>
      <c r="C4060" t="s">
        <v>17</v>
      </c>
      <c r="D4060" t="s">
        <v>18</v>
      </c>
      <c r="E4060" s="13" t="str">
        <f>"67"</f>
        <v>67</v>
      </c>
      <c r="F4060" t="s">
        <v>44</v>
      </c>
      <c r="G4060" s="14" t="str">
        <f>"251"</f>
        <v>251</v>
      </c>
      <c r="H4060" t="s">
        <v>45</v>
      </c>
    </row>
    <row r="4061" spans="1:8" x14ac:dyDescent="0.25">
      <c r="A4061" t="s">
        <v>4484</v>
      </c>
      <c r="B4061" s="12">
        <v>76</v>
      </c>
      <c r="C4061" t="s">
        <v>2</v>
      </c>
      <c r="D4061" t="s">
        <v>3</v>
      </c>
      <c r="E4061" s="13" t="str">
        <f>"25"</f>
        <v>25</v>
      </c>
      <c r="F4061" t="s">
        <v>434</v>
      </c>
      <c r="G4061" s="14" t="str">
        <f>"216"</f>
        <v>216</v>
      </c>
      <c r="H4061" t="s">
        <v>1149</v>
      </c>
    </row>
    <row r="4062" spans="1:8" x14ac:dyDescent="0.25">
      <c r="A4062" t="s">
        <v>4484</v>
      </c>
      <c r="B4062" s="12">
        <v>81</v>
      </c>
      <c r="C4062" t="s">
        <v>7</v>
      </c>
      <c r="D4062" t="s">
        <v>8</v>
      </c>
      <c r="E4062" s="13" t="str">
        <f>"49"</f>
        <v>49</v>
      </c>
      <c r="F4062" t="s">
        <v>340</v>
      </c>
      <c r="G4062" s="14" t="str">
        <f>"281"</f>
        <v>281</v>
      </c>
      <c r="H4062" t="s">
        <v>1335</v>
      </c>
    </row>
    <row r="4063" spans="1:8" x14ac:dyDescent="0.25">
      <c r="A4063" t="s">
        <v>4485</v>
      </c>
      <c r="B4063" s="12">
        <v>79</v>
      </c>
      <c r="C4063" t="s">
        <v>28</v>
      </c>
      <c r="D4063" t="s">
        <v>29</v>
      </c>
      <c r="E4063" s="13" t="str">
        <f>"37"</f>
        <v>37</v>
      </c>
      <c r="F4063" t="s">
        <v>34</v>
      </c>
      <c r="G4063" s="14" t="str">
        <f>"074"</f>
        <v>074</v>
      </c>
      <c r="H4063" t="s">
        <v>4153</v>
      </c>
    </row>
    <row r="4064" spans="1:8" x14ac:dyDescent="0.25">
      <c r="A4064" t="s">
        <v>4485</v>
      </c>
      <c r="B4064" s="12">
        <v>79</v>
      </c>
      <c r="C4064" t="s">
        <v>28</v>
      </c>
      <c r="D4064" t="s">
        <v>29</v>
      </c>
      <c r="E4064" s="13" t="str">
        <f>"37"</f>
        <v>37</v>
      </c>
      <c r="F4064" t="s">
        <v>34</v>
      </c>
      <c r="G4064" s="14" t="str">
        <f>"181"</f>
        <v>181</v>
      </c>
      <c r="H4064" t="s">
        <v>1008</v>
      </c>
    </row>
    <row r="4065" spans="1:8" x14ac:dyDescent="0.25">
      <c r="A4065" t="s">
        <v>4486</v>
      </c>
      <c r="B4065" s="12">
        <v>81</v>
      </c>
      <c r="C4065" t="s">
        <v>7</v>
      </c>
      <c r="D4065" t="s">
        <v>8</v>
      </c>
      <c r="E4065" s="13" t="str">
        <f>"38"</f>
        <v>38</v>
      </c>
      <c r="F4065" t="s">
        <v>121</v>
      </c>
      <c r="G4065" s="14" t="str">
        <f>"008"</f>
        <v>008</v>
      </c>
      <c r="H4065" t="s">
        <v>4487</v>
      </c>
    </row>
    <row r="4066" spans="1:8" x14ac:dyDescent="0.25">
      <c r="A4066" t="s">
        <v>4488</v>
      </c>
      <c r="B4066" s="12">
        <v>77</v>
      </c>
      <c r="C4066" t="s">
        <v>17</v>
      </c>
      <c r="D4066" t="s">
        <v>18</v>
      </c>
      <c r="E4066" s="13" t="str">
        <f>"40"</f>
        <v>40</v>
      </c>
      <c r="F4066" t="s">
        <v>19</v>
      </c>
      <c r="G4066" s="14" t="str">
        <f>"251"</f>
        <v>251</v>
      </c>
      <c r="H4066" t="s">
        <v>20</v>
      </c>
    </row>
    <row r="4067" spans="1:8" x14ac:dyDescent="0.25">
      <c r="A4067" t="s">
        <v>4489</v>
      </c>
      <c r="B4067" s="12">
        <v>79</v>
      </c>
      <c r="C4067" t="s">
        <v>28</v>
      </c>
      <c r="D4067" t="s">
        <v>29</v>
      </c>
      <c r="E4067" s="13" t="str">
        <f>"37"</f>
        <v>37</v>
      </c>
      <c r="F4067" t="s">
        <v>34</v>
      </c>
      <c r="G4067" s="14" t="str">
        <f>"146"</f>
        <v>146</v>
      </c>
      <c r="H4067" t="s">
        <v>35</v>
      </c>
    </row>
    <row r="4068" spans="1:8" x14ac:dyDescent="0.25">
      <c r="A4068" t="s">
        <v>4490</v>
      </c>
      <c r="B4068" s="12">
        <v>81</v>
      </c>
      <c r="C4068" t="s">
        <v>7</v>
      </c>
      <c r="D4068" t="s">
        <v>8</v>
      </c>
      <c r="E4068" s="13" t="str">
        <f>"34"</f>
        <v>34</v>
      </c>
      <c r="F4068" t="s">
        <v>258</v>
      </c>
      <c r="G4068" s="14" t="str">
        <f>"022"</f>
        <v>022</v>
      </c>
      <c r="H4068" t="s">
        <v>4491</v>
      </c>
    </row>
    <row r="4069" spans="1:8" x14ac:dyDescent="0.25">
      <c r="A4069" t="s">
        <v>4492</v>
      </c>
      <c r="B4069" s="12">
        <v>77</v>
      </c>
      <c r="C4069" t="s">
        <v>17</v>
      </c>
      <c r="D4069" t="s">
        <v>18</v>
      </c>
      <c r="E4069" s="13" t="str">
        <f>"51"</f>
        <v>51</v>
      </c>
      <c r="F4069" t="s">
        <v>55</v>
      </c>
      <c r="G4069" s="14" t="str">
        <f>"151"</f>
        <v>151</v>
      </c>
      <c r="H4069" t="s">
        <v>645</v>
      </c>
    </row>
    <row r="4070" spans="1:8" x14ac:dyDescent="0.25">
      <c r="A4070" t="s">
        <v>4493</v>
      </c>
      <c r="B4070" s="12">
        <v>77</v>
      </c>
      <c r="C4070" t="s">
        <v>17</v>
      </c>
      <c r="D4070" t="s">
        <v>18</v>
      </c>
      <c r="E4070" s="13" t="str">
        <f>"67"</f>
        <v>67</v>
      </c>
      <c r="F4070" t="s">
        <v>44</v>
      </c>
      <c r="G4070" s="14" t="str">
        <f>"151"</f>
        <v>151</v>
      </c>
      <c r="H4070" t="s">
        <v>200</v>
      </c>
    </row>
    <row r="4071" spans="1:8" x14ac:dyDescent="0.25">
      <c r="A4071" t="s">
        <v>4494</v>
      </c>
      <c r="B4071" s="12">
        <v>76</v>
      </c>
      <c r="C4071" t="s">
        <v>2</v>
      </c>
      <c r="D4071" t="s">
        <v>3</v>
      </c>
      <c r="E4071" s="13" t="str">
        <f>"67"</f>
        <v>67</v>
      </c>
      <c r="F4071" t="s">
        <v>44</v>
      </c>
      <c r="G4071" s="14" t="str">
        <f>"010"</f>
        <v>010</v>
      </c>
      <c r="H4071" t="s">
        <v>1540</v>
      </c>
    </row>
    <row r="4072" spans="1:8" x14ac:dyDescent="0.25">
      <c r="A4072" t="s">
        <v>4494</v>
      </c>
      <c r="B4072" s="12">
        <v>77</v>
      </c>
      <c r="C4072" t="s">
        <v>17</v>
      </c>
      <c r="D4072" t="s">
        <v>18</v>
      </c>
      <c r="E4072" s="13" t="str">
        <f>"66"</f>
        <v>66</v>
      </c>
      <c r="F4072" t="s">
        <v>22</v>
      </c>
      <c r="G4072" s="14" t="str">
        <f>"014"</f>
        <v>014</v>
      </c>
      <c r="H4072" t="s">
        <v>881</v>
      </c>
    </row>
    <row r="4073" spans="1:8" x14ac:dyDescent="0.25">
      <c r="A4073" t="s">
        <v>4494</v>
      </c>
      <c r="B4073" s="12">
        <v>77</v>
      </c>
      <c r="C4073" t="s">
        <v>17</v>
      </c>
      <c r="D4073" t="s">
        <v>18</v>
      </c>
      <c r="E4073" s="13" t="str">
        <f>"66"</f>
        <v>66</v>
      </c>
      <c r="F4073" t="s">
        <v>22</v>
      </c>
      <c r="G4073" s="14" t="str">
        <f>"166"</f>
        <v>166</v>
      </c>
      <c r="H4073" t="s">
        <v>469</v>
      </c>
    </row>
    <row r="4074" spans="1:8" x14ac:dyDescent="0.25">
      <c r="A4074" t="s">
        <v>4495</v>
      </c>
      <c r="B4074" s="12">
        <v>77</v>
      </c>
      <c r="C4074" t="s">
        <v>17</v>
      </c>
      <c r="D4074" t="s">
        <v>18</v>
      </c>
      <c r="E4074" s="13" t="str">
        <f>"67"</f>
        <v>67</v>
      </c>
      <c r="F4074" t="s">
        <v>44</v>
      </c>
      <c r="G4074" s="14" t="str">
        <f>"147"</f>
        <v>147</v>
      </c>
      <c r="H4074" t="s">
        <v>614</v>
      </c>
    </row>
    <row r="4075" spans="1:8" x14ac:dyDescent="0.25">
      <c r="A4075" t="s">
        <v>4496</v>
      </c>
      <c r="B4075" s="12">
        <v>77</v>
      </c>
      <c r="C4075" t="s">
        <v>17</v>
      </c>
      <c r="D4075" t="s">
        <v>18</v>
      </c>
      <c r="E4075" s="13" t="str">
        <f>"67"</f>
        <v>67</v>
      </c>
      <c r="F4075" t="s">
        <v>44</v>
      </c>
      <c r="G4075" s="14" t="str">
        <f>"147"</f>
        <v>147</v>
      </c>
      <c r="H4075" t="s">
        <v>614</v>
      </c>
    </row>
    <row r="4076" spans="1:8" x14ac:dyDescent="0.25">
      <c r="A4076" t="s">
        <v>4497</v>
      </c>
      <c r="B4076" s="12">
        <v>76</v>
      </c>
      <c r="C4076" t="s">
        <v>2</v>
      </c>
      <c r="D4076" t="s">
        <v>3</v>
      </c>
      <c r="E4076" s="13" t="str">
        <f>"11"</f>
        <v>11</v>
      </c>
      <c r="F4076" t="s">
        <v>501</v>
      </c>
      <c r="G4076" s="14" t="str">
        <f>"040"</f>
        <v>040</v>
      </c>
      <c r="H4076" t="s">
        <v>4498</v>
      </c>
    </row>
    <row r="4077" spans="1:8" x14ac:dyDescent="0.25">
      <c r="A4077" t="s">
        <v>4499</v>
      </c>
      <c r="B4077" s="12">
        <v>81</v>
      </c>
      <c r="C4077" t="s">
        <v>7</v>
      </c>
      <c r="D4077" t="s">
        <v>8</v>
      </c>
      <c r="E4077" s="13" t="str">
        <f>"70"</f>
        <v>70</v>
      </c>
      <c r="F4077" t="s">
        <v>50</v>
      </c>
      <c r="G4077" s="14" t="str">
        <f>"266"</f>
        <v>266</v>
      </c>
      <c r="H4077" t="s">
        <v>51</v>
      </c>
    </row>
    <row r="4078" spans="1:8" x14ac:dyDescent="0.25">
      <c r="A4078" t="s">
        <v>4500</v>
      </c>
      <c r="B4078" s="12">
        <v>77</v>
      </c>
      <c r="C4078" t="s">
        <v>17</v>
      </c>
      <c r="D4078" t="s">
        <v>18</v>
      </c>
      <c r="E4078" s="13" t="str">
        <f>"40"</f>
        <v>40</v>
      </c>
      <c r="F4078" t="s">
        <v>19</v>
      </c>
      <c r="G4078" s="14" t="str">
        <f>"251"</f>
        <v>251</v>
      </c>
      <c r="H4078" t="s">
        <v>20</v>
      </c>
    </row>
    <row r="4079" spans="1:8" x14ac:dyDescent="0.25">
      <c r="A4079" t="s">
        <v>4501</v>
      </c>
      <c r="B4079" s="12">
        <v>76</v>
      </c>
      <c r="C4079" t="s">
        <v>2</v>
      </c>
      <c r="D4079" t="s">
        <v>3</v>
      </c>
      <c r="E4079" s="13" t="str">
        <f>"67"</f>
        <v>67</v>
      </c>
      <c r="F4079" t="s">
        <v>44</v>
      </c>
      <c r="G4079" s="14" t="str">
        <f>"270"</f>
        <v>270</v>
      </c>
      <c r="H4079" t="s">
        <v>304</v>
      </c>
    </row>
    <row r="4080" spans="1:8" x14ac:dyDescent="0.25">
      <c r="A4080" t="s">
        <v>4502</v>
      </c>
      <c r="B4080" s="12">
        <v>77</v>
      </c>
      <c r="C4080" t="s">
        <v>17</v>
      </c>
      <c r="D4080" t="s">
        <v>18</v>
      </c>
      <c r="E4080" s="13" t="str">
        <f>"66"</f>
        <v>66</v>
      </c>
      <c r="F4080" t="s">
        <v>22</v>
      </c>
      <c r="G4080" s="14" t="str">
        <f>"236"</f>
        <v>236</v>
      </c>
      <c r="H4080" t="s">
        <v>240</v>
      </c>
    </row>
    <row r="4081" spans="1:8" x14ac:dyDescent="0.25">
      <c r="A4081" t="s">
        <v>4503</v>
      </c>
      <c r="B4081" s="12">
        <v>76</v>
      </c>
      <c r="C4081" t="s">
        <v>2</v>
      </c>
      <c r="D4081" t="s">
        <v>3</v>
      </c>
      <c r="E4081" s="13" t="str">
        <f>"28"</f>
        <v>28</v>
      </c>
      <c r="F4081" t="s">
        <v>89</v>
      </c>
      <c r="G4081" s="14" t="str">
        <f>"290"</f>
        <v>290</v>
      </c>
      <c r="H4081" t="s">
        <v>164</v>
      </c>
    </row>
    <row r="4082" spans="1:8" x14ac:dyDescent="0.25">
      <c r="A4082" t="s">
        <v>4504</v>
      </c>
      <c r="B4082" s="12">
        <v>76</v>
      </c>
      <c r="C4082" t="s">
        <v>2</v>
      </c>
      <c r="D4082" t="s">
        <v>3</v>
      </c>
      <c r="E4082" s="13" t="str">
        <f>"22"</f>
        <v>22</v>
      </c>
      <c r="F4082" t="s">
        <v>4</v>
      </c>
      <c r="G4082" s="14" t="str">
        <f>"056"</f>
        <v>056</v>
      </c>
      <c r="H4082" t="s">
        <v>4505</v>
      </c>
    </row>
    <row r="4083" spans="1:8" x14ac:dyDescent="0.25">
      <c r="A4083" t="s">
        <v>4506</v>
      </c>
      <c r="B4083" s="12">
        <v>81</v>
      </c>
      <c r="C4083" t="s">
        <v>7</v>
      </c>
      <c r="D4083" t="s">
        <v>8</v>
      </c>
      <c r="E4083" s="13" t="str">
        <f>"05"</f>
        <v>05</v>
      </c>
      <c r="F4083" t="s">
        <v>9</v>
      </c>
      <c r="G4083" s="14" t="str">
        <f>"231"</f>
        <v>231</v>
      </c>
      <c r="H4083" t="s">
        <v>263</v>
      </c>
    </row>
    <row r="4084" spans="1:8" x14ac:dyDescent="0.25">
      <c r="A4084" t="s">
        <v>4507</v>
      </c>
      <c r="B4084" s="12">
        <v>79</v>
      </c>
      <c r="C4084" t="s">
        <v>28</v>
      </c>
      <c r="D4084" t="s">
        <v>29</v>
      </c>
      <c r="E4084" s="13" t="str">
        <f>"02"</f>
        <v>02</v>
      </c>
      <c r="F4084" t="s">
        <v>913</v>
      </c>
      <c r="G4084" s="14" t="str">
        <f>"201"</f>
        <v>201</v>
      </c>
      <c r="H4084" t="s">
        <v>914</v>
      </c>
    </row>
    <row r="4085" spans="1:8" x14ac:dyDescent="0.25">
      <c r="A4085" t="s">
        <v>4508</v>
      </c>
      <c r="B4085" s="12">
        <v>79</v>
      </c>
      <c r="C4085" t="s">
        <v>28</v>
      </c>
      <c r="D4085" t="s">
        <v>29</v>
      </c>
      <c r="E4085" s="13" t="str">
        <f>"09"</f>
        <v>09</v>
      </c>
      <c r="F4085" t="s">
        <v>117</v>
      </c>
      <c r="G4085" s="14" t="str">
        <f>"213"</f>
        <v>213</v>
      </c>
      <c r="H4085" t="s">
        <v>1832</v>
      </c>
    </row>
    <row r="4086" spans="1:8" x14ac:dyDescent="0.25">
      <c r="A4086" t="s">
        <v>4509</v>
      </c>
      <c r="B4086" s="12">
        <v>77</v>
      </c>
      <c r="C4086" t="s">
        <v>17</v>
      </c>
      <c r="D4086" t="s">
        <v>18</v>
      </c>
      <c r="E4086" s="13" t="str">
        <f>"40"</f>
        <v>40</v>
      </c>
      <c r="F4086" t="s">
        <v>19</v>
      </c>
      <c r="G4086" s="14" t="str">
        <f>"251"</f>
        <v>251</v>
      </c>
      <c r="H4086" t="s">
        <v>20</v>
      </c>
    </row>
    <row r="4087" spans="1:8" x14ac:dyDescent="0.25">
      <c r="A4087" t="s">
        <v>4510</v>
      </c>
      <c r="B4087" s="12">
        <v>81</v>
      </c>
      <c r="C4087" t="s">
        <v>7</v>
      </c>
      <c r="D4087" t="s">
        <v>8</v>
      </c>
      <c r="E4087" s="13" t="str">
        <f>"24"</f>
        <v>24</v>
      </c>
      <c r="F4087" t="s">
        <v>108</v>
      </c>
      <c r="G4087" s="14" t="str">
        <f>"004"</f>
        <v>004</v>
      </c>
      <c r="H4087" t="s">
        <v>367</v>
      </c>
    </row>
    <row r="4088" spans="1:8" x14ac:dyDescent="0.25">
      <c r="A4088" t="s">
        <v>4511</v>
      </c>
      <c r="B4088" s="12">
        <v>76</v>
      </c>
      <c r="C4088" t="s">
        <v>2</v>
      </c>
      <c r="D4088" t="s">
        <v>3</v>
      </c>
      <c r="E4088" s="13" t="str">
        <f>"13"</f>
        <v>13</v>
      </c>
      <c r="F4088" t="s">
        <v>14</v>
      </c>
      <c r="G4088" s="14" t="str">
        <f>"286"</f>
        <v>286</v>
      </c>
      <c r="H4088" t="s">
        <v>448</v>
      </c>
    </row>
    <row r="4089" spans="1:8" x14ac:dyDescent="0.25">
      <c r="A4089" t="s">
        <v>4512</v>
      </c>
      <c r="B4089" s="12">
        <v>77</v>
      </c>
      <c r="C4089" t="s">
        <v>17</v>
      </c>
      <c r="D4089" t="s">
        <v>18</v>
      </c>
      <c r="E4089" s="13" t="str">
        <f>"66"</f>
        <v>66</v>
      </c>
      <c r="F4089" t="s">
        <v>22</v>
      </c>
      <c r="G4089" s="14" t="str">
        <f>"131"</f>
        <v>131</v>
      </c>
      <c r="H4089" t="s">
        <v>23</v>
      </c>
    </row>
    <row r="4090" spans="1:8" x14ac:dyDescent="0.25">
      <c r="A4090" t="s">
        <v>4513</v>
      </c>
      <c r="B4090" s="12">
        <v>81</v>
      </c>
      <c r="C4090" t="s">
        <v>7</v>
      </c>
      <c r="D4090" t="s">
        <v>8</v>
      </c>
      <c r="E4090" s="13" t="str">
        <f>"05"</f>
        <v>05</v>
      </c>
      <c r="F4090" t="s">
        <v>9</v>
      </c>
      <c r="G4090" s="14" t="str">
        <f>"126"</f>
        <v>126</v>
      </c>
      <c r="H4090" t="s">
        <v>1195</v>
      </c>
    </row>
    <row r="4091" spans="1:8" x14ac:dyDescent="0.25">
      <c r="A4091" t="s">
        <v>4514</v>
      </c>
      <c r="B4091" s="12">
        <v>79</v>
      </c>
      <c r="C4091" t="s">
        <v>28</v>
      </c>
      <c r="D4091" t="s">
        <v>29</v>
      </c>
      <c r="E4091" s="13" t="str">
        <f>"43"</f>
        <v>43</v>
      </c>
      <c r="F4091" t="s">
        <v>354</v>
      </c>
      <c r="G4091" s="14" t="str">
        <f>"040"</f>
        <v>040</v>
      </c>
      <c r="H4091" t="s">
        <v>4515</v>
      </c>
    </row>
    <row r="4092" spans="1:8" x14ac:dyDescent="0.25">
      <c r="A4092" t="s">
        <v>4516</v>
      </c>
      <c r="B4092" s="12">
        <v>81</v>
      </c>
      <c r="C4092" t="s">
        <v>7</v>
      </c>
      <c r="D4092" t="s">
        <v>8</v>
      </c>
      <c r="E4092" s="13" t="str">
        <f>"36"</f>
        <v>36</v>
      </c>
      <c r="F4092" t="s">
        <v>84</v>
      </c>
      <c r="G4092" s="14" t="str">
        <f>"024"</f>
        <v>024</v>
      </c>
      <c r="H4092" t="s">
        <v>596</v>
      </c>
    </row>
    <row r="4093" spans="1:8" x14ac:dyDescent="0.25">
      <c r="A4093" t="s">
        <v>4517</v>
      </c>
      <c r="B4093" s="12">
        <v>79</v>
      </c>
      <c r="C4093" t="s">
        <v>28</v>
      </c>
      <c r="D4093" t="s">
        <v>29</v>
      </c>
      <c r="E4093" s="13" t="str">
        <f>"43"</f>
        <v>43</v>
      </c>
      <c r="F4093" t="s">
        <v>354</v>
      </c>
      <c r="G4093" s="14" t="str">
        <f>"276"</f>
        <v>276</v>
      </c>
      <c r="H4093" t="s">
        <v>355</v>
      </c>
    </row>
    <row r="4094" spans="1:8" x14ac:dyDescent="0.25">
      <c r="A4094" t="s">
        <v>4518</v>
      </c>
      <c r="B4094" s="12">
        <v>77</v>
      </c>
      <c r="C4094" t="s">
        <v>17</v>
      </c>
      <c r="D4094" t="s">
        <v>18</v>
      </c>
      <c r="E4094" s="13" t="str">
        <f>"66"</f>
        <v>66</v>
      </c>
      <c r="F4094" t="s">
        <v>22</v>
      </c>
      <c r="G4094" s="14" t="str">
        <f>"141"</f>
        <v>141</v>
      </c>
      <c r="H4094" t="s">
        <v>218</v>
      </c>
    </row>
    <row r="4095" spans="1:8" x14ac:dyDescent="0.25">
      <c r="A4095" t="s">
        <v>4519</v>
      </c>
      <c r="B4095" s="12">
        <v>76</v>
      </c>
      <c r="C4095" t="s">
        <v>2</v>
      </c>
      <c r="D4095" t="s">
        <v>3</v>
      </c>
      <c r="E4095" s="13" t="str">
        <f>"13"</f>
        <v>13</v>
      </c>
      <c r="F4095" t="s">
        <v>14</v>
      </c>
      <c r="G4095" s="14" t="str">
        <f>"286"</f>
        <v>286</v>
      </c>
      <c r="H4095" t="s">
        <v>448</v>
      </c>
    </row>
    <row r="4096" spans="1:8" x14ac:dyDescent="0.25">
      <c r="A4096" t="s">
        <v>4520</v>
      </c>
      <c r="B4096" s="12">
        <v>76</v>
      </c>
      <c r="C4096" t="s">
        <v>2</v>
      </c>
      <c r="D4096" t="s">
        <v>3</v>
      </c>
      <c r="E4096" s="13" t="str">
        <f>"13"</f>
        <v>13</v>
      </c>
      <c r="F4096" t="s">
        <v>14</v>
      </c>
      <c r="G4096" s="14" t="str">
        <f>"113"</f>
        <v>113</v>
      </c>
      <c r="H4096" t="s">
        <v>4521</v>
      </c>
    </row>
    <row r="4097" spans="1:8" x14ac:dyDescent="0.25">
      <c r="A4097" t="s">
        <v>4522</v>
      </c>
      <c r="B4097" s="12">
        <v>76</v>
      </c>
      <c r="C4097" t="s">
        <v>2</v>
      </c>
      <c r="D4097" t="s">
        <v>3</v>
      </c>
      <c r="E4097" s="13" t="str">
        <f>"67"</f>
        <v>67</v>
      </c>
      <c r="F4097" t="s">
        <v>44</v>
      </c>
      <c r="G4097" s="14" t="str">
        <f>"181"</f>
        <v>181</v>
      </c>
      <c r="H4097" t="s">
        <v>564</v>
      </c>
    </row>
    <row r="4098" spans="1:8" x14ac:dyDescent="0.25">
      <c r="A4098" t="s">
        <v>4523</v>
      </c>
      <c r="B4098" s="12">
        <v>76</v>
      </c>
      <c r="C4098" t="s">
        <v>2</v>
      </c>
      <c r="D4098" t="s">
        <v>3</v>
      </c>
      <c r="E4098" s="13" t="str">
        <f>"64"</f>
        <v>64</v>
      </c>
      <c r="F4098" t="s">
        <v>58</v>
      </c>
      <c r="G4098" s="14" t="str">
        <f>"291"</f>
        <v>291</v>
      </c>
      <c r="H4098" t="s">
        <v>59</v>
      </c>
    </row>
    <row r="4099" spans="1:8" x14ac:dyDescent="0.25">
      <c r="A4099" t="s">
        <v>4523</v>
      </c>
      <c r="B4099" s="12">
        <v>77</v>
      </c>
      <c r="C4099" t="s">
        <v>17</v>
      </c>
      <c r="D4099" t="s">
        <v>18</v>
      </c>
      <c r="E4099" s="13" t="str">
        <f>"51"</f>
        <v>51</v>
      </c>
      <c r="F4099" t="s">
        <v>55</v>
      </c>
      <c r="G4099" s="14" t="str">
        <f>"206"</f>
        <v>206</v>
      </c>
      <c r="H4099" t="s">
        <v>223</v>
      </c>
    </row>
    <row r="4100" spans="1:8" x14ac:dyDescent="0.25">
      <c r="A4100" t="s">
        <v>4524</v>
      </c>
      <c r="B4100" s="12">
        <v>77</v>
      </c>
      <c r="C4100" t="s">
        <v>17</v>
      </c>
      <c r="D4100" t="s">
        <v>18</v>
      </c>
      <c r="E4100" s="13" t="str">
        <f>"40"</f>
        <v>40</v>
      </c>
      <c r="F4100" t="s">
        <v>19</v>
      </c>
      <c r="G4100" s="14" t="str">
        <f>"251"</f>
        <v>251</v>
      </c>
      <c r="H4100" t="s">
        <v>20</v>
      </c>
    </row>
    <row r="4101" spans="1:8" x14ac:dyDescent="0.25">
      <c r="A4101" t="s">
        <v>4525</v>
      </c>
      <c r="B4101" s="12">
        <v>81</v>
      </c>
      <c r="C4101" t="s">
        <v>7</v>
      </c>
      <c r="D4101" t="s">
        <v>8</v>
      </c>
      <c r="E4101" s="13" t="str">
        <f>"05"</f>
        <v>05</v>
      </c>
      <c r="F4101" t="s">
        <v>9</v>
      </c>
      <c r="G4101" s="14" t="str">
        <f>"216"</f>
        <v>216</v>
      </c>
      <c r="H4101" t="s">
        <v>443</v>
      </c>
    </row>
    <row r="4102" spans="1:8" x14ac:dyDescent="0.25">
      <c r="A4102" t="s">
        <v>4526</v>
      </c>
      <c r="B4102" s="12">
        <v>79</v>
      </c>
      <c r="C4102" t="s">
        <v>28</v>
      </c>
      <c r="D4102" t="s">
        <v>29</v>
      </c>
      <c r="E4102" s="13" t="str">
        <f>"32"</f>
        <v>32</v>
      </c>
      <c r="F4102" t="s">
        <v>61</v>
      </c>
      <c r="G4102" s="14" t="str">
        <f>"246"</f>
        <v>246</v>
      </c>
      <c r="H4102" t="s">
        <v>62</v>
      </c>
    </row>
    <row r="4103" spans="1:8" x14ac:dyDescent="0.25">
      <c r="A4103" t="s">
        <v>4527</v>
      </c>
      <c r="B4103" s="12">
        <v>79</v>
      </c>
      <c r="C4103" t="s">
        <v>28</v>
      </c>
      <c r="D4103" t="s">
        <v>29</v>
      </c>
      <c r="E4103" s="13" t="str">
        <f>"18"</f>
        <v>18</v>
      </c>
      <c r="F4103" t="s">
        <v>64</v>
      </c>
      <c r="G4103" s="14" t="str">
        <f>"221"</f>
        <v>221</v>
      </c>
      <c r="H4103" t="s">
        <v>65</v>
      </c>
    </row>
    <row r="4104" spans="1:8" x14ac:dyDescent="0.25">
      <c r="A4104" t="s">
        <v>4528</v>
      </c>
      <c r="B4104" s="12">
        <v>79</v>
      </c>
      <c r="C4104" t="s">
        <v>28</v>
      </c>
      <c r="D4104" t="s">
        <v>29</v>
      </c>
      <c r="E4104" s="13" t="str">
        <f>"32"</f>
        <v>32</v>
      </c>
      <c r="F4104" t="s">
        <v>61</v>
      </c>
      <c r="G4104" s="14" t="str">
        <f>"265"</f>
        <v>265</v>
      </c>
      <c r="H4104" t="s">
        <v>2148</v>
      </c>
    </row>
    <row r="4105" spans="1:8" x14ac:dyDescent="0.25">
      <c r="A4105" t="s">
        <v>4529</v>
      </c>
      <c r="B4105" s="12">
        <v>77</v>
      </c>
      <c r="C4105" t="s">
        <v>17</v>
      </c>
      <c r="D4105" t="s">
        <v>18</v>
      </c>
      <c r="E4105" s="13" t="str">
        <f>"67"</f>
        <v>67</v>
      </c>
      <c r="F4105" t="s">
        <v>44</v>
      </c>
      <c r="G4105" s="14" t="str">
        <f>"261"</f>
        <v>261</v>
      </c>
      <c r="H4105" t="s">
        <v>70</v>
      </c>
    </row>
    <row r="4106" spans="1:8" x14ac:dyDescent="0.25">
      <c r="A4106" t="s">
        <v>4530</v>
      </c>
      <c r="B4106" s="12">
        <v>77</v>
      </c>
      <c r="C4106" t="s">
        <v>17</v>
      </c>
      <c r="D4106" t="s">
        <v>18</v>
      </c>
      <c r="E4106" s="13" t="str">
        <f>"40"</f>
        <v>40</v>
      </c>
      <c r="F4106" t="s">
        <v>19</v>
      </c>
      <c r="G4106" s="14" t="str">
        <f>"211"</f>
        <v>211</v>
      </c>
      <c r="H4106" t="s">
        <v>584</v>
      </c>
    </row>
    <row r="4107" spans="1:8" x14ac:dyDescent="0.25">
      <c r="A4107" t="s">
        <v>4531</v>
      </c>
      <c r="B4107" s="12">
        <v>79</v>
      </c>
      <c r="C4107" t="s">
        <v>28</v>
      </c>
      <c r="D4107" t="s">
        <v>29</v>
      </c>
      <c r="E4107" s="13" t="str">
        <f>"55"</f>
        <v>55</v>
      </c>
      <c r="F4107" t="s">
        <v>207</v>
      </c>
      <c r="G4107" s="14" t="str">
        <f>"020"</f>
        <v>020</v>
      </c>
      <c r="H4107" t="s">
        <v>3713</v>
      </c>
    </row>
    <row r="4108" spans="1:8" x14ac:dyDescent="0.25">
      <c r="A4108" t="s">
        <v>4532</v>
      </c>
      <c r="B4108" s="12">
        <v>81</v>
      </c>
      <c r="C4108" t="s">
        <v>7</v>
      </c>
      <c r="D4108" t="s">
        <v>8</v>
      </c>
      <c r="E4108" s="13" t="str">
        <f>"36"</f>
        <v>36</v>
      </c>
      <c r="F4108" t="s">
        <v>84</v>
      </c>
      <c r="G4108" s="14" t="str">
        <f>"251"</f>
        <v>251</v>
      </c>
      <c r="H4108" t="s">
        <v>533</v>
      </c>
    </row>
    <row r="4109" spans="1:8" x14ac:dyDescent="0.25">
      <c r="A4109" t="s">
        <v>4533</v>
      </c>
      <c r="B4109" s="12">
        <v>77</v>
      </c>
      <c r="C4109" t="s">
        <v>17</v>
      </c>
      <c r="D4109" t="s">
        <v>18</v>
      </c>
      <c r="E4109" s="13" t="str">
        <f>"51"</f>
        <v>51</v>
      </c>
      <c r="F4109" t="s">
        <v>55</v>
      </c>
      <c r="G4109" s="14" t="str">
        <f>"206"</f>
        <v>206</v>
      </c>
      <c r="H4109" t="s">
        <v>223</v>
      </c>
    </row>
    <row r="4110" spans="1:8" x14ac:dyDescent="0.25">
      <c r="A4110" t="s">
        <v>4534</v>
      </c>
      <c r="B4110" s="12">
        <v>81</v>
      </c>
      <c r="C4110" t="s">
        <v>7</v>
      </c>
      <c r="D4110" t="s">
        <v>8</v>
      </c>
      <c r="E4110" s="13" t="str">
        <f>"15"</f>
        <v>15</v>
      </c>
      <c r="F4110" t="s">
        <v>1122</v>
      </c>
      <c r="G4110" s="14" t="str">
        <f>"281"</f>
        <v>281</v>
      </c>
      <c r="H4110" t="s">
        <v>1608</v>
      </c>
    </row>
    <row r="4111" spans="1:8" x14ac:dyDescent="0.25">
      <c r="A4111" t="s">
        <v>4535</v>
      </c>
      <c r="B4111" s="12">
        <v>76</v>
      </c>
      <c r="C4111" t="s">
        <v>2</v>
      </c>
      <c r="D4111" t="s">
        <v>3</v>
      </c>
      <c r="E4111" s="13" t="str">
        <f>"28"</f>
        <v>28</v>
      </c>
      <c r="F4111" t="s">
        <v>89</v>
      </c>
      <c r="G4111" s="14" t="str">
        <f>"012"</f>
        <v>012</v>
      </c>
      <c r="H4111" t="s">
        <v>1483</v>
      </c>
    </row>
    <row r="4112" spans="1:8" x14ac:dyDescent="0.25">
      <c r="A4112" t="s">
        <v>4536</v>
      </c>
      <c r="B4112" s="12">
        <v>79</v>
      </c>
      <c r="C4112" t="s">
        <v>28</v>
      </c>
      <c r="D4112" t="s">
        <v>29</v>
      </c>
      <c r="E4112" s="13" t="str">
        <f>"06"</f>
        <v>06</v>
      </c>
      <c r="F4112" t="s">
        <v>1083</v>
      </c>
      <c r="G4112" s="14" t="str">
        <f>"034"</f>
        <v>034</v>
      </c>
      <c r="H4112" t="s">
        <v>4537</v>
      </c>
    </row>
    <row r="4113" spans="1:8" x14ac:dyDescent="0.25">
      <c r="A4113" t="s">
        <v>4538</v>
      </c>
      <c r="B4113" s="12">
        <v>81</v>
      </c>
      <c r="C4113" t="s">
        <v>7</v>
      </c>
      <c r="D4113" t="s">
        <v>8</v>
      </c>
      <c r="E4113" s="13" t="str">
        <f>"42"</f>
        <v>42</v>
      </c>
      <c r="F4113" t="s">
        <v>1206</v>
      </c>
      <c r="G4113" s="14" t="str">
        <f>"265"</f>
        <v>265</v>
      </c>
      <c r="H4113" t="s">
        <v>2333</v>
      </c>
    </row>
    <row r="4114" spans="1:8" x14ac:dyDescent="0.25">
      <c r="A4114" t="s">
        <v>4539</v>
      </c>
      <c r="B4114" s="12">
        <v>77</v>
      </c>
      <c r="C4114" t="s">
        <v>17</v>
      </c>
      <c r="D4114" t="s">
        <v>18</v>
      </c>
      <c r="E4114" s="13" t="str">
        <f>"40"</f>
        <v>40</v>
      </c>
      <c r="F4114" t="s">
        <v>19</v>
      </c>
      <c r="G4114" s="14" t="str">
        <f>"251"</f>
        <v>251</v>
      </c>
      <c r="H4114" t="s">
        <v>20</v>
      </c>
    </row>
    <row r="4115" spans="1:8" x14ac:dyDescent="0.25">
      <c r="A4115" t="s">
        <v>4540</v>
      </c>
      <c r="B4115" s="12">
        <v>76</v>
      </c>
      <c r="C4115" t="s">
        <v>2</v>
      </c>
      <c r="D4115" t="s">
        <v>3</v>
      </c>
      <c r="E4115" s="13" t="str">
        <f>"28"</f>
        <v>28</v>
      </c>
      <c r="F4115" t="s">
        <v>89</v>
      </c>
      <c r="G4115" s="14" t="str">
        <f>"246"</f>
        <v>246</v>
      </c>
      <c r="H4115" t="s">
        <v>416</v>
      </c>
    </row>
    <row r="4116" spans="1:8" x14ac:dyDescent="0.25">
      <c r="A4116" t="s">
        <v>4541</v>
      </c>
      <c r="B4116" s="12">
        <v>76</v>
      </c>
      <c r="C4116" t="s">
        <v>2</v>
      </c>
      <c r="D4116" t="s">
        <v>3</v>
      </c>
      <c r="E4116" s="13" t="str">
        <f>"67"</f>
        <v>67</v>
      </c>
      <c r="F4116" t="s">
        <v>44</v>
      </c>
      <c r="G4116" s="14" t="str">
        <f>"136"</f>
        <v>136</v>
      </c>
      <c r="H4116" t="s">
        <v>993</v>
      </c>
    </row>
    <row r="4117" spans="1:8" x14ac:dyDescent="0.25">
      <c r="A4117" t="s">
        <v>4542</v>
      </c>
      <c r="B4117" s="12">
        <v>81</v>
      </c>
      <c r="C4117" t="s">
        <v>7</v>
      </c>
      <c r="D4117" t="s">
        <v>8</v>
      </c>
      <c r="E4117" s="13" t="str">
        <f>"59"</f>
        <v>59</v>
      </c>
      <c r="F4117" t="s">
        <v>335</v>
      </c>
      <c r="G4117" s="14" t="str">
        <f>"281"</f>
        <v>281</v>
      </c>
      <c r="H4117" t="s">
        <v>481</v>
      </c>
    </row>
    <row r="4118" spans="1:8" x14ac:dyDescent="0.25">
      <c r="A4118" t="s">
        <v>4543</v>
      </c>
      <c r="B4118" s="12">
        <v>79</v>
      </c>
      <c r="C4118" t="s">
        <v>28</v>
      </c>
      <c r="D4118" t="s">
        <v>29</v>
      </c>
      <c r="E4118" s="13" t="str">
        <f>"55"</f>
        <v>55</v>
      </c>
      <c r="F4118" t="s">
        <v>207</v>
      </c>
      <c r="G4118" s="14" t="str">
        <f>"261"</f>
        <v>261</v>
      </c>
      <c r="H4118" t="s">
        <v>208</v>
      </c>
    </row>
    <row r="4119" spans="1:8" x14ac:dyDescent="0.25">
      <c r="A4119" t="s">
        <v>4544</v>
      </c>
      <c r="B4119" s="12">
        <v>81</v>
      </c>
      <c r="C4119" t="s">
        <v>7</v>
      </c>
      <c r="D4119" t="s">
        <v>8</v>
      </c>
      <c r="E4119" s="13" t="str">
        <f>"20"</f>
        <v>20</v>
      </c>
      <c r="F4119" t="s">
        <v>111</v>
      </c>
      <c r="G4119" s="14" t="str">
        <f>"040"</f>
        <v>040</v>
      </c>
      <c r="H4119" t="s">
        <v>2083</v>
      </c>
    </row>
    <row r="4120" spans="1:8" x14ac:dyDescent="0.25">
      <c r="A4120" t="s">
        <v>4545</v>
      </c>
      <c r="B4120" s="12">
        <v>81</v>
      </c>
      <c r="C4120" t="s">
        <v>7</v>
      </c>
      <c r="D4120" t="s">
        <v>8</v>
      </c>
      <c r="E4120" s="13" t="str">
        <f>"20"</f>
        <v>20</v>
      </c>
      <c r="F4120" t="s">
        <v>111</v>
      </c>
      <c r="G4120" s="14" t="str">
        <f>"016"</f>
        <v>016</v>
      </c>
      <c r="H4120" t="s">
        <v>4546</v>
      </c>
    </row>
    <row r="4121" spans="1:8" x14ac:dyDescent="0.25">
      <c r="A4121" t="s">
        <v>4547</v>
      </c>
      <c r="B4121" s="12">
        <v>77</v>
      </c>
      <c r="C4121" t="s">
        <v>17</v>
      </c>
      <c r="D4121" t="s">
        <v>18</v>
      </c>
      <c r="E4121" s="13" t="str">
        <f>"66"</f>
        <v>66</v>
      </c>
      <c r="F4121" t="s">
        <v>22</v>
      </c>
      <c r="G4121" s="14" t="str">
        <f>"012"</f>
        <v>012</v>
      </c>
      <c r="H4121" t="s">
        <v>2754</v>
      </c>
    </row>
    <row r="4122" spans="1:8" x14ac:dyDescent="0.25">
      <c r="A4122" t="s">
        <v>4548</v>
      </c>
      <c r="B4122" s="12">
        <v>79</v>
      </c>
      <c r="C4122" t="s">
        <v>28</v>
      </c>
      <c r="D4122" t="s">
        <v>29</v>
      </c>
      <c r="E4122" s="13" t="str">
        <f>"29"</f>
        <v>29</v>
      </c>
      <c r="F4122" t="s">
        <v>220</v>
      </c>
      <c r="G4122" s="14" t="str">
        <f>"261"</f>
        <v>261</v>
      </c>
      <c r="H4122" t="s">
        <v>695</v>
      </c>
    </row>
    <row r="4123" spans="1:8" x14ac:dyDescent="0.25">
      <c r="A4123" t="s">
        <v>4549</v>
      </c>
      <c r="B4123" s="12">
        <v>79</v>
      </c>
      <c r="C4123" t="s">
        <v>28</v>
      </c>
      <c r="D4123" t="s">
        <v>29</v>
      </c>
      <c r="E4123" s="13" t="str">
        <f>"27"</f>
        <v>27</v>
      </c>
      <c r="F4123" t="s">
        <v>739</v>
      </c>
      <c r="G4123" s="14" t="str">
        <f>"206"</f>
        <v>206</v>
      </c>
      <c r="H4123" t="s">
        <v>1376</v>
      </c>
    </row>
    <row r="4124" spans="1:8" x14ac:dyDescent="0.25">
      <c r="A4124" t="s">
        <v>4550</v>
      </c>
      <c r="B4124" s="12">
        <v>76</v>
      </c>
      <c r="C4124" t="s">
        <v>2</v>
      </c>
      <c r="D4124" t="s">
        <v>3</v>
      </c>
      <c r="E4124" s="13" t="str">
        <f>"67"</f>
        <v>67</v>
      </c>
      <c r="F4124" t="s">
        <v>44</v>
      </c>
      <c r="G4124" s="14" t="str">
        <f>"270"</f>
        <v>270</v>
      </c>
      <c r="H4124" t="s">
        <v>304</v>
      </c>
    </row>
    <row r="4125" spans="1:8" x14ac:dyDescent="0.25">
      <c r="A4125" t="s">
        <v>4551</v>
      </c>
      <c r="B4125" s="12">
        <v>81</v>
      </c>
      <c r="C4125" t="s">
        <v>7</v>
      </c>
      <c r="D4125" t="s">
        <v>8</v>
      </c>
      <c r="E4125" s="13" t="str">
        <f>"05"</f>
        <v>05</v>
      </c>
      <c r="F4125" t="s">
        <v>9</v>
      </c>
      <c r="G4125" s="14" t="str">
        <f>"104"</f>
        <v>104</v>
      </c>
      <c r="H4125" t="s">
        <v>299</v>
      </c>
    </row>
    <row r="4126" spans="1:8" x14ac:dyDescent="0.25">
      <c r="A4126" t="s">
        <v>4552</v>
      </c>
      <c r="B4126" s="12">
        <v>81</v>
      </c>
      <c r="C4126" t="s">
        <v>7</v>
      </c>
      <c r="D4126" t="s">
        <v>8</v>
      </c>
      <c r="E4126" s="13" t="str">
        <f>"59"</f>
        <v>59</v>
      </c>
      <c r="F4126" t="s">
        <v>335</v>
      </c>
      <c r="G4126" s="14" t="str">
        <f>"271"</f>
        <v>271</v>
      </c>
      <c r="H4126" t="s">
        <v>471</v>
      </c>
    </row>
    <row r="4127" spans="1:8" x14ac:dyDescent="0.25">
      <c r="A4127" t="s">
        <v>4553</v>
      </c>
      <c r="B4127" s="12">
        <v>79</v>
      </c>
      <c r="C4127" t="s">
        <v>28</v>
      </c>
      <c r="D4127" t="s">
        <v>29</v>
      </c>
      <c r="E4127" s="13" t="str">
        <f>"09"</f>
        <v>09</v>
      </c>
      <c r="F4127" t="s">
        <v>117</v>
      </c>
      <c r="G4127" s="14" t="str">
        <f>"213"</f>
        <v>213</v>
      </c>
      <c r="H4127" t="s">
        <v>1832</v>
      </c>
    </row>
    <row r="4128" spans="1:8" x14ac:dyDescent="0.25">
      <c r="A4128" t="s">
        <v>4554</v>
      </c>
      <c r="B4128" s="12">
        <v>77</v>
      </c>
      <c r="C4128" t="s">
        <v>17</v>
      </c>
      <c r="D4128" t="s">
        <v>18</v>
      </c>
      <c r="E4128" s="13" t="str">
        <f>"30"</f>
        <v>30</v>
      </c>
      <c r="F4128" t="s">
        <v>210</v>
      </c>
      <c r="G4128" s="14" t="str">
        <f>"241"</f>
        <v>241</v>
      </c>
      <c r="H4128" t="s">
        <v>211</v>
      </c>
    </row>
    <row r="4129" spans="1:8" x14ac:dyDescent="0.25">
      <c r="A4129" t="s">
        <v>4555</v>
      </c>
      <c r="B4129" s="12">
        <v>79</v>
      </c>
      <c r="C4129" t="s">
        <v>28</v>
      </c>
      <c r="D4129" t="s">
        <v>29</v>
      </c>
      <c r="E4129" s="13" t="str">
        <f>"37"</f>
        <v>37</v>
      </c>
      <c r="F4129" t="s">
        <v>34</v>
      </c>
      <c r="G4129" s="14" t="str">
        <f>"054"</f>
        <v>054</v>
      </c>
      <c r="H4129" t="s">
        <v>4344</v>
      </c>
    </row>
    <row r="4130" spans="1:8" x14ac:dyDescent="0.25">
      <c r="A4130" t="s">
        <v>4556</v>
      </c>
      <c r="B4130" s="12">
        <v>77</v>
      </c>
      <c r="C4130" t="s">
        <v>17</v>
      </c>
      <c r="D4130" t="s">
        <v>18</v>
      </c>
      <c r="E4130" s="13" t="str">
        <f>"67"</f>
        <v>67</v>
      </c>
      <c r="F4130" t="s">
        <v>44</v>
      </c>
      <c r="G4130" s="14" t="str">
        <f>"147"</f>
        <v>147</v>
      </c>
      <c r="H4130" t="s">
        <v>614</v>
      </c>
    </row>
    <row r="4131" spans="1:8" x14ac:dyDescent="0.25">
      <c r="A4131" t="s">
        <v>4557</v>
      </c>
      <c r="B4131" s="12">
        <v>77</v>
      </c>
      <c r="C4131" t="s">
        <v>17</v>
      </c>
      <c r="D4131" t="s">
        <v>18</v>
      </c>
      <c r="E4131" s="13" t="str">
        <f>"40"</f>
        <v>40</v>
      </c>
      <c r="F4131" t="s">
        <v>19</v>
      </c>
      <c r="G4131" s="14" t="str">
        <f>"281"</f>
        <v>281</v>
      </c>
      <c r="H4131" t="s">
        <v>352</v>
      </c>
    </row>
    <row r="4132" spans="1:8" x14ac:dyDescent="0.25">
      <c r="A4132" t="s">
        <v>4558</v>
      </c>
      <c r="B4132" s="12">
        <v>79</v>
      </c>
      <c r="C4132" t="s">
        <v>28</v>
      </c>
      <c r="D4132" t="s">
        <v>29</v>
      </c>
      <c r="E4132" s="13" t="str">
        <f>"17"</f>
        <v>17</v>
      </c>
      <c r="F4132" t="s">
        <v>32</v>
      </c>
      <c r="G4132" s="14" t="str">
        <f>"024"</f>
        <v>024</v>
      </c>
      <c r="H4132" t="s">
        <v>507</v>
      </c>
    </row>
    <row r="4133" spans="1:8" x14ac:dyDescent="0.25">
      <c r="A4133" t="s">
        <v>4559</v>
      </c>
      <c r="B4133" s="12">
        <v>76</v>
      </c>
      <c r="C4133" t="s">
        <v>2</v>
      </c>
      <c r="D4133" t="s">
        <v>3</v>
      </c>
      <c r="E4133" s="13" t="str">
        <f>"67"</f>
        <v>67</v>
      </c>
      <c r="F4133" t="s">
        <v>44</v>
      </c>
      <c r="G4133" s="14" t="str">
        <f>"010"</f>
        <v>010</v>
      </c>
      <c r="H4133" t="s">
        <v>1540</v>
      </c>
    </row>
    <row r="4134" spans="1:8" x14ac:dyDescent="0.25">
      <c r="A4134" t="s">
        <v>4560</v>
      </c>
      <c r="B4134" s="12">
        <v>81</v>
      </c>
      <c r="C4134" t="s">
        <v>7</v>
      </c>
      <c r="D4134" t="s">
        <v>8</v>
      </c>
      <c r="E4134" s="13" t="str">
        <f>"44"</f>
        <v>44</v>
      </c>
      <c r="F4134" t="s">
        <v>40</v>
      </c>
      <c r="G4134" s="14" t="str">
        <f>"141"</f>
        <v>141</v>
      </c>
      <c r="H4134" t="s">
        <v>953</v>
      </c>
    </row>
    <row r="4135" spans="1:8" x14ac:dyDescent="0.25">
      <c r="A4135" t="s">
        <v>4561</v>
      </c>
      <c r="B4135" s="12">
        <v>76</v>
      </c>
      <c r="C4135" t="s">
        <v>2</v>
      </c>
      <c r="D4135" t="s">
        <v>3</v>
      </c>
      <c r="E4135" s="13" t="str">
        <f>"14"</f>
        <v>14</v>
      </c>
      <c r="F4135" t="s">
        <v>124</v>
      </c>
      <c r="G4135" s="14" t="str">
        <f>"236"</f>
        <v>236</v>
      </c>
      <c r="H4135" t="s">
        <v>1683</v>
      </c>
    </row>
    <row r="4136" spans="1:8" x14ac:dyDescent="0.25">
      <c r="A4136" t="s">
        <v>4562</v>
      </c>
      <c r="B4136" s="12">
        <v>79</v>
      </c>
      <c r="C4136" t="s">
        <v>28</v>
      </c>
      <c r="D4136" t="s">
        <v>29</v>
      </c>
      <c r="E4136" s="13" t="str">
        <f>"10"</f>
        <v>10</v>
      </c>
      <c r="F4136" t="s">
        <v>171</v>
      </c>
      <c r="G4136" s="14" t="str">
        <f>"052"</f>
        <v>052</v>
      </c>
      <c r="H4136" t="s">
        <v>3316</v>
      </c>
    </row>
    <row r="4137" spans="1:8" x14ac:dyDescent="0.25">
      <c r="A4137" t="s">
        <v>4563</v>
      </c>
      <c r="B4137" s="12">
        <v>76</v>
      </c>
      <c r="C4137" t="s">
        <v>2</v>
      </c>
      <c r="D4137" t="s">
        <v>3</v>
      </c>
      <c r="E4137" s="13" t="str">
        <f>"14"</f>
        <v>14</v>
      </c>
      <c r="F4137" t="s">
        <v>124</v>
      </c>
      <c r="G4137" s="14" t="str">
        <f>"291"</f>
        <v>291</v>
      </c>
      <c r="H4137" t="s">
        <v>309</v>
      </c>
    </row>
    <row r="4138" spans="1:8" x14ac:dyDescent="0.25">
      <c r="A4138" t="s">
        <v>4564</v>
      </c>
      <c r="B4138" s="12">
        <v>77</v>
      </c>
      <c r="C4138" t="s">
        <v>17</v>
      </c>
      <c r="D4138" t="s">
        <v>18</v>
      </c>
      <c r="E4138" s="13" t="str">
        <f>"67"</f>
        <v>67</v>
      </c>
      <c r="F4138" t="s">
        <v>44</v>
      </c>
      <c r="G4138" s="14" t="str">
        <f>"261"</f>
        <v>261</v>
      </c>
      <c r="H4138" t="s">
        <v>70</v>
      </c>
    </row>
    <row r="4139" spans="1:8" x14ac:dyDescent="0.25">
      <c r="A4139" t="s">
        <v>4565</v>
      </c>
      <c r="B4139" s="12">
        <v>77</v>
      </c>
      <c r="C4139" t="s">
        <v>17</v>
      </c>
      <c r="D4139" t="s">
        <v>18</v>
      </c>
      <c r="E4139" s="13" t="str">
        <f>"67"</f>
        <v>67</v>
      </c>
      <c r="F4139" t="s">
        <v>44</v>
      </c>
      <c r="G4139" s="14" t="str">
        <f>"261"</f>
        <v>261</v>
      </c>
      <c r="H4139" t="s">
        <v>70</v>
      </c>
    </row>
    <row r="4140" spans="1:8" x14ac:dyDescent="0.25">
      <c r="A4140" t="s">
        <v>4566</v>
      </c>
      <c r="B4140" s="12">
        <v>81</v>
      </c>
      <c r="C4140" t="s">
        <v>7</v>
      </c>
      <c r="D4140" t="s">
        <v>8</v>
      </c>
      <c r="E4140" s="13" t="str">
        <f>"05"</f>
        <v>05</v>
      </c>
      <c r="F4140" t="s">
        <v>9</v>
      </c>
      <c r="G4140" s="14" t="str">
        <f>"216"</f>
        <v>216</v>
      </c>
      <c r="H4140" t="s">
        <v>443</v>
      </c>
    </row>
    <row r="4141" spans="1:8" x14ac:dyDescent="0.25">
      <c r="A4141" t="s">
        <v>4567</v>
      </c>
      <c r="B4141" s="12">
        <v>79</v>
      </c>
      <c r="C4141" t="s">
        <v>28</v>
      </c>
      <c r="D4141" t="s">
        <v>29</v>
      </c>
      <c r="E4141" s="13" t="str">
        <f>"55"</f>
        <v>55</v>
      </c>
      <c r="F4141" t="s">
        <v>207</v>
      </c>
      <c r="G4141" s="14" t="str">
        <f>"136"</f>
        <v>136</v>
      </c>
      <c r="H4141" t="s">
        <v>3482</v>
      </c>
    </row>
    <row r="4142" spans="1:8" x14ac:dyDescent="0.25">
      <c r="A4142" t="s">
        <v>4568</v>
      </c>
      <c r="B4142" s="12">
        <v>77</v>
      </c>
      <c r="C4142" t="s">
        <v>17</v>
      </c>
      <c r="D4142" t="s">
        <v>18</v>
      </c>
      <c r="E4142" s="13" t="str">
        <f>"40"</f>
        <v>40</v>
      </c>
      <c r="F4142" t="s">
        <v>19</v>
      </c>
      <c r="G4142" s="14" t="str">
        <f>"265"</f>
        <v>265</v>
      </c>
      <c r="H4142" t="s">
        <v>78</v>
      </c>
    </row>
    <row r="4143" spans="1:8" x14ac:dyDescent="0.25">
      <c r="A4143" t="s">
        <v>4569</v>
      </c>
      <c r="B4143" s="12">
        <v>81</v>
      </c>
      <c r="C4143" t="s">
        <v>7</v>
      </c>
      <c r="D4143" t="s">
        <v>8</v>
      </c>
      <c r="E4143" s="13" t="str">
        <f>"05"</f>
        <v>05</v>
      </c>
      <c r="F4143" t="s">
        <v>9</v>
      </c>
      <c r="G4143" s="14" t="str">
        <f>"231"</f>
        <v>231</v>
      </c>
      <c r="H4143" t="s">
        <v>263</v>
      </c>
    </row>
    <row r="4144" spans="1:8" x14ac:dyDescent="0.25">
      <c r="A4144" t="s">
        <v>4570</v>
      </c>
      <c r="B4144" s="12">
        <v>77</v>
      </c>
      <c r="C4144" t="s">
        <v>17</v>
      </c>
      <c r="D4144" t="s">
        <v>18</v>
      </c>
      <c r="E4144" s="13" t="str">
        <f>"51"</f>
        <v>51</v>
      </c>
      <c r="F4144" t="s">
        <v>55</v>
      </c>
      <c r="G4144" s="14" t="str">
        <f>"276"</f>
        <v>276</v>
      </c>
      <c r="H4144" t="s">
        <v>80</v>
      </c>
    </row>
    <row r="4145" spans="1:8" x14ac:dyDescent="0.25">
      <c r="A4145" t="s">
        <v>4571</v>
      </c>
      <c r="B4145" s="12">
        <v>76</v>
      </c>
      <c r="C4145" t="s">
        <v>2</v>
      </c>
      <c r="D4145" t="s">
        <v>3</v>
      </c>
      <c r="E4145" s="13" t="str">
        <f>"13"</f>
        <v>13</v>
      </c>
      <c r="F4145" t="s">
        <v>14</v>
      </c>
      <c r="G4145" s="14" t="str">
        <f>"251"</f>
        <v>251</v>
      </c>
      <c r="H4145" t="s">
        <v>255</v>
      </c>
    </row>
    <row r="4146" spans="1:8" x14ac:dyDescent="0.25">
      <c r="A4146" t="s">
        <v>4572</v>
      </c>
      <c r="B4146" s="12">
        <v>81</v>
      </c>
      <c r="C4146" t="s">
        <v>7</v>
      </c>
      <c r="D4146" t="s">
        <v>8</v>
      </c>
      <c r="E4146" s="13" t="str">
        <f>"44"</f>
        <v>44</v>
      </c>
      <c r="F4146" t="s">
        <v>40</v>
      </c>
      <c r="G4146" s="14" t="str">
        <f>"241"</f>
        <v>241</v>
      </c>
      <c r="H4146" t="s">
        <v>41</v>
      </c>
    </row>
    <row r="4147" spans="1:8" x14ac:dyDescent="0.25">
      <c r="A4147" t="s">
        <v>4573</v>
      </c>
      <c r="B4147" s="12">
        <v>76</v>
      </c>
      <c r="C4147" t="s">
        <v>2</v>
      </c>
      <c r="D4147" t="s">
        <v>3</v>
      </c>
      <c r="E4147" s="13" t="str">
        <f>"67"</f>
        <v>67</v>
      </c>
      <c r="F4147" t="s">
        <v>44</v>
      </c>
      <c r="G4147" s="14" t="str">
        <f>"291"</f>
        <v>291</v>
      </c>
      <c r="H4147" t="s">
        <v>253</v>
      </c>
    </row>
    <row r="4148" spans="1:8" x14ac:dyDescent="0.25">
      <c r="A4148" t="s">
        <v>4574</v>
      </c>
      <c r="B4148" s="12">
        <v>81</v>
      </c>
      <c r="C4148" t="s">
        <v>7</v>
      </c>
      <c r="D4148" t="s">
        <v>8</v>
      </c>
      <c r="E4148" s="13" t="str">
        <f>"20"</f>
        <v>20</v>
      </c>
      <c r="F4148" t="s">
        <v>111</v>
      </c>
      <c r="G4148" s="14" t="str">
        <f>"042"</f>
        <v>042</v>
      </c>
      <c r="H4148" t="s">
        <v>4575</v>
      </c>
    </row>
    <row r="4149" spans="1:8" x14ac:dyDescent="0.25">
      <c r="A4149" t="s">
        <v>4576</v>
      </c>
      <c r="B4149" s="12">
        <v>79</v>
      </c>
      <c r="C4149" t="s">
        <v>28</v>
      </c>
      <c r="D4149" t="s">
        <v>29</v>
      </c>
      <c r="E4149" s="13" t="str">
        <f>"55"</f>
        <v>55</v>
      </c>
      <c r="F4149" t="s">
        <v>207</v>
      </c>
      <c r="G4149" s="14" t="str">
        <f>"026"</f>
        <v>026</v>
      </c>
      <c r="H4149" t="s">
        <v>791</v>
      </c>
    </row>
    <row r="4150" spans="1:8" x14ac:dyDescent="0.25">
      <c r="A4150" t="s">
        <v>4577</v>
      </c>
      <c r="B4150" s="12">
        <v>76</v>
      </c>
      <c r="C4150" t="s">
        <v>2</v>
      </c>
      <c r="D4150" t="s">
        <v>3</v>
      </c>
      <c r="E4150" s="13" t="str">
        <f>"64"</f>
        <v>64</v>
      </c>
      <c r="F4150" t="s">
        <v>58</v>
      </c>
      <c r="G4150" s="14" t="str">
        <f>"116"</f>
        <v>116</v>
      </c>
      <c r="H4150" t="s">
        <v>1397</v>
      </c>
    </row>
    <row r="4151" spans="1:8" x14ac:dyDescent="0.25">
      <c r="A4151" t="s">
        <v>4578</v>
      </c>
      <c r="B4151" s="12">
        <v>79</v>
      </c>
      <c r="C4151" t="s">
        <v>28</v>
      </c>
      <c r="D4151" t="s">
        <v>29</v>
      </c>
      <c r="E4151" s="13" t="str">
        <f>"57"</f>
        <v>57</v>
      </c>
      <c r="F4151" t="s">
        <v>853</v>
      </c>
      <c r="G4151" s="14" t="str">
        <f>"010"</f>
        <v>010</v>
      </c>
      <c r="H4151" t="s">
        <v>1243</v>
      </c>
    </row>
    <row r="4152" spans="1:8" x14ac:dyDescent="0.25">
      <c r="A4152" t="s">
        <v>4579</v>
      </c>
      <c r="B4152" s="12">
        <v>77</v>
      </c>
      <c r="C4152" t="s">
        <v>17</v>
      </c>
      <c r="D4152" t="s">
        <v>18</v>
      </c>
      <c r="E4152" s="13" t="str">
        <f>"30"</f>
        <v>30</v>
      </c>
      <c r="F4152" t="s">
        <v>210</v>
      </c>
      <c r="G4152" s="14" t="str">
        <f>"241"</f>
        <v>241</v>
      </c>
      <c r="H4152" t="s">
        <v>211</v>
      </c>
    </row>
    <row r="4153" spans="1:8" x14ac:dyDescent="0.25">
      <c r="A4153" t="s">
        <v>4580</v>
      </c>
      <c r="B4153" s="12">
        <v>79</v>
      </c>
      <c r="C4153" t="s">
        <v>28</v>
      </c>
      <c r="D4153" t="s">
        <v>29</v>
      </c>
      <c r="E4153" s="13" t="str">
        <f>"09"</f>
        <v>09</v>
      </c>
      <c r="F4153" t="s">
        <v>117</v>
      </c>
      <c r="G4153" s="14" t="str">
        <f>"020"</f>
        <v>020</v>
      </c>
      <c r="H4153" t="s">
        <v>537</v>
      </c>
    </row>
    <row r="4154" spans="1:8" x14ac:dyDescent="0.25">
      <c r="A4154" t="s">
        <v>4581</v>
      </c>
      <c r="B4154" s="12">
        <v>76</v>
      </c>
      <c r="C4154" t="s">
        <v>2</v>
      </c>
      <c r="D4154" t="s">
        <v>3</v>
      </c>
      <c r="E4154" s="13" t="str">
        <f>"14"</f>
        <v>14</v>
      </c>
      <c r="F4154" t="s">
        <v>124</v>
      </c>
      <c r="G4154" s="14" t="str">
        <f>"004"</f>
        <v>004</v>
      </c>
      <c r="H4154" t="s">
        <v>166</v>
      </c>
    </row>
    <row r="4155" spans="1:8" x14ac:dyDescent="0.25">
      <c r="A4155" t="s">
        <v>4581</v>
      </c>
      <c r="B4155" s="12">
        <v>76</v>
      </c>
      <c r="C4155" t="s">
        <v>2</v>
      </c>
      <c r="D4155" t="s">
        <v>3</v>
      </c>
      <c r="E4155" s="13" t="str">
        <f>"14"</f>
        <v>14</v>
      </c>
      <c r="F4155" t="s">
        <v>124</v>
      </c>
      <c r="G4155" s="14" t="str">
        <f>"016"</f>
        <v>016</v>
      </c>
      <c r="H4155" t="s">
        <v>3961</v>
      </c>
    </row>
    <row r="4156" spans="1:8" x14ac:dyDescent="0.25">
      <c r="A4156" t="s">
        <v>4581</v>
      </c>
      <c r="B4156" s="12">
        <v>76</v>
      </c>
      <c r="C4156" t="s">
        <v>2</v>
      </c>
      <c r="D4156" t="s">
        <v>3</v>
      </c>
      <c r="E4156" s="13" t="str">
        <f>"14"</f>
        <v>14</v>
      </c>
      <c r="F4156" t="s">
        <v>124</v>
      </c>
      <c r="G4156" s="14" t="str">
        <f>"022"</f>
        <v>022</v>
      </c>
      <c r="H4156" t="s">
        <v>4582</v>
      </c>
    </row>
    <row r="4157" spans="1:8" x14ac:dyDescent="0.25">
      <c r="A4157" t="s">
        <v>4581</v>
      </c>
      <c r="B4157" s="12">
        <v>81</v>
      </c>
      <c r="C4157" t="s">
        <v>7</v>
      </c>
      <c r="D4157" t="s">
        <v>8</v>
      </c>
      <c r="E4157" s="13" t="str">
        <f>"20"</f>
        <v>20</v>
      </c>
      <c r="F4157" t="s">
        <v>111</v>
      </c>
      <c r="G4157" s="14" t="str">
        <f>"002"</f>
        <v>002</v>
      </c>
      <c r="H4157" t="s">
        <v>1684</v>
      </c>
    </row>
    <row r="4158" spans="1:8" x14ac:dyDescent="0.25">
      <c r="A4158" t="s">
        <v>4583</v>
      </c>
      <c r="B4158" s="12">
        <v>79</v>
      </c>
      <c r="C4158" t="s">
        <v>28</v>
      </c>
      <c r="D4158" t="s">
        <v>29</v>
      </c>
      <c r="E4158" s="13" t="str">
        <f>"35"</f>
        <v>35</v>
      </c>
      <c r="F4158" t="s">
        <v>418</v>
      </c>
      <c r="G4158" s="14" t="str">
        <f>"251"</f>
        <v>251</v>
      </c>
      <c r="H4158" t="s">
        <v>419</v>
      </c>
    </row>
    <row r="4159" spans="1:8" x14ac:dyDescent="0.25">
      <c r="A4159" t="s">
        <v>4584</v>
      </c>
      <c r="B4159" s="12">
        <v>77</v>
      </c>
      <c r="C4159" t="s">
        <v>17</v>
      </c>
      <c r="D4159" t="s">
        <v>18</v>
      </c>
      <c r="E4159" s="13" t="str">
        <f>"67"</f>
        <v>67</v>
      </c>
      <c r="F4159" t="s">
        <v>44</v>
      </c>
      <c r="G4159" s="14" t="str">
        <f>"261"</f>
        <v>261</v>
      </c>
      <c r="H4159" t="s">
        <v>70</v>
      </c>
    </row>
    <row r="4160" spans="1:8" x14ac:dyDescent="0.25">
      <c r="A4160" t="s">
        <v>4585</v>
      </c>
      <c r="B4160" s="12">
        <v>79</v>
      </c>
      <c r="C4160" t="s">
        <v>28</v>
      </c>
      <c r="D4160" t="s">
        <v>29</v>
      </c>
      <c r="E4160" s="13" t="str">
        <f>"35"</f>
        <v>35</v>
      </c>
      <c r="F4160" t="s">
        <v>418</v>
      </c>
      <c r="G4160" s="14" t="str">
        <f>"251"</f>
        <v>251</v>
      </c>
      <c r="H4160" t="s">
        <v>419</v>
      </c>
    </row>
    <row r="4161" spans="1:8" x14ac:dyDescent="0.25">
      <c r="A4161" t="s">
        <v>4586</v>
      </c>
      <c r="B4161" s="12">
        <v>79</v>
      </c>
      <c r="C4161" t="s">
        <v>28</v>
      </c>
      <c r="D4161" t="s">
        <v>29</v>
      </c>
      <c r="E4161" s="13" t="str">
        <f>"54"</f>
        <v>54</v>
      </c>
      <c r="F4161" t="s">
        <v>301</v>
      </c>
      <c r="G4161" s="14" t="str">
        <f>"191"</f>
        <v>191</v>
      </c>
      <c r="H4161" t="s">
        <v>302</v>
      </c>
    </row>
    <row r="4162" spans="1:8" x14ac:dyDescent="0.25">
      <c r="A4162" t="s">
        <v>4587</v>
      </c>
      <c r="B4162" s="12">
        <v>79</v>
      </c>
      <c r="C4162" t="s">
        <v>28</v>
      </c>
      <c r="D4162" t="s">
        <v>29</v>
      </c>
      <c r="E4162" s="13" t="str">
        <f>"43"</f>
        <v>43</v>
      </c>
      <c r="F4162" t="s">
        <v>354</v>
      </c>
      <c r="G4162" s="14" t="str">
        <f>"016"</f>
        <v>016</v>
      </c>
      <c r="H4162" t="s">
        <v>4588</v>
      </c>
    </row>
    <row r="4163" spans="1:8" x14ac:dyDescent="0.25">
      <c r="A4163" t="s">
        <v>4589</v>
      </c>
      <c r="B4163" s="12">
        <v>79</v>
      </c>
      <c r="C4163" t="s">
        <v>28</v>
      </c>
      <c r="D4163" t="s">
        <v>29</v>
      </c>
      <c r="E4163" s="13" t="str">
        <f>"48"</f>
        <v>48</v>
      </c>
      <c r="F4163" t="s">
        <v>37</v>
      </c>
      <c r="G4163" s="14" t="str">
        <f>"044"</f>
        <v>044</v>
      </c>
      <c r="H4163" t="s">
        <v>4590</v>
      </c>
    </row>
    <row r="4164" spans="1:8" x14ac:dyDescent="0.25">
      <c r="A4164" t="s">
        <v>4591</v>
      </c>
      <c r="B4164" s="12">
        <v>81</v>
      </c>
      <c r="C4164" t="s">
        <v>7</v>
      </c>
      <c r="D4164" t="s">
        <v>8</v>
      </c>
      <c r="E4164" s="13" t="str">
        <f>"05"</f>
        <v>05</v>
      </c>
      <c r="F4164" t="s">
        <v>9</v>
      </c>
      <c r="G4164" s="14" t="str">
        <f>"104"</f>
        <v>104</v>
      </c>
      <c r="H4164" t="s">
        <v>299</v>
      </c>
    </row>
    <row r="4165" spans="1:8" x14ac:dyDescent="0.25">
      <c r="A4165" t="s">
        <v>4592</v>
      </c>
      <c r="B4165" s="12">
        <v>77</v>
      </c>
      <c r="C4165" t="s">
        <v>17</v>
      </c>
      <c r="D4165" t="s">
        <v>18</v>
      </c>
      <c r="E4165" s="13" t="str">
        <f>"40"</f>
        <v>40</v>
      </c>
      <c r="F4165" t="s">
        <v>19</v>
      </c>
      <c r="G4165" s="14" t="str">
        <f>"251"</f>
        <v>251</v>
      </c>
      <c r="H4165" t="s">
        <v>20</v>
      </c>
    </row>
    <row r="4166" spans="1:8" x14ac:dyDescent="0.25">
      <c r="A4166" t="s">
        <v>4593</v>
      </c>
      <c r="B4166" s="12">
        <v>77</v>
      </c>
      <c r="C4166" t="s">
        <v>17</v>
      </c>
      <c r="D4166" t="s">
        <v>18</v>
      </c>
      <c r="E4166" s="13" t="str">
        <f>"40"</f>
        <v>40</v>
      </c>
      <c r="F4166" t="s">
        <v>19</v>
      </c>
      <c r="G4166" s="14" t="str">
        <f>"281"</f>
        <v>281</v>
      </c>
      <c r="H4166" t="s">
        <v>352</v>
      </c>
    </row>
    <row r="4167" spans="1:8" x14ac:dyDescent="0.25">
      <c r="A4167" t="s">
        <v>4594</v>
      </c>
      <c r="B4167" s="12">
        <v>79</v>
      </c>
      <c r="C4167" t="s">
        <v>28</v>
      </c>
      <c r="D4167" t="s">
        <v>29</v>
      </c>
      <c r="E4167" s="13" t="str">
        <f>"65"</f>
        <v>65</v>
      </c>
      <c r="F4167" t="s">
        <v>572</v>
      </c>
      <c r="G4167" s="14" t="str">
        <f>"151"</f>
        <v>151</v>
      </c>
      <c r="H4167" t="s">
        <v>4595</v>
      </c>
    </row>
    <row r="4168" spans="1:8" x14ac:dyDescent="0.25">
      <c r="A4168" t="s">
        <v>4596</v>
      </c>
      <c r="B4168" s="12">
        <v>79</v>
      </c>
      <c r="C4168" t="s">
        <v>28</v>
      </c>
      <c r="D4168" t="s">
        <v>29</v>
      </c>
      <c r="E4168" s="13" t="str">
        <f>"71"</f>
        <v>71</v>
      </c>
      <c r="F4168" t="s">
        <v>729</v>
      </c>
      <c r="G4168" s="14" t="str">
        <f>"291"</f>
        <v>291</v>
      </c>
      <c r="H4168" t="s">
        <v>1027</v>
      </c>
    </row>
    <row r="4169" spans="1:8" x14ac:dyDescent="0.25">
      <c r="A4169" t="s">
        <v>4597</v>
      </c>
      <c r="B4169" s="12">
        <v>81</v>
      </c>
      <c r="C4169" t="s">
        <v>7</v>
      </c>
      <c r="D4169" t="s">
        <v>8</v>
      </c>
      <c r="E4169" s="13" t="str">
        <f>"24"</f>
        <v>24</v>
      </c>
      <c r="F4169" t="s">
        <v>108</v>
      </c>
      <c r="G4169" s="14" t="str">
        <f>"206"</f>
        <v>206</v>
      </c>
      <c r="H4169" t="s">
        <v>680</v>
      </c>
    </row>
    <row r="4170" spans="1:8" x14ac:dyDescent="0.25">
      <c r="A4170" t="s">
        <v>4598</v>
      </c>
      <c r="B4170" s="12">
        <v>76</v>
      </c>
      <c r="C4170" t="s">
        <v>2</v>
      </c>
      <c r="D4170" t="s">
        <v>3</v>
      </c>
      <c r="E4170" s="13" t="str">
        <f>"28"</f>
        <v>28</v>
      </c>
      <c r="F4170" t="s">
        <v>89</v>
      </c>
      <c r="G4170" s="14" t="str">
        <f>"290"</f>
        <v>290</v>
      </c>
      <c r="H4170" t="s">
        <v>164</v>
      </c>
    </row>
    <row r="4171" spans="1:8" x14ac:dyDescent="0.25">
      <c r="A4171" t="s">
        <v>4599</v>
      </c>
      <c r="B4171" s="12">
        <v>77</v>
      </c>
      <c r="C4171" t="s">
        <v>17</v>
      </c>
      <c r="D4171" t="s">
        <v>18</v>
      </c>
      <c r="E4171" s="13" t="str">
        <f>"40"</f>
        <v>40</v>
      </c>
      <c r="F4171" t="s">
        <v>19</v>
      </c>
      <c r="G4171" s="14" t="str">
        <f>"251"</f>
        <v>251</v>
      </c>
      <c r="H4171" t="s">
        <v>20</v>
      </c>
    </row>
    <row r="4172" spans="1:8" x14ac:dyDescent="0.25">
      <c r="A4172" t="s">
        <v>4600</v>
      </c>
      <c r="B4172" s="12">
        <v>81</v>
      </c>
      <c r="C4172" t="s">
        <v>7</v>
      </c>
      <c r="D4172" t="s">
        <v>8</v>
      </c>
      <c r="E4172" s="13" t="str">
        <f>"44"</f>
        <v>44</v>
      </c>
      <c r="F4172" t="s">
        <v>40</v>
      </c>
      <c r="G4172" s="14" t="str">
        <f>"036"</f>
        <v>036</v>
      </c>
      <c r="H4172" t="s">
        <v>4601</v>
      </c>
    </row>
    <row r="4173" spans="1:8" x14ac:dyDescent="0.25">
      <c r="A4173" t="s">
        <v>4602</v>
      </c>
      <c r="B4173" s="12">
        <v>81</v>
      </c>
      <c r="C4173" t="s">
        <v>7</v>
      </c>
      <c r="D4173" t="s">
        <v>8</v>
      </c>
      <c r="E4173" s="13" t="str">
        <f>"08"</f>
        <v>08</v>
      </c>
      <c r="F4173" t="s">
        <v>154</v>
      </c>
      <c r="G4173" s="14" t="str">
        <f>"012"</f>
        <v>012</v>
      </c>
      <c r="H4173" t="s">
        <v>638</v>
      </c>
    </row>
    <row r="4174" spans="1:8" x14ac:dyDescent="0.25">
      <c r="A4174" t="s">
        <v>4603</v>
      </c>
      <c r="B4174" s="12">
        <v>77</v>
      </c>
      <c r="C4174" t="s">
        <v>17</v>
      </c>
      <c r="D4174" t="s">
        <v>18</v>
      </c>
      <c r="E4174" s="13" t="str">
        <f>"40"</f>
        <v>40</v>
      </c>
      <c r="F4174" t="s">
        <v>19</v>
      </c>
      <c r="G4174" s="14" t="str">
        <f>"251"</f>
        <v>251</v>
      </c>
      <c r="H4174" t="s">
        <v>20</v>
      </c>
    </row>
    <row r="4175" spans="1:8" x14ac:dyDescent="0.25">
      <c r="A4175" t="s">
        <v>4604</v>
      </c>
      <c r="B4175" s="12">
        <v>79</v>
      </c>
      <c r="C4175" t="s">
        <v>28</v>
      </c>
      <c r="D4175" t="s">
        <v>29</v>
      </c>
      <c r="E4175" s="13" t="str">
        <f>"18"</f>
        <v>18</v>
      </c>
      <c r="F4175" t="s">
        <v>64</v>
      </c>
      <c r="G4175" s="14" t="str">
        <f>"221"</f>
        <v>221</v>
      </c>
      <c r="H4175" t="s">
        <v>65</v>
      </c>
    </row>
    <row r="4176" spans="1:8" x14ac:dyDescent="0.25">
      <c r="A4176" t="s">
        <v>4605</v>
      </c>
      <c r="B4176" s="12">
        <v>81</v>
      </c>
      <c r="C4176" t="s">
        <v>7</v>
      </c>
      <c r="D4176" t="s">
        <v>8</v>
      </c>
      <c r="E4176" s="13" t="str">
        <f>"38"</f>
        <v>38</v>
      </c>
      <c r="F4176" t="s">
        <v>121</v>
      </c>
      <c r="G4176" s="14" t="str">
        <f>"251"</f>
        <v>251</v>
      </c>
      <c r="H4176" t="s">
        <v>812</v>
      </c>
    </row>
    <row r="4177" spans="1:8" x14ac:dyDescent="0.25">
      <c r="A4177" t="s">
        <v>4606</v>
      </c>
      <c r="B4177" s="12">
        <v>76</v>
      </c>
      <c r="C4177" t="s">
        <v>2</v>
      </c>
      <c r="D4177" t="s">
        <v>3</v>
      </c>
      <c r="E4177" s="13" t="str">
        <f>"33"</f>
        <v>33</v>
      </c>
      <c r="F4177" t="s">
        <v>587</v>
      </c>
      <c r="G4177" s="14" t="str">
        <f>"028"</f>
        <v>028</v>
      </c>
      <c r="H4177" t="s">
        <v>4607</v>
      </c>
    </row>
    <row r="4178" spans="1:8" x14ac:dyDescent="0.25">
      <c r="A4178" t="s">
        <v>4608</v>
      </c>
      <c r="B4178" s="12">
        <v>76</v>
      </c>
      <c r="C4178" t="s">
        <v>2</v>
      </c>
      <c r="D4178" t="s">
        <v>3</v>
      </c>
      <c r="E4178" s="13" t="str">
        <f>"53"</f>
        <v>53</v>
      </c>
      <c r="F4178" t="s">
        <v>67</v>
      </c>
      <c r="G4178" s="14" t="str">
        <f>"010"</f>
        <v>010</v>
      </c>
      <c r="H4178" t="s">
        <v>3836</v>
      </c>
    </row>
    <row r="4179" spans="1:8" x14ac:dyDescent="0.25">
      <c r="A4179" t="s">
        <v>4609</v>
      </c>
      <c r="B4179" s="12">
        <v>81</v>
      </c>
      <c r="C4179" t="s">
        <v>7</v>
      </c>
      <c r="D4179" t="s">
        <v>8</v>
      </c>
      <c r="E4179" s="13" t="str">
        <f>"05"</f>
        <v>05</v>
      </c>
      <c r="F4179" t="s">
        <v>9</v>
      </c>
      <c r="G4179" s="14" t="str">
        <f>"231"</f>
        <v>231</v>
      </c>
      <c r="H4179" t="s">
        <v>263</v>
      </c>
    </row>
    <row r="4180" spans="1:8" x14ac:dyDescent="0.25">
      <c r="A4180" t="s">
        <v>4609</v>
      </c>
      <c r="B4180" s="12">
        <v>81</v>
      </c>
      <c r="C4180" t="s">
        <v>7</v>
      </c>
      <c r="D4180" t="s">
        <v>8</v>
      </c>
      <c r="E4180" s="13" t="str">
        <f>"58"</f>
        <v>58</v>
      </c>
      <c r="F4180" t="s">
        <v>128</v>
      </c>
      <c r="G4180" s="14" t="str">
        <f>"040"</f>
        <v>040</v>
      </c>
      <c r="H4180" t="s">
        <v>791</v>
      </c>
    </row>
    <row r="4181" spans="1:8" x14ac:dyDescent="0.25">
      <c r="A4181" t="s">
        <v>4610</v>
      </c>
      <c r="B4181" s="12">
        <v>79</v>
      </c>
      <c r="C4181" t="s">
        <v>28</v>
      </c>
      <c r="D4181" t="s">
        <v>29</v>
      </c>
      <c r="E4181" s="13" t="str">
        <f>"61"</f>
        <v>61</v>
      </c>
      <c r="F4181" t="s">
        <v>186</v>
      </c>
      <c r="G4181" s="14" t="str">
        <f>"201"</f>
        <v>201</v>
      </c>
      <c r="H4181" t="s">
        <v>547</v>
      </c>
    </row>
    <row r="4182" spans="1:8" x14ac:dyDescent="0.25">
      <c r="A4182" t="s">
        <v>4611</v>
      </c>
      <c r="B4182" s="12">
        <v>77</v>
      </c>
      <c r="C4182" t="s">
        <v>17</v>
      </c>
      <c r="D4182" t="s">
        <v>18</v>
      </c>
      <c r="E4182" s="13" t="str">
        <f>"67"</f>
        <v>67</v>
      </c>
      <c r="F4182" t="s">
        <v>44</v>
      </c>
      <c r="G4182" s="14" t="str">
        <f>"261"</f>
        <v>261</v>
      </c>
      <c r="H4182" t="s">
        <v>70</v>
      </c>
    </row>
    <row r="4183" spans="1:8" x14ac:dyDescent="0.25">
      <c r="A4183" t="s">
        <v>4612</v>
      </c>
      <c r="B4183" s="12">
        <v>79</v>
      </c>
      <c r="C4183" t="s">
        <v>28</v>
      </c>
      <c r="D4183" t="s">
        <v>29</v>
      </c>
      <c r="E4183" s="13" t="str">
        <f>"03"</f>
        <v>03</v>
      </c>
      <c r="F4183" t="s">
        <v>30</v>
      </c>
      <c r="G4183" s="14" t="str">
        <f>"028"</f>
        <v>028</v>
      </c>
      <c r="H4183" t="s">
        <v>1320</v>
      </c>
    </row>
    <row r="4184" spans="1:8" x14ac:dyDescent="0.25">
      <c r="A4184" t="s">
        <v>4613</v>
      </c>
      <c r="B4184" s="12">
        <v>81</v>
      </c>
      <c r="C4184" t="s">
        <v>7</v>
      </c>
      <c r="D4184" t="s">
        <v>8</v>
      </c>
      <c r="E4184" s="13" t="str">
        <f>"68"</f>
        <v>68</v>
      </c>
      <c r="F4184" t="s">
        <v>75</v>
      </c>
      <c r="G4184" s="14" t="str">
        <f>"211"</f>
        <v>211</v>
      </c>
      <c r="H4184" t="s">
        <v>76</v>
      </c>
    </row>
    <row r="4185" spans="1:8" x14ac:dyDescent="0.25">
      <c r="A4185" t="s">
        <v>4614</v>
      </c>
      <c r="B4185" s="12">
        <v>76</v>
      </c>
      <c r="C4185" t="s">
        <v>2</v>
      </c>
      <c r="D4185" t="s">
        <v>3</v>
      </c>
      <c r="E4185" s="13" t="str">
        <f>"14"</f>
        <v>14</v>
      </c>
      <c r="F4185" t="s">
        <v>124</v>
      </c>
      <c r="G4185" s="14" t="str">
        <f>"020"</f>
        <v>020</v>
      </c>
      <c r="H4185" t="s">
        <v>1994</v>
      </c>
    </row>
    <row r="4186" spans="1:8" x14ac:dyDescent="0.25">
      <c r="A4186" t="s">
        <v>4615</v>
      </c>
      <c r="B4186" s="12">
        <v>76</v>
      </c>
      <c r="C4186" t="s">
        <v>2</v>
      </c>
      <c r="D4186" t="s">
        <v>3</v>
      </c>
      <c r="E4186" s="13" t="str">
        <f>"11"</f>
        <v>11</v>
      </c>
      <c r="F4186" t="s">
        <v>501</v>
      </c>
      <c r="G4186" s="14" t="str">
        <f>"246"</f>
        <v>246</v>
      </c>
      <c r="H4186" t="s">
        <v>502</v>
      </c>
    </row>
    <row r="4187" spans="1:8" x14ac:dyDescent="0.25">
      <c r="A4187" t="s">
        <v>4616</v>
      </c>
      <c r="B4187" s="12">
        <v>77</v>
      </c>
      <c r="C4187" t="s">
        <v>17</v>
      </c>
      <c r="D4187" t="s">
        <v>18</v>
      </c>
      <c r="E4187" s="13" t="str">
        <f>"40"</f>
        <v>40</v>
      </c>
      <c r="F4187" t="s">
        <v>19</v>
      </c>
      <c r="G4187" s="14" t="str">
        <f>"251"</f>
        <v>251</v>
      </c>
      <c r="H4187" t="s">
        <v>20</v>
      </c>
    </row>
    <row r="4188" spans="1:8" x14ac:dyDescent="0.25">
      <c r="A4188" t="s">
        <v>4616</v>
      </c>
      <c r="B4188" s="12">
        <v>77</v>
      </c>
      <c r="C4188" t="s">
        <v>17</v>
      </c>
      <c r="D4188" t="s">
        <v>18</v>
      </c>
      <c r="E4188" s="13" t="str">
        <f>"45"</f>
        <v>45</v>
      </c>
      <c r="F4188" t="s">
        <v>168</v>
      </c>
      <c r="G4188" s="14" t="str">
        <f>"181"</f>
        <v>181</v>
      </c>
      <c r="H4188" t="s">
        <v>278</v>
      </c>
    </row>
    <row r="4189" spans="1:8" x14ac:dyDescent="0.25">
      <c r="A4189" t="s">
        <v>4617</v>
      </c>
      <c r="B4189" s="12">
        <v>76</v>
      </c>
      <c r="C4189" t="s">
        <v>2</v>
      </c>
      <c r="D4189" t="s">
        <v>3</v>
      </c>
      <c r="E4189" s="13" t="str">
        <f>"11"</f>
        <v>11</v>
      </c>
      <c r="F4189" t="s">
        <v>501</v>
      </c>
      <c r="G4189" s="14" t="str">
        <f>"271"</f>
        <v>271</v>
      </c>
      <c r="H4189" t="s">
        <v>745</v>
      </c>
    </row>
    <row r="4190" spans="1:8" x14ac:dyDescent="0.25">
      <c r="A4190" t="s">
        <v>4618</v>
      </c>
      <c r="B4190" s="12">
        <v>77</v>
      </c>
      <c r="C4190" t="s">
        <v>17</v>
      </c>
      <c r="D4190" t="s">
        <v>18</v>
      </c>
      <c r="E4190" s="13" t="str">
        <f>"51"</f>
        <v>51</v>
      </c>
      <c r="F4190" t="s">
        <v>55</v>
      </c>
      <c r="G4190" s="14" t="str">
        <f>"194"</f>
        <v>194</v>
      </c>
      <c r="H4190" t="s">
        <v>568</v>
      </c>
    </row>
    <row r="4191" spans="1:8" x14ac:dyDescent="0.25">
      <c r="A4191" t="s">
        <v>4619</v>
      </c>
      <c r="B4191" s="12">
        <v>81</v>
      </c>
      <c r="C4191" t="s">
        <v>7</v>
      </c>
      <c r="D4191" t="s">
        <v>8</v>
      </c>
      <c r="E4191" s="13" t="str">
        <f>"68"</f>
        <v>68</v>
      </c>
      <c r="F4191" t="s">
        <v>75</v>
      </c>
      <c r="G4191" s="14" t="str">
        <f>"018"</f>
        <v>018</v>
      </c>
      <c r="H4191" t="s">
        <v>3688</v>
      </c>
    </row>
    <row r="4192" spans="1:8" x14ac:dyDescent="0.25">
      <c r="A4192" t="s">
        <v>4620</v>
      </c>
      <c r="B4192" s="12">
        <v>81</v>
      </c>
      <c r="C4192" t="s">
        <v>7</v>
      </c>
      <c r="D4192" t="s">
        <v>8</v>
      </c>
      <c r="E4192" s="13" t="str">
        <f>"19"</f>
        <v>19</v>
      </c>
      <c r="F4192" t="s">
        <v>667</v>
      </c>
      <c r="G4192" s="14" t="str">
        <f>"014"</f>
        <v>014</v>
      </c>
      <c r="H4192" t="s">
        <v>4621</v>
      </c>
    </row>
    <row r="4193" spans="1:8" x14ac:dyDescent="0.25">
      <c r="A4193" t="s">
        <v>4622</v>
      </c>
      <c r="B4193" s="12">
        <v>79</v>
      </c>
      <c r="C4193" t="s">
        <v>28</v>
      </c>
      <c r="D4193" t="s">
        <v>29</v>
      </c>
      <c r="E4193" s="13" t="str">
        <f>"29"</f>
        <v>29</v>
      </c>
      <c r="F4193" t="s">
        <v>220</v>
      </c>
      <c r="G4193" s="14" t="str">
        <f>"191"</f>
        <v>191</v>
      </c>
      <c r="H4193" t="s">
        <v>4623</v>
      </c>
    </row>
    <row r="4194" spans="1:8" x14ac:dyDescent="0.25">
      <c r="A4194" t="s">
        <v>4624</v>
      </c>
      <c r="B4194" s="12">
        <v>79</v>
      </c>
      <c r="C4194" t="s">
        <v>28</v>
      </c>
      <c r="D4194" t="s">
        <v>29</v>
      </c>
      <c r="E4194" s="13" t="str">
        <f>"10"</f>
        <v>10</v>
      </c>
      <c r="F4194" t="s">
        <v>171</v>
      </c>
      <c r="G4194" s="14" t="str">
        <f>"211"</f>
        <v>211</v>
      </c>
      <c r="H4194" t="s">
        <v>1925</v>
      </c>
    </row>
    <row r="4195" spans="1:8" x14ac:dyDescent="0.25">
      <c r="A4195" t="s">
        <v>4625</v>
      </c>
      <c r="B4195" s="12">
        <v>79</v>
      </c>
      <c r="C4195" t="s">
        <v>28</v>
      </c>
      <c r="D4195" t="s">
        <v>29</v>
      </c>
      <c r="E4195" s="13" t="str">
        <f>"55"</f>
        <v>55</v>
      </c>
      <c r="F4195" t="s">
        <v>207</v>
      </c>
      <c r="G4195" s="14" t="str">
        <f>"136"</f>
        <v>136</v>
      </c>
      <c r="H4195" t="s">
        <v>3482</v>
      </c>
    </row>
    <row r="4196" spans="1:8" x14ac:dyDescent="0.25">
      <c r="A4196" t="s">
        <v>4626</v>
      </c>
      <c r="B4196" s="12">
        <v>77</v>
      </c>
      <c r="C4196" t="s">
        <v>17</v>
      </c>
      <c r="D4196" t="s">
        <v>18</v>
      </c>
      <c r="E4196" s="13" t="str">
        <f>"66"</f>
        <v>66</v>
      </c>
      <c r="F4196" t="s">
        <v>22</v>
      </c>
      <c r="G4196" s="14" t="str">
        <f>"161"</f>
        <v>161</v>
      </c>
      <c r="H4196" t="s">
        <v>1773</v>
      </c>
    </row>
    <row r="4197" spans="1:8" x14ac:dyDescent="0.25">
      <c r="A4197" t="s">
        <v>4627</v>
      </c>
      <c r="B4197" s="12">
        <v>76</v>
      </c>
      <c r="C4197" t="s">
        <v>2</v>
      </c>
      <c r="D4197" t="s">
        <v>3</v>
      </c>
      <c r="E4197" s="13" t="str">
        <f>"22"</f>
        <v>22</v>
      </c>
      <c r="F4197" t="s">
        <v>4</v>
      </c>
      <c r="G4197" s="14" t="str">
        <f>"056"</f>
        <v>056</v>
      </c>
      <c r="H4197" t="s">
        <v>4505</v>
      </c>
    </row>
    <row r="4198" spans="1:8" x14ac:dyDescent="0.25">
      <c r="A4198" t="s">
        <v>4628</v>
      </c>
      <c r="B4198" s="12">
        <v>77</v>
      </c>
      <c r="C4198" t="s">
        <v>17</v>
      </c>
      <c r="D4198" t="s">
        <v>18</v>
      </c>
      <c r="E4198" s="13" t="str">
        <f>"67"</f>
        <v>67</v>
      </c>
      <c r="F4198" t="s">
        <v>44</v>
      </c>
      <c r="G4198" s="14" t="str">
        <f>"151"</f>
        <v>151</v>
      </c>
      <c r="H4198" t="s">
        <v>200</v>
      </c>
    </row>
    <row r="4199" spans="1:8" x14ac:dyDescent="0.25">
      <c r="A4199" t="s">
        <v>4629</v>
      </c>
      <c r="B4199" s="12">
        <v>79</v>
      </c>
      <c r="C4199" t="s">
        <v>28</v>
      </c>
      <c r="D4199" t="s">
        <v>29</v>
      </c>
      <c r="E4199" s="13" t="str">
        <f>"35"</f>
        <v>35</v>
      </c>
      <c r="F4199" t="s">
        <v>418</v>
      </c>
      <c r="G4199" s="14" t="str">
        <f>"286"</f>
        <v>286</v>
      </c>
      <c r="H4199" t="s">
        <v>2097</v>
      </c>
    </row>
    <row r="4200" spans="1:8" x14ac:dyDescent="0.25">
      <c r="A4200" t="s">
        <v>4629</v>
      </c>
      <c r="B4200" s="12">
        <v>79</v>
      </c>
      <c r="C4200" t="s">
        <v>28</v>
      </c>
      <c r="D4200" t="s">
        <v>29</v>
      </c>
      <c r="E4200" s="13" t="str">
        <f>"57"</f>
        <v>57</v>
      </c>
      <c r="F4200" t="s">
        <v>853</v>
      </c>
      <c r="G4200" s="14" t="str">
        <f>"010"</f>
        <v>010</v>
      </c>
      <c r="H4200" t="s">
        <v>1243</v>
      </c>
    </row>
    <row r="4201" spans="1:8" x14ac:dyDescent="0.25">
      <c r="A4201" t="s">
        <v>4629</v>
      </c>
      <c r="B4201" s="12">
        <v>81</v>
      </c>
      <c r="C4201" t="s">
        <v>7</v>
      </c>
      <c r="D4201" t="s">
        <v>8</v>
      </c>
      <c r="E4201" s="13" t="str">
        <f>"05"</f>
        <v>05</v>
      </c>
      <c r="F4201" t="s">
        <v>9</v>
      </c>
      <c r="G4201" s="14" t="str">
        <f>"030"</f>
        <v>030</v>
      </c>
      <c r="H4201" t="s">
        <v>1256</v>
      </c>
    </row>
    <row r="4202" spans="1:8" x14ac:dyDescent="0.25">
      <c r="A4202" t="s">
        <v>4630</v>
      </c>
      <c r="B4202" s="12">
        <v>76</v>
      </c>
      <c r="C4202" t="s">
        <v>2</v>
      </c>
      <c r="D4202" t="s">
        <v>3</v>
      </c>
      <c r="E4202" s="13" t="str">
        <f>"67"</f>
        <v>67</v>
      </c>
      <c r="F4202" t="s">
        <v>44</v>
      </c>
      <c r="G4202" s="14" t="str">
        <f>"270"</f>
        <v>270</v>
      </c>
      <c r="H4202" t="s">
        <v>304</v>
      </c>
    </row>
    <row r="4203" spans="1:8" x14ac:dyDescent="0.25">
      <c r="A4203" t="s">
        <v>4631</v>
      </c>
      <c r="B4203" s="12">
        <v>76</v>
      </c>
      <c r="C4203" t="s">
        <v>2</v>
      </c>
      <c r="D4203" t="s">
        <v>3</v>
      </c>
      <c r="E4203" s="13" t="str">
        <f>"64"</f>
        <v>64</v>
      </c>
      <c r="F4203" t="s">
        <v>58</v>
      </c>
      <c r="G4203" s="14" t="str">
        <f>"006"</f>
        <v>006</v>
      </c>
      <c r="H4203" t="s">
        <v>4632</v>
      </c>
    </row>
    <row r="4204" spans="1:8" x14ac:dyDescent="0.25">
      <c r="A4204" t="s">
        <v>4633</v>
      </c>
      <c r="B4204" s="12">
        <v>76</v>
      </c>
      <c r="C4204" t="s">
        <v>2</v>
      </c>
      <c r="D4204" t="s">
        <v>3</v>
      </c>
      <c r="E4204" s="13" t="str">
        <f>"13"</f>
        <v>13</v>
      </c>
      <c r="F4204" t="s">
        <v>14</v>
      </c>
      <c r="G4204" s="14" t="str">
        <f>"251"</f>
        <v>251</v>
      </c>
      <c r="H4204" t="s">
        <v>255</v>
      </c>
    </row>
    <row r="4205" spans="1:8" x14ac:dyDescent="0.25">
      <c r="A4205" t="s">
        <v>4634</v>
      </c>
      <c r="B4205" s="12">
        <v>76</v>
      </c>
      <c r="C4205" t="s">
        <v>2</v>
      </c>
      <c r="D4205" t="s">
        <v>3</v>
      </c>
      <c r="E4205" s="13" t="str">
        <f>"52"</f>
        <v>52</v>
      </c>
      <c r="F4205" t="s">
        <v>553</v>
      </c>
      <c r="G4205" s="14" t="str">
        <f>"028"</f>
        <v>028</v>
      </c>
      <c r="H4205" t="s">
        <v>4635</v>
      </c>
    </row>
    <row r="4206" spans="1:8" x14ac:dyDescent="0.25">
      <c r="A4206" t="s">
        <v>4634</v>
      </c>
      <c r="B4206" s="12">
        <v>79</v>
      </c>
      <c r="C4206" t="s">
        <v>28</v>
      </c>
      <c r="D4206" t="s">
        <v>29</v>
      </c>
      <c r="E4206" s="13" t="str">
        <f>"62"</f>
        <v>62</v>
      </c>
      <c r="F4206" t="s">
        <v>409</v>
      </c>
      <c r="G4206" s="14" t="str">
        <f>"176"</f>
        <v>176</v>
      </c>
      <c r="H4206" t="s">
        <v>4636</v>
      </c>
    </row>
    <row r="4207" spans="1:8" x14ac:dyDescent="0.25">
      <c r="A4207" t="s">
        <v>4637</v>
      </c>
      <c r="B4207" s="12">
        <v>77</v>
      </c>
      <c r="C4207" t="s">
        <v>17</v>
      </c>
      <c r="D4207" t="s">
        <v>18</v>
      </c>
      <c r="E4207" s="13" t="str">
        <f>"40"</f>
        <v>40</v>
      </c>
      <c r="F4207" t="s">
        <v>19</v>
      </c>
      <c r="G4207" s="14" t="str">
        <f>"226"</f>
        <v>226</v>
      </c>
      <c r="H4207" t="s">
        <v>359</v>
      </c>
    </row>
    <row r="4208" spans="1:8" x14ac:dyDescent="0.25">
      <c r="A4208" t="s">
        <v>4638</v>
      </c>
      <c r="B4208" s="12">
        <v>76</v>
      </c>
      <c r="C4208" t="s">
        <v>2</v>
      </c>
      <c r="D4208" t="s">
        <v>3</v>
      </c>
      <c r="E4208" s="13" t="str">
        <f>"64"</f>
        <v>64</v>
      </c>
      <c r="F4208" t="s">
        <v>58</v>
      </c>
      <c r="G4208" s="14" t="str">
        <f>"191"</f>
        <v>191</v>
      </c>
      <c r="H4208" t="s">
        <v>810</v>
      </c>
    </row>
    <row r="4209" spans="1:8" x14ac:dyDescent="0.25">
      <c r="A4209" t="s">
        <v>4639</v>
      </c>
      <c r="B4209" s="12">
        <v>81</v>
      </c>
      <c r="C4209" t="s">
        <v>7</v>
      </c>
      <c r="D4209" t="s">
        <v>8</v>
      </c>
      <c r="E4209" s="13" t="str">
        <f>"08"</f>
        <v>08</v>
      </c>
      <c r="F4209" t="s">
        <v>154</v>
      </c>
      <c r="G4209" s="14" t="str">
        <f>"131"</f>
        <v>131</v>
      </c>
      <c r="H4209" t="s">
        <v>1257</v>
      </c>
    </row>
    <row r="4210" spans="1:8" x14ac:dyDescent="0.25">
      <c r="A4210" t="s">
        <v>4639</v>
      </c>
      <c r="B4210" s="12">
        <v>81</v>
      </c>
      <c r="C4210" t="s">
        <v>7</v>
      </c>
      <c r="D4210" t="s">
        <v>8</v>
      </c>
      <c r="E4210" s="13" t="str">
        <f>"70"</f>
        <v>70</v>
      </c>
      <c r="F4210" t="s">
        <v>50</v>
      </c>
      <c r="G4210" s="14" t="str">
        <f>"121"</f>
        <v>121</v>
      </c>
      <c r="H4210" t="s">
        <v>521</v>
      </c>
    </row>
    <row r="4211" spans="1:8" x14ac:dyDescent="0.25">
      <c r="A4211" t="s">
        <v>4639</v>
      </c>
      <c r="B4211" s="12">
        <v>81</v>
      </c>
      <c r="C4211" t="s">
        <v>7</v>
      </c>
      <c r="D4211" t="s">
        <v>8</v>
      </c>
      <c r="E4211" s="13" t="str">
        <f>"70"</f>
        <v>70</v>
      </c>
      <c r="F4211" t="s">
        <v>50</v>
      </c>
      <c r="G4211" s="14" t="str">
        <f>"251"</f>
        <v>251</v>
      </c>
      <c r="H4211" t="s">
        <v>383</v>
      </c>
    </row>
    <row r="4212" spans="1:8" x14ac:dyDescent="0.25">
      <c r="A4212" t="s">
        <v>4640</v>
      </c>
      <c r="B4212" s="12">
        <v>76</v>
      </c>
      <c r="C4212" t="s">
        <v>2</v>
      </c>
      <c r="D4212" t="s">
        <v>3</v>
      </c>
      <c r="E4212" s="13" t="str">
        <f>"23"</f>
        <v>23</v>
      </c>
      <c r="F4212" t="s">
        <v>280</v>
      </c>
      <c r="G4212" s="14" t="str">
        <f>"161"</f>
        <v>161</v>
      </c>
      <c r="H4212" t="s">
        <v>486</v>
      </c>
    </row>
    <row r="4213" spans="1:8" x14ac:dyDescent="0.25">
      <c r="A4213" t="s">
        <v>4641</v>
      </c>
      <c r="B4213" s="12">
        <v>76</v>
      </c>
      <c r="C4213" t="s">
        <v>2</v>
      </c>
      <c r="D4213" t="s">
        <v>3</v>
      </c>
      <c r="E4213" s="13" t="str">
        <f>"13"</f>
        <v>13</v>
      </c>
      <c r="F4213" t="s">
        <v>14</v>
      </c>
      <c r="G4213" s="14" t="str">
        <f>"251"</f>
        <v>251</v>
      </c>
      <c r="H4213" t="s">
        <v>255</v>
      </c>
    </row>
    <row r="4214" spans="1:8" x14ac:dyDescent="0.25">
      <c r="A4214" t="s">
        <v>4642</v>
      </c>
      <c r="B4214" s="12">
        <v>81</v>
      </c>
      <c r="C4214" t="s">
        <v>7</v>
      </c>
      <c r="D4214" t="s">
        <v>8</v>
      </c>
      <c r="E4214" s="13" t="str">
        <f>"05"</f>
        <v>05</v>
      </c>
      <c r="F4214" t="s">
        <v>9</v>
      </c>
      <c r="G4214" s="14" t="str">
        <f>"136"</f>
        <v>136</v>
      </c>
      <c r="H4214" t="s">
        <v>53</v>
      </c>
    </row>
    <row r="4215" spans="1:8" x14ac:dyDescent="0.25">
      <c r="A4215" t="s">
        <v>4643</v>
      </c>
      <c r="B4215" s="12">
        <v>79</v>
      </c>
      <c r="C4215" t="s">
        <v>28</v>
      </c>
      <c r="D4215" t="s">
        <v>29</v>
      </c>
      <c r="E4215" s="13" t="str">
        <f>"37"</f>
        <v>37</v>
      </c>
      <c r="F4215" t="s">
        <v>34</v>
      </c>
      <c r="G4215" s="14" t="str">
        <f>"251"</f>
        <v>251</v>
      </c>
      <c r="H4215" t="s">
        <v>184</v>
      </c>
    </row>
    <row r="4216" spans="1:8" x14ac:dyDescent="0.25">
      <c r="A4216" t="s">
        <v>4644</v>
      </c>
      <c r="B4216" s="12">
        <v>77</v>
      </c>
      <c r="C4216" t="s">
        <v>17</v>
      </c>
      <c r="D4216" t="s">
        <v>18</v>
      </c>
      <c r="E4216" s="13" t="str">
        <f>"40"</f>
        <v>40</v>
      </c>
      <c r="F4216" t="s">
        <v>19</v>
      </c>
      <c r="G4216" s="14" t="str">
        <f>"211"</f>
        <v>211</v>
      </c>
      <c r="H4216" t="s">
        <v>584</v>
      </c>
    </row>
    <row r="4217" spans="1:8" x14ac:dyDescent="0.25">
      <c r="A4217" t="s">
        <v>4645</v>
      </c>
      <c r="B4217" s="12">
        <v>79</v>
      </c>
      <c r="C4217" t="s">
        <v>28</v>
      </c>
      <c r="D4217" t="s">
        <v>29</v>
      </c>
      <c r="E4217" s="13" t="str">
        <f>"17"</f>
        <v>17</v>
      </c>
      <c r="F4217" t="s">
        <v>32</v>
      </c>
      <c r="G4217" s="14" t="str">
        <f>"251"</f>
        <v>251</v>
      </c>
      <c r="H4217" t="s">
        <v>33</v>
      </c>
    </row>
    <row r="4218" spans="1:8" x14ac:dyDescent="0.25">
      <c r="A4218" t="s">
        <v>4646</v>
      </c>
      <c r="B4218" s="12">
        <v>76</v>
      </c>
      <c r="C4218" t="s">
        <v>2</v>
      </c>
      <c r="D4218" t="s">
        <v>3</v>
      </c>
      <c r="E4218" s="13" t="str">
        <f>"13"</f>
        <v>13</v>
      </c>
      <c r="F4218" t="s">
        <v>14</v>
      </c>
      <c r="G4218" s="14" t="str">
        <f>"255"</f>
        <v>255</v>
      </c>
      <c r="H4218" t="s">
        <v>131</v>
      </c>
    </row>
    <row r="4219" spans="1:8" x14ac:dyDescent="0.25">
      <c r="A4219" t="s">
        <v>4647</v>
      </c>
      <c r="B4219" s="12">
        <v>77</v>
      </c>
      <c r="C4219" t="s">
        <v>17</v>
      </c>
      <c r="D4219" t="s">
        <v>18</v>
      </c>
      <c r="E4219" s="13" t="str">
        <f>"40"</f>
        <v>40</v>
      </c>
      <c r="F4219" t="s">
        <v>19</v>
      </c>
      <c r="G4219" s="14" t="str">
        <f>"251"</f>
        <v>251</v>
      </c>
      <c r="H4219" t="s">
        <v>20</v>
      </c>
    </row>
    <row r="4220" spans="1:8" x14ac:dyDescent="0.25">
      <c r="A4220" t="s">
        <v>4648</v>
      </c>
      <c r="B4220" s="12">
        <v>77</v>
      </c>
      <c r="C4220" t="s">
        <v>17</v>
      </c>
      <c r="D4220" t="s">
        <v>18</v>
      </c>
      <c r="E4220" s="13" t="str">
        <f>"40"</f>
        <v>40</v>
      </c>
      <c r="F4220" t="s">
        <v>19</v>
      </c>
      <c r="G4220" s="14" t="str">
        <f>"251"</f>
        <v>251</v>
      </c>
      <c r="H4220" t="s">
        <v>20</v>
      </c>
    </row>
    <row r="4221" spans="1:8" x14ac:dyDescent="0.25">
      <c r="A4221" t="s">
        <v>4649</v>
      </c>
      <c r="B4221" s="12">
        <v>77</v>
      </c>
      <c r="C4221" t="s">
        <v>17</v>
      </c>
      <c r="D4221" t="s">
        <v>18</v>
      </c>
      <c r="E4221" s="13" t="str">
        <f>"51"</f>
        <v>51</v>
      </c>
      <c r="F4221" t="s">
        <v>55</v>
      </c>
      <c r="G4221" s="14" t="str">
        <f>"276"</f>
        <v>276</v>
      </c>
      <c r="H4221" t="s">
        <v>80</v>
      </c>
    </row>
    <row r="4222" spans="1:8" x14ac:dyDescent="0.25">
      <c r="A4222" t="s">
        <v>4650</v>
      </c>
      <c r="B4222" s="12">
        <v>76</v>
      </c>
      <c r="C4222" t="s">
        <v>2</v>
      </c>
      <c r="D4222" t="s">
        <v>3</v>
      </c>
      <c r="E4222" s="13" t="str">
        <f>"14"</f>
        <v>14</v>
      </c>
      <c r="F4222" t="s">
        <v>124</v>
      </c>
      <c r="G4222" s="14" t="str">
        <f>"291"</f>
        <v>291</v>
      </c>
      <c r="H4222" t="s">
        <v>309</v>
      </c>
    </row>
    <row r="4223" spans="1:8" x14ac:dyDescent="0.25">
      <c r="A4223" t="s">
        <v>4651</v>
      </c>
      <c r="B4223" s="12">
        <v>77</v>
      </c>
      <c r="C4223" t="s">
        <v>17</v>
      </c>
      <c r="D4223" t="s">
        <v>18</v>
      </c>
      <c r="E4223" s="13" t="str">
        <f>"40"</f>
        <v>40</v>
      </c>
      <c r="F4223" t="s">
        <v>19</v>
      </c>
      <c r="G4223" s="14" t="str">
        <f>"282"</f>
        <v>282</v>
      </c>
      <c r="H4223" t="s">
        <v>82</v>
      </c>
    </row>
    <row r="4224" spans="1:8" x14ac:dyDescent="0.25">
      <c r="A4224" t="s">
        <v>4652</v>
      </c>
      <c r="B4224" s="12">
        <v>81</v>
      </c>
      <c r="C4224" t="s">
        <v>7</v>
      </c>
      <c r="D4224" t="s">
        <v>8</v>
      </c>
      <c r="E4224" s="13" t="str">
        <f>"59"</f>
        <v>59</v>
      </c>
      <c r="F4224" t="s">
        <v>335</v>
      </c>
      <c r="G4224" s="14" t="str">
        <f>"281"</f>
        <v>281</v>
      </c>
      <c r="H4224" t="s">
        <v>481</v>
      </c>
    </row>
    <row r="4225" spans="1:8" x14ac:dyDescent="0.25">
      <c r="A4225" t="s">
        <v>4653</v>
      </c>
      <c r="B4225" s="12">
        <v>79</v>
      </c>
      <c r="C4225" t="s">
        <v>28</v>
      </c>
      <c r="D4225" t="s">
        <v>29</v>
      </c>
      <c r="E4225" s="13" t="str">
        <f>"17"</f>
        <v>17</v>
      </c>
      <c r="F4225" t="s">
        <v>32</v>
      </c>
      <c r="G4225" s="14" t="str">
        <f>"251"</f>
        <v>251</v>
      </c>
      <c r="H4225" t="s">
        <v>33</v>
      </c>
    </row>
    <row r="4226" spans="1:8" x14ac:dyDescent="0.25">
      <c r="A4226" t="s">
        <v>4654</v>
      </c>
      <c r="B4226" s="12">
        <v>79</v>
      </c>
      <c r="C4226" t="s">
        <v>28</v>
      </c>
      <c r="D4226" t="s">
        <v>29</v>
      </c>
      <c r="E4226" s="13" t="str">
        <f>"03"</f>
        <v>03</v>
      </c>
      <c r="F4226" t="s">
        <v>30</v>
      </c>
      <c r="G4226" s="14" t="str">
        <f>"171"</f>
        <v>171</v>
      </c>
      <c r="H4226" t="s">
        <v>4655</v>
      </c>
    </row>
    <row r="4227" spans="1:8" x14ac:dyDescent="0.25">
      <c r="A4227" t="s">
        <v>4656</v>
      </c>
      <c r="B4227" s="12">
        <v>77</v>
      </c>
      <c r="C4227" t="s">
        <v>17</v>
      </c>
      <c r="D4227" t="s">
        <v>18</v>
      </c>
      <c r="E4227" s="13" t="str">
        <f>"66"</f>
        <v>66</v>
      </c>
      <c r="F4227" t="s">
        <v>22</v>
      </c>
      <c r="G4227" s="14" t="str">
        <f>"141"</f>
        <v>141</v>
      </c>
      <c r="H4227" t="s">
        <v>218</v>
      </c>
    </row>
    <row r="4228" spans="1:8" x14ac:dyDescent="0.25">
      <c r="A4228" t="s">
        <v>4657</v>
      </c>
      <c r="B4228" s="12">
        <v>76</v>
      </c>
      <c r="C4228" t="s">
        <v>2</v>
      </c>
      <c r="D4228" t="s">
        <v>3</v>
      </c>
      <c r="E4228" s="13" t="str">
        <f>"13"</f>
        <v>13</v>
      </c>
      <c r="F4228" t="s">
        <v>14</v>
      </c>
      <c r="G4228" s="14" t="str">
        <f>"251"</f>
        <v>251</v>
      </c>
      <c r="H4228" t="s">
        <v>255</v>
      </c>
    </row>
    <row r="4229" spans="1:8" x14ac:dyDescent="0.25">
      <c r="A4229" t="s">
        <v>4658</v>
      </c>
      <c r="B4229" s="12">
        <v>77</v>
      </c>
      <c r="C4229" t="s">
        <v>17</v>
      </c>
      <c r="D4229" t="s">
        <v>18</v>
      </c>
      <c r="E4229" s="13" t="str">
        <f>"40"</f>
        <v>40</v>
      </c>
      <c r="F4229" t="s">
        <v>19</v>
      </c>
      <c r="G4229" s="14" t="str">
        <f>"251"</f>
        <v>251</v>
      </c>
      <c r="H4229" t="s">
        <v>20</v>
      </c>
    </row>
    <row r="4230" spans="1:8" x14ac:dyDescent="0.25">
      <c r="A4230" t="s">
        <v>4659</v>
      </c>
      <c r="B4230" s="12">
        <v>76</v>
      </c>
      <c r="C4230" t="s">
        <v>2</v>
      </c>
      <c r="D4230" t="s">
        <v>3</v>
      </c>
      <c r="E4230" s="13" t="str">
        <f>"64"</f>
        <v>64</v>
      </c>
      <c r="F4230" t="s">
        <v>58</v>
      </c>
      <c r="G4230" s="14" t="str">
        <f>"121"</f>
        <v>121</v>
      </c>
      <c r="H4230" t="s">
        <v>244</v>
      </c>
    </row>
    <row r="4231" spans="1:8" x14ac:dyDescent="0.25">
      <c r="A4231" t="s">
        <v>4660</v>
      </c>
      <c r="B4231" s="12">
        <v>81</v>
      </c>
      <c r="C4231" t="s">
        <v>7</v>
      </c>
      <c r="D4231" t="s">
        <v>8</v>
      </c>
      <c r="E4231" s="13" t="str">
        <f>"24"</f>
        <v>24</v>
      </c>
      <c r="F4231" t="s">
        <v>108</v>
      </c>
      <c r="G4231" s="14" t="str">
        <f>"206"</f>
        <v>206</v>
      </c>
      <c r="H4231" t="s">
        <v>680</v>
      </c>
    </row>
    <row r="4232" spans="1:8" x14ac:dyDescent="0.25">
      <c r="A4232" t="s">
        <v>4661</v>
      </c>
      <c r="B4232" s="12">
        <v>81</v>
      </c>
      <c r="C4232" t="s">
        <v>7</v>
      </c>
      <c r="D4232" t="s">
        <v>8</v>
      </c>
      <c r="E4232" s="13" t="str">
        <f>"44"</f>
        <v>44</v>
      </c>
      <c r="F4232" t="s">
        <v>40</v>
      </c>
      <c r="G4232" s="14" t="str">
        <f>"141"</f>
        <v>141</v>
      </c>
      <c r="H4232" t="s">
        <v>953</v>
      </c>
    </row>
    <row r="4233" spans="1:8" x14ac:dyDescent="0.25">
      <c r="A4233" t="s">
        <v>4661</v>
      </c>
      <c r="B4233" s="12">
        <v>81</v>
      </c>
      <c r="C4233" t="s">
        <v>7</v>
      </c>
      <c r="D4233" t="s">
        <v>8</v>
      </c>
      <c r="E4233" s="13" t="str">
        <f>"44"</f>
        <v>44</v>
      </c>
      <c r="F4233" t="s">
        <v>40</v>
      </c>
      <c r="G4233" s="14" t="str">
        <f>"201"</f>
        <v>201</v>
      </c>
      <c r="H4233" t="s">
        <v>138</v>
      </c>
    </row>
    <row r="4234" spans="1:8" x14ac:dyDescent="0.25">
      <c r="A4234" t="s">
        <v>4662</v>
      </c>
      <c r="B4234" s="12">
        <v>77</v>
      </c>
      <c r="C4234" t="s">
        <v>17</v>
      </c>
      <c r="D4234" t="s">
        <v>18</v>
      </c>
      <c r="E4234" s="13" t="str">
        <f>"67"</f>
        <v>67</v>
      </c>
      <c r="F4234" t="s">
        <v>44</v>
      </c>
      <c r="G4234" s="14" t="str">
        <f>"261"</f>
        <v>261</v>
      </c>
      <c r="H4234" t="s">
        <v>70</v>
      </c>
    </row>
    <row r="4235" spans="1:8" x14ac:dyDescent="0.25">
      <c r="A4235" t="s">
        <v>4663</v>
      </c>
      <c r="B4235" s="12">
        <v>76</v>
      </c>
      <c r="C4235" t="s">
        <v>2</v>
      </c>
      <c r="D4235" t="s">
        <v>3</v>
      </c>
      <c r="E4235" s="13" t="str">
        <f>"11"</f>
        <v>11</v>
      </c>
      <c r="F4235" t="s">
        <v>501</v>
      </c>
      <c r="G4235" s="14" t="str">
        <f>"211"</f>
        <v>211</v>
      </c>
      <c r="H4235" t="s">
        <v>704</v>
      </c>
    </row>
    <row r="4236" spans="1:8" x14ac:dyDescent="0.25">
      <c r="A4236" t="s">
        <v>4664</v>
      </c>
      <c r="B4236" s="12">
        <v>79</v>
      </c>
      <c r="C4236" t="s">
        <v>28</v>
      </c>
      <c r="D4236" t="s">
        <v>29</v>
      </c>
      <c r="E4236" s="13" t="str">
        <f>"37"</f>
        <v>37</v>
      </c>
      <c r="F4236" t="s">
        <v>34</v>
      </c>
      <c r="G4236" s="14" t="str">
        <f>"291"</f>
        <v>291</v>
      </c>
      <c r="H4236" t="s">
        <v>36</v>
      </c>
    </row>
    <row r="4237" spans="1:8" x14ac:dyDescent="0.25">
      <c r="A4237" t="s">
        <v>4665</v>
      </c>
      <c r="B4237" s="12">
        <v>76</v>
      </c>
      <c r="C4237" t="s">
        <v>2</v>
      </c>
      <c r="D4237" t="s">
        <v>3</v>
      </c>
      <c r="E4237" s="13" t="str">
        <f>"11"</f>
        <v>11</v>
      </c>
      <c r="F4237" t="s">
        <v>501</v>
      </c>
      <c r="G4237" s="14" t="str">
        <f>"004"</f>
        <v>004</v>
      </c>
      <c r="H4237" t="s">
        <v>2085</v>
      </c>
    </row>
    <row r="4238" spans="1:8" x14ac:dyDescent="0.25">
      <c r="A4238" t="s">
        <v>4665</v>
      </c>
      <c r="B4238" s="12">
        <v>76</v>
      </c>
      <c r="C4238" t="s">
        <v>2</v>
      </c>
      <c r="D4238" t="s">
        <v>3</v>
      </c>
      <c r="E4238" s="13" t="str">
        <f>"11"</f>
        <v>11</v>
      </c>
      <c r="F4238" t="s">
        <v>501</v>
      </c>
      <c r="G4238" s="14" t="str">
        <f>"211"</f>
        <v>211</v>
      </c>
      <c r="H4238" t="s">
        <v>704</v>
      </c>
    </row>
    <row r="4239" spans="1:8" x14ac:dyDescent="0.25">
      <c r="A4239" t="s">
        <v>4665</v>
      </c>
      <c r="B4239" s="12">
        <v>76</v>
      </c>
      <c r="C4239" t="s">
        <v>2</v>
      </c>
      <c r="D4239" t="s">
        <v>3</v>
      </c>
      <c r="E4239" s="13" t="str">
        <f t="shared" ref="E4239:E4244" si="4">"13"</f>
        <v>13</v>
      </c>
      <c r="F4239" t="s">
        <v>14</v>
      </c>
      <c r="G4239" s="14" t="str">
        <f>"038"</f>
        <v>038</v>
      </c>
      <c r="H4239" t="s">
        <v>1118</v>
      </c>
    </row>
    <row r="4240" spans="1:8" x14ac:dyDescent="0.25">
      <c r="A4240" t="s">
        <v>4665</v>
      </c>
      <c r="B4240" s="12">
        <v>76</v>
      </c>
      <c r="C4240" t="s">
        <v>2</v>
      </c>
      <c r="D4240" t="s">
        <v>3</v>
      </c>
      <c r="E4240" s="13" t="str">
        <f t="shared" si="4"/>
        <v>13</v>
      </c>
      <c r="F4240" t="s">
        <v>14</v>
      </c>
      <c r="G4240" s="14" t="str">
        <f>"050"</f>
        <v>050</v>
      </c>
      <c r="H4240" t="s">
        <v>2890</v>
      </c>
    </row>
    <row r="4241" spans="1:8" x14ac:dyDescent="0.25">
      <c r="A4241" t="s">
        <v>4665</v>
      </c>
      <c r="B4241" s="12">
        <v>76</v>
      </c>
      <c r="C4241" t="s">
        <v>2</v>
      </c>
      <c r="D4241" t="s">
        <v>3</v>
      </c>
      <c r="E4241" s="13" t="str">
        <f t="shared" si="4"/>
        <v>13</v>
      </c>
      <c r="F4241" t="s">
        <v>14</v>
      </c>
      <c r="G4241" s="14" t="str">
        <f>"165"</f>
        <v>165</v>
      </c>
      <c r="H4241" t="s">
        <v>509</v>
      </c>
    </row>
    <row r="4242" spans="1:8" x14ac:dyDescent="0.25">
      <c r="A4242" t="s">
        <v>4665</v>
      </c>
      <c r="B4242" s="12">
        <v>76</v>
      </c>
      <c r="C4242" t="s">
        <v>2</v>
      </c>
      <c r="D4242" t="s">
        <v>3</v>
      </c>
      <c r="E4242" s="13" t="str">
        <f t="shared" si="4"/>
        <v>13</v>
      </c>
      <c r="F4242" t="s">
        <v>14</v>
      </c>
      <c r="G4242" s="14" t="str">
        <f>"251"</f>
        <v>251</v>
      </c>
      <c r="H4242" t="s">
        <v>255</v>
      </c>
    </row>
    <row r="4243" spans="1:8" x14ac:dyDescent="0.25">
      <c r="A4243" t="s">
        <v>4665</v>
      </c>
      <c r="B4243" s="12">
        <v>76</v>
      </c>
      <c r="C4243" t="s">
        <v>2</v>
      </c>
      <c r="D4243" t="s">
        <v>3</v>
      </c>
      <c r="E4243" s="13" t="str">
        <f t="shared" si="4"/>
        <v>13</v>
      </c>
      <c r="F4243" t="s">
        <v>14</v>
      </c>
      <c r="G4243" s="14" t="str">
        <f>"255"</f>
        <v>255</v>
      </c>
      <c r="H4243" t="s">
        <v>131</v>
      </c>
    </row>
    <row r="4244" spans="1:8" x14ac:dyDescent="0.25">
      <c r="A4244" t="s">
        <v>4665</v>
      </c>
      <c r="B4244" s="12">
        <v>76</v>
      </c>
      <c r="C4244" t="s">
        <v>2</v>
      </c>
      <c r="D4244" t="s">
        <v>3</v>
      </c>
      <c r="E4244" s="13" t="str">
        <f t="shared" si="4"/>
        <v>13</v>
      </c>
      <c r="F4244" t="s">
        <v>14</v>
      </c>
      <c r="G4244" s="14" t="str">
        <f>"282"</f>
        <v>282</v>
      </c>
      <c r="H4244" t="s">
        <v>15</v>
      </c>
    </row>
    <row r="4245" spans="1:8" x14ac:dyDescent="0.25">
      <c r="A4245" t="s">
        <v>4665</v>
      </c>
      <c r="B4245" s="12">
        <v>76</v>
      </c>
      <c r="C4245" t="s">
        <v>2</v>
      </c>
      <c r="D4245" t="s">
        <v>3</v>
      </c>
      <c r="E4245" s="13" t="str">
        <f>"14"</f>
        <v>14</v>
      </c>
      <c r="F4245" t="s">
        <v>124</v>
      </c>
      <c r="G4245" s="14" t="str">
        <f>"004"</f>
        <v>004</v>
      </c>
      <c r="H4245" t="s">
        <v>166</v>
      </c>
    </row>
    <row r="4246" spans="1:8" x14ac:dyDescent="0.25">
      <c r="A4246" t="s">
        <v>4665</v>
      </c>
      <c r="B4246" s="12">
        <v>76</v>
      </c>
      <c r="C4246" t="s">
        <v>2</v>
      </c>
      <c r="D4246" t="s">
        <v>3</v>
      </c>
      <c r="E4246" s="13" t="str">
        <f>"14"</f>
        <v>14</v>
      </c>
      <c r="F4246" t="s">
        <v>124</v>
      </c>
      <c r="G4246" s="14" t="str">
        <f>"034"</f>
        <v>034</v>
      </c>
      <c r="H4246" t="s">
        <v>3314</v>
      </c>
    </row>
    <row r="4247" spans="1:8" x14ac:dyDescent="0.25">
      <c r="A4247" t="s">
        <v>4665</v>
      </c>
      <c r="B4247" s="12">
        <v>76</v>
      </c>
      <c r="C4247" t="s">
        <v>2</v>
      </c>
      <c r="D4247" t="s">
        <v>3</v>
      </c>
      <c r="E4247" s="13" t="str">
        <f>"28"</f>
        <v>28</v>
      </c>
      <c r="F4247" t="s">
        <v>89</v>
      </c>
      <c r="G4247" s="14" t="str">
        <f>"014"</f>
        <v>014</v>
      </c>
      <c r="H4247" t="s">
        <v>232</v>
      </c>
    </row>
    <row r="4248" spans="1:8" x14ac:dyDescent="0.25">
      <c r="A4248" t="s">
        <v>4665</v>
      </c>
      <c r="B4248" s="12">
        <v>76</v>
      </c>
      <c r="C4248" t="s">
        <v>2</v>
      </c>
      <c r="D4248" t="s">
        <v>3</v>
      </c>
      <c r="E4248" s="13" t="str">
        <f>"28"</f>
        <v>28</v>
      </c>
      <c r="F4248" t="s">
        <v>89</v>
      </c>
      <c r="G4248" s="14" t="str">
        <f>"291"</f>
        <v>291</v>
      </c>
      <c r="H4248" t="s">
        <v>309</v>
      </c>
    </row>
    <row r="4249" spans="1:8" x14ac:dyDescent="0.25">
      <c r="A4249" t="s">
        <v>4665</v>
      </c>
      <c r="B4249" s="12">
        <v>76</v>
      </c>
      <c r="C4249" t="s">
        <v>2</v>
      </c>
      <c r="D4249" t="s">
        <v>3</v>
      </c>
      <c r="E4249" s="13" t="str">
        <f>"53"</f>
        <v>53</v>
      </c>
      <c r="F4249" t="s">
        <v>67</v>
      </c>
      <c r="G4249" s="14" t="str">
        <f>"004"</f>
        <v>004</v>
      </c>
      <c r="H4249" t="s">
        <v>238</v>
      </c>
    </row>
    <row r="4250" spans="1:8" x14ac:dyDescent="0.25">
      <c r="A4250" t="s">
        <v>4665</v>
      </c>
      <c r="B4250" s="12">
        <v>76</v>
      </c>
      <c r="C4250" t="s">
        <v>2</v>
      </c>
      <c r="D4250" t="s">
        <v>3</v>
      </c>
      <c r="E4250" s="13" t="str">
        <f>"53"</f>
        <v>53</v>
      </c>
      <c r="F4250" t="s">
        <v>67</v>
      </c>
      <c r="G4250" s="14" t="str">
        <f>"241"</f>
        <v>241</v>
      </c>
      <c r="H4250" t="s">
        <v>68</v>
      </c>
    </row>
    <row r="4251" spans="1:8" x14ac:dyDescent="0.25">
      <c r="A4251" t="s">
        <v>4665</v>
      </c>
      <c r="B4251" s="12">
        <v>76</v>
      </c>
      <c r="C4251" t="s">
        <v>2</v>
      </c>
      <c r="D4251" t="s">
        <v>3</v>
      </c>
      <c r="E4251" s="13" t="str">
        <f>"56"</f>
        <v>56</v>
      </c>
      <c r="F4251" t="s">
        <v>321</v>
      </c>
      <c r="G4251" s="14" t="str">
        <f>"008"</f>
        <v>008</v>
      </c>
      <c r="H4251" t="s">
        <v>1142</v>
      </c>
    </row>
    <row r="4252" spans="1:8" x14ac:dyDescent="0.25">
      <c r="A4252" t="s">
        <v>4665</v>
      </c>
      <c r="B4252" s="12">
        <v>76</v>
      </c>
      <c r="C4252" t="s">
        <v>2</v>
      </c>
      <c r="D4252" t="s">
        <v>3</v>
      </c>
      <c r="E4252" s="13" t="str">
        <f>"56"</f>
        <v>56</v>
      </c>
      <c r="F4252" t="s">
        <v>321</v>
      </c>
      <c r="G4252" s="14" t="str">
        <f>"182"</f>
        <v>182</v>
      </c>
      <c r="H4252" t="s">
        <v>1486</v>
      </c>
    </row>
    <row r="4253" spans="1:8" x14ac:dyDescent="0.25">
      <c r="A4253" t="s">
        <v>4665</v>
      </c>
      <c r="B4253" s="12">
        <v>76</v>
      </c>
      <c r="C4253" t="s">
        <v>2</v>
      </c>
      <c r="D4253" t="s">
        <v>3</v>
      </c>
      <c r="E4253" s="13" t="str">
        <f>"64"</f>
        <v>64</v>
      </c>
      <c r="F4253" t="s">
        <v>58</v>
      </c>
      <c r="G4253" s="14" t="str">
        <f>"018"</f>
        <v>018</v>
      </c>
      <c r="H4253" t="s">
        <v>396</v>
      </c>
    </row>
    <row r="4254" spans="1:8" x14ac:dyDescent="0.25">
      <c r="A4254" t="s">
        <v>4665</v>
      </c>
      <c r="B4254" s="12">
        <v>76</v>
      </c>
      <c r="C4254" t="s">
        <v>2</v>
      </c>
      <c r="D4254" t="s">
        <v>3</v>
      </c>
      <c r="E4254" s="13" t="str">
        <f>"64"</f>
        <v>64</v>
      </c>
      <c r="F4254" t="s">
        <v>58</v>
      </c>
      <c r="G4254" s="14" t="str">
        <f>"032"</f>
        <v>032</v>
      </c>
      <c r="H4254" t="s">
        <v>570</v>
      </c>
    </row>
    <row r="4255" spans="1:8" x14ac:dyDescent="0.25">
      <c r="A4255" t="s">
        <v>4665</v>
      </c>
      <c r="B4255" s="12">
        <v>77</v>
      </c>
      <c r="C4255" t="s">
        <v>17</v>
      </c>
      <c r="D4255" t="s">
        <v>18</v>
      </c>
      <c r="E4255" s="13" t="str">
        <f>"66"</f>
        <v>66</v>
      </c>
      <c r="F4255" t="s">
        <v>22</v>
      </c>
      <c r="G4255" s="14" t="str">
        <f>"002"</f>
        <v>002</v>
      </c>
      <c r="H4255" t="s">
        <v>160</v>
      </c>
    </row>
    <row r="4256" spans="1:8" x14ac:dyDescent="0.25">
      <c r="A4256" t="s">
        <v>4665</v>
      </c>
      <c r="B4256" s="12">
        <v>77</v>
      </c>
      <c r="C4256" t="s">
        <v>17</v>
      </c>
      <c r="D4256" t="s">
        <v>18</v>
      </c>
      <c r="E4256" s="13" t="str">
        <f>"66"</f>
        <v>66</v>
      </c>
      <c r="F4256" t="s">
        <v>22</v>
      </c>
      <c r="G4256" s="14" t="str">
        <f>"236"</f>
        <v>236</v>
      </c>
      <c r="H4256" t="s">
        <v>240</v>
      </c>
    </row>
    <row r="4257" spans="1:8" x14ac:dyDescent="0.25">
      <c r="A4257" t="s">
        <v>4665</v>
      </c>
      <c r="B4257" s="12">
        <v>79</v>
      </c>
      <c r="C4257" t="s">
        <v>28</v>
      </c>
      <c r="D4257" t="s">
        <v>29</v>
      </c>
      <c r="E4257" s="13" t="str">
        <f>"01"</f>
        <v>01</v>
      </c>
      <c r="F4257" t="s">
        <v>542</v>
      </c>
      <c r="G4257" s="14" t="str">
        <f>"201"</f>
        <v>201</v>
      </c>
      <c r="H4257" t="s">
        <v>543</v>
      </c>
    </row>
    <row r="4258" spans="1:8" x14ac:dyDescent="0.25">
      <c r="A4258" t="s">
        <v>4665</v>
      </c>
      <c r="B4258" s="12">
        <v>79</v>
      </c>
      <c r="C4258" t="s">
        <v>28</v>
      </c>
      <c r="D4258" t="s">
        <v>29</v>
      </c>
      <c r="E4258" s="13" t="str">
        <f>"29"</f>
        <v>29</v>
      </c>
      <c r="F4258" t="s">
        <v>220</v>
      </c>
      <c r="G4258" s="14" t="str">
        <f>"251"</f>
        <v>251</v>
      </c>
      <c r="H4258" t="s">
        <v>1530</v>
      </c>
    </row>
    <row r="4259" spans="1:8" x14ac:dyDescent="0.25">
      <c r="A4259" t="s">
        <v>4665</v>
      </c>
      <c r="B4259" s="12">
        <v>79</v>
      </c>
      <c r="C4259" t="s">
        <v>28</v>
      </c>
      <c r="D4259" t="s">
        <v>29</v>
      </c>
      <c r="E4259" s="13" t="str">
        <f>"71"</f>
        <v>71</v>
      </c>
      <c r="F4259" t="s">
        <v>729</v>
      </c>
      <c r="G4259" s="14" t="str">
        <f>"291"</f>
        <v>291</v>
      </c>
      <c r="H4259" t="s">
        <v>1027</v>
      </c>
    </row>
    <row r="4260" spans="1:8" x14ac:dyDescent="0.25">
      <c r="A4260" t="s">
        <v>4665</v>
      </c>
      <c r="B4260" s="12">
        <v>81</v>
      </c>
      <c r="C4260" t="s">
        <v>7</v>
      </c>
      <c r="D4260" t="s">
        <v>8</v>
      </c>
      <c r="E4260" s="13" t="str">
        <f>"20"</f>
        <v>20</v>
      </c>
      <c r="F4260" t="s">
        <v>111</v>
      </c>
      <c r="G4260" s="14" t="str">
        <f>"226"</f>
        <v>226</v>
      </c>
      <c r="H4260" t="s">
        <v>431</v>
      </c>
    </row>
    <row r="4261" spans="1:8" x14ac:dyDescent="0.25">
      <c r="A4261" t="s">
        <v>4665</v>
      </c>
      <c r="B4261" s="12">
        <v>81</v>
      </c>
      <c r="C4261" t="s">
        <v>7</v>
      </c>
      <c r="D4261" t="s">
        <v>8</v>
      </c>
      <c r="E4261" s="13" t="str">
        <f>"39"</f>
        <v>39</v>
      </c>
      <c r="F4261" t="s">
        <v>47</v>
      </c>
      <c r="G4261" s="14" t="str">
        <f>"191"</f>
        <v>191</v>
      </c>
      <c r="H4261" t="s">
        <v>822</v>
      </c>
    </row>
    <row r="4262" spans="1:8" x14ac:dyDescent="0.25">
      <c r="A4262" t="s">
        <v>4665</v>
      </c>
      <c r="B4262" s="12">
        <v>81</v>
      </c>
      <c r="C4262" t="s">
        <v>7</v>
      </c>
      <c r="D4262" t="s">
        <v>8</v>
      </c>
      <c r="E4262" s="13" t="str">
        <f>"68"</f>
        <v>68</v>
      </c>
      <c r="F4262" t="s">
        <v>75</v>
      </c>
      <c r="G4262" s="14" t="str">
        <f>"024"</f>
        <v>024</v>
      </c>
      <c r="H4262" t="s">
        <v>531</v>
      </c>
    </row>
    <row r="4263" spans="1:8" x14ac:dyDescent="0.25">
      <c r="A4263" t="s">
        <v>4665</v>
      </c>
      <c r="B4263" s="12">
        <v>81</v>
      </c>
      <c r="C4263" t="s">
        <v>7</v>
      </c>
      <c r="D4263" t="s">
        <v>8</v>
      </c>
      <c r="E4263" s="13" t="str">
        <f>"68"</f>
        <v>68</v>
      </c>
      <c r="F4263" t="s">
        <v>75</v>
      </c>
      <c r="G4263" s="14" t="str">
        <f>"034"</f>
        <v>034</v>
      </c>
      <c r="H4263" t="s">
        <v>4666</v>
      </c>
    </row>
    <row r="4264" spans="1:8" x14ac:dyDescent="0.25">
      <c r="A4264" t="s">
        <v>4665</v>
      </c>
      <c r="B4264" s="12">
        <v>81</v>
      </c>
      <c r="C4264" t="s">
        <v>7</v>
      </c>
      <c r="D4264" t="s">
        <v>8</v>
      </c>
      <c r="E4264" s="13" t="str">
        <f>"69"</f>
        <v>69</v>
      </c>
      <c r="F4264" t="s">
        <v>140</v>
      </c>
      <c r="G4264" s="14" t="str">
        <f>"036"</f>
        <v>036</v>
      </c>
      <c r="H4264" t="s">
        <v>1274</v>
      </c>
    </row>
    <row r="4265" spans="1:8" x14ac:dyDescent="0.25">
      <c r="A4265" t="s">
        <v>4665</v>
      </c>
      <c r="B4265" s="12">
        <v>81</v>
      </c>
      <c r="C4265" t="s">
        <v>7</v>
      </c>
      <c r="D4265" t="s">
        <v>8</v>
      </c>
      <c r="E4265" s="13" t="str">
        <f>"70"</f>
        <v>70</v>
      </c>
      <c r="F4265" t="s">
        <v>50</v>
      </c>
      <c r="G4265" s="14" t="str">
        <f>"010"</f>
        <v>010</v>
      </c>
      <c r="H4265" t="s">
        <v>661</v>
      </c>
    </row>
    <row r="4266" spans="1:8" x14ac:dyDescent="0.25">
      <c r="A4266" t="s">
        <v>4667</v>
      </c>
      <c r="B4266" s="12">
        <v>76</v>
      </c>
      <c r="C4266" t="s">
        <v>2</v>
      </c>
      <c r="D4266" t="s">
        <v>3</v>
      </c>
      <c r="E4266" s="13" t="str">
        <f>"14"</f>
        <v>14</v>
      </c>
      <c r="F4266" t="s">
        <v>124</v>
      </c>
      <c r="G4266" s="14" t="str">
        <f>"016"</f>
        <v>016</v>
      </c>
      <c r="H4266" t="s">
        <v>3961</v>
      </c>
    </row>
    <row r="4267" spans="1:8" x14ac:dyDescent="0.25">
      <c r="A4267" t="s">
        <v>4667</v>
      </c>
      <c r="B4267" s="12">
        <v>76</v>
      </c>
      <c r="C4267" t="s">
        <v>2</v>
      </c>
      <c r="D4267" t="s">
        <v>3</v>
      </c>
      <c r="E4267" s="13" t="str">
        <f>"67"</f>
        <v>67</v>
      </c>
      <c r="F4267" t="s">
        <v>44</v>
      </c>
      <c r="G4267" s="14" t="str">
        <f>"008"</f>
        <v>008</v>
      </c>
      <c r="H4267" t="s">
        <v>270</v>
      </c>
    </row>
    <row r="4268" spans="1:8" x14ac:dyDescent="0.25">
      <c r="A4268" t="s">
        <v>4668</v>
      </c>
      <c r="B4268" s="12">
        <v>79</v>
      </c>
      <c r="C4268" t="s">
        <v>28</v>
      </c>
      <c r="D4268" t="s">
        <v>29</v>
      </c>
      <c r="E4268" s="13" t="str">
        <f>"29"</f>
        <v>29</v>
      </c>
      <c r="F4268" t="s">
        <v>220</v>
      </c>
      <c r="G4268" s="14" t="str">
        <f>"146"</f>
        <v>146</v>
      </c>
      <c r="H4268" t="s">
        <v>2751</v>
      </c>
    </row>
    <row r="4269" spans="1:8" x14ac:dyDescent="0.25">
      <c r="A4269" t="s">
        <v>4669</v>
      </c>
      <c r="B4269" s="12">
        <v>79</v>
      </c>
      <c r="C4269" t="s">
        <v>28</v>
      </c>
      <c r="D4269" t="s">
        <v>29</v>
      </c>
      <c r="E4269" s="13" t="str">
        <f>"41"</f>
        <v>41</v>
      </c>
      <c r="F4269" t="s">
        <v>345</v>
      </c>
      <c r="G4269" s="14" t="str">
        <f>"281"</f>
        <v>281</v>
      </c>
      <c r="H4269" t="s">
        <v>346</v>
      </c>
    </row>
    <row r="4270" spans="1:8" x14ac:dyDescent="0.25">
      <c r="A4270" t="s">
        <v>4670</v>
      </c>
      <c r="B4270" s="12">
        <v>79</v>
      </c>
      <c r="C4270" t="s">
        <v>28</v>
      </c>
      <c r="D4270" t="s">
        <v>29</v>
      </c>
      <c r="E4270" s="13" t="str">
        <f>"10"</f>
        <v>10</v>
      </c>
      <c r="F4270" t="s">
        <v>171</v>
      </c>
      <c r="G4270" s="14" t="str">
        <f>"034"</f>
        <v>034</v>
      </c>
      <c r="H4270" t="s">
        <v>4671</v>
      </c>
    </row>
    <row r="4271" spans="1:8" x14ac:dyDescent="0.25">
      <c r="A4271" t="s">
        <v>4672</v>
      </c>
      <c r="B4271" s="12">
        <v>79</v>
      </c>
      <c r="C4271" t="s">
        <v>28</v>
      </c>
      <c r="D4271" t="s">
        <v>29</v>
      </c>
      <c r="E4271" s="13" t="str">
        <f>"10"</f>
        <v>10</v>
      </c>
      <c r="F4271" t="s">
        <v>171</v>
      </c>
      <c r="G4271" s="14" t="str">
        <f>"034"</f>
        <v>034</v>
      </c>
      <c r="H4271" t="s">
        <v>4671</v>
      </c>
    </row>
    <row r="4272" spans="1:8" x14ac:dyDescent="0.25">
      <c r="A4272" t="s">
        <v>4673</v>
      </c>
      <c r="B4272" s="12">
        <v>79</v>
      </c>
      <c r="C4272" t="s">
        <v>28</v>
      </c>
      <c r="D4272" t="s">
        <v>29</v>
      </c>
      <c r="E4272" s="13" t="str">
        <f>"55"</f>
        <v>55</v>
      </c>
      <c r="F4272" t="s">
        <v>207</v>
      </c>
      <c r="G4272" s="14" t="str">
        <f>"192"</f>
        <v>192</v>
      </c>
      <c r="H4272" t="s">
        <v>297</v>
      </c>
    </row>
    <row r="4273" spans="1:8" x14ac:dyDescent="0.25">
      <c r="A4273" t="s">
        <v>4674</v>
      </c>
      <c r="B4273" s="12">
        <v>77</v>
      </c>
      <c r="C4273" t="s">
        <v>17</v>
      </c>
      <c r="D4273" t="s">
        <v>18</v>
      </c>
      <c r="E4273" s="13" t="str">
        <f>"67"</f>
        <v>67</v>
      </c>
      <c r="F4273" t="s">
        <v>44</v>
      </c>
      <c r="G4273" s="14" t="str">
        <f>"206"</f>
        <v>206</v>
      </c>
      <c r="H4273" t="s">
        <v>97</v>
      </c>
    </row>
    <row r="4274" spans="1:8" x14ac:dyDescent="0.25">
      <c r="A4274" t="s">
        <v>4675</v>
      </c>
      <c r="B4274" s="12">
        <v>77</v>
      </c>
      <c r="C4274" t="s">
        <v>17</v>
      </c>
      <c r="D4274" t="s">
        <v>18</v>
      </c>
      <c r="E4274" s="13" t="str">
        <f>"66"</f>
        <v>66</v>
      </c>
      <c r="F4274" t="s">
        <v>22</v>
      </c>
      <c r="G4274" s="14" t="str">
        <f>"008"</f>
        <v>008</v>
      </c>
      <c r="H4274" t="s">
        <v>1279</v>
      </c>
    </row>
    <row r="4275" spans="1:8" x14ac:dyDescent="0.25">
      <c r="A4275" t="s">
        <v>4676</v>
      </c>
      <c r="B4275" s="12">
        <v>76</v>
      </c>
      <c r="C4275" t="s">
        <v>2</v>
      </c>
      <c r="D4275" t="s">
        <v>3</v>
      </c>
      <c r="E4275" s="13" t="str">
        <f>"56"</f>
        <v>56</v>
      </c>
      <c r="F4275" t="s">
        <v>321</v>
      </c>
      <c r="G4275" s="14" t="str">
        <f>"291"</f>
        <v>291</v>
      </c>
      <c r="H4275" t="s">
        <v>1340</v>
      </c>
    </row>
    <row r="4276" spans="1:8" x14ac:dyDescent="0.25">
      <c r="A4276" t="s">
        <v>4677</v>
      </c>
      <c r="B4276" s="12">
        <v>81</v>
      </c>
      <c r="C4276" t="s">
        <v>7</v>
      </c>
      <c r="D4276" t="s">
        <v>8</v>
      </c>
      <c r="E4276" s="13" t="str">
        <f>"20"</f>
        <v>20</v>
      </c>
      <c r="F4276" t="s">
        <v>111</v>
      </c>
      <c r="G4276" s="14" t="str">
        <f>"226"</f>
        <v>226</v>
      </c>
      <c r="H4276" t="s">
        <v>431</v>
      </c>
    </row>
    <row r="4277" spans="1:8" x14ac:dyDescent="0.25">
      <c r="A4277" t="s">
        <v>4678</v>
      </c>
      <c r="B4277" s="12">
        <v>77</v>
      </c>
      <c r="C4277" t="s">
        <v>17</v>
      </c>
      <c r="D4277" t="s">
        <v>18</v>
      </c>
      <c r="E4277" s="13" t="str">
        <f>"66"</f>
        <v>66</v>
      </c>
      <c r="F4277" t="s">
        <v>22</v>
      </c>
      <c r="G4277" s="14" t="str">
        <f>"131"</f>
        <v>131</v>
      </c>
      <c r="H4277" t="s">
        <v>23</v>
      </c>
    </row>
    <row r="4278" spans="1:8" x14ac:dyDescent="0.25">
      <c r="A4278" t="s">
        <v>4679</v>
      </c>
      <c r="B4278" s="12">
        <v>77</v>
      </c>
      <c r="C4278" t="s">
        <v>17</v>
      </c>
      <c r="D4278" t="s">
        <v>18</v>
      </c>
      <c r="E4278" s="13" t="str">
        <f>"51"</f>
        <v>51</v>
      </c>
      <c r="F4278" t="s">
        <v>55</v>
      </c>
      <c r="G4278" s="14" t="str">
        <f>"006"</f>
        <v>006</v>
      </c>
      <c r="H4278" t="s">
        <v>1647</v>
      </c>
    </row>
    <row r="4279" spans="1:8" x14ac:dyDescent="0.25">
      <c r="A4279" t="s">
        <v>4680</v>
      </c>
      <c r="B4279" s="12">
        <v>77</v>
      </c>
      <c r="C4279" t="s">
        <v>17</v>
      </c>
      <c r="D4279" t="s">
        <v>18</v>
      </c>
      <c r="E4279" s="13" t="str">
        <f>"66"</f>
        <v>66</v>
      </c>
      <c r="F4279" t="s">
        <v>22</v>
      </c>
      <c r="G4279" s="14" t="str">
        <f>"181"</f>
        <v>181</v>
      </c>
      <c r="H4279" t="s">
        <v>194</v>
      </c>
    </row>
    <row r="4280" spans="1:8" x14ac:dyDescent="0.25">
      <c r="A4280" t="s">
        <v>4681</v>
      </c>
      <c r="B4280" s="12">
        <v>77</v>
      </c>
      <c r="C4280" t="s">
        <v>17</v>
      </c>
      <c r="D4280" t="s">
        <v>18</v>
      </c>
      <c r="E4280" s="13" t="str">
        <f>"66"</f>
        <v>66</v>
      </c>
      <c r="F4280" t="s">
        <v>22</v>
      </c>
      <c r="G4280" s="14" t="str">
        <f>"002"</f>
        <v>002</v>
      </c>
      <c r="H4280" t="s">
        <v>160</v>
      </c>
    </row>
    <row r="4281" spans="1:8" x14ac:dyDescent="0.25">
      <c r="A4281" t="s">
        <v>4681</v>
      </c>
      <c r="B4281" s="12">
        <v>81</v>
      </c>
      <c r="C4281" t="s">
        <v>7</v>
      </c>
      <c r="D4281" t="s">
        <v>8</v>
      </c>
      <c r="E4281" s="13" t="str">
        <f>"24"</f>
        <v>24</v>
      </c>
      <c r="F4281" t="s">
        <v>108</v>
      </c>
      <c r="G4281" s="14" t="str">
        <f>"206"</f>
        <v>206</v>
      </c>
      <c r="H4281" t="s">
        <v>680</v>
      </c>
    </row>
    <row r="4282" spans="1:8" x14ac:dyDescent="0.25">
      <c r="A4282" t="s">
        <v>4681</v>
      </c>
      <c r="B4282" s="12">
        <v>81</v>
      </c>
      <c r="C4282" t="s">
        <v>7</v>
      </c>
      <c r="D4282" t="s">
        <v>8</v>
      </c>
      <c r="E4282" s="13" t="str">
        <f t="shared" ref="E4282:E4287" si="5">"44"</f>
        <v>44</v>
      </c>
      <c r="F4282" t="s">
        <v>40</v>
      </c>
      <c r="G4282" s="14" t="str">
        <f>"008"</f>
        <v>008</v>
      </c>
      <c r="H4282" t="s">
        <v>1171</v>
      </c>
    </row>
    <row r="4283" spans="1:8" x14ac:dyDescent="0.25">
      <c r="A4283" t="s">
        <v>4681</v>
      </c>
      <c r="B4283" s="12">
        <v>81</v>
      </c>
      <c r="C4283" t="s">
        <v>7</v>
      </c>
      <c r="D4283" t="s">
        <v>8</v>
      </c>
      <c r="E4283" s="13" t="str">
        <f t="shared" si="5"/>
        <v>44</v>
      </c>
      <c r="F4283" t="s">
        <v>40</v>
      </c>
      <c r="G4283" s="14" t="str">
        <f>"010"</f>
        <v>010</v>
      </c>
      <c r="H4283" t="s">
        <v>4682</v>
      </c>
    </row>
    <row r="4284" spans="1:8" x14ac:dyDescent="0.25">
      <c r="A4284" t="s">
        <v>4681</v>
      </c>
      <c r="B4284" s="12">
        <v>81</v>
      </c>
      <c r="C4284" t="s">
        <v>7</v>
      </c>
      <c r="D4284" t="s">
        <v>8</v>
      </c>
      <c r="E4284" s="13" t="str">
        <f t="shared" si="5"/>
        <v>44</v>
      </c>
      <c r="F4284" t="s">
        <v>40</v>
      </c>
      <c r="G4284" s="14" t="str">
        <f>"018"</f>
        <v>018</v>
      </c>
      <c r="H4284" t="s">
        <v>817</v>
      </c>
    </row>
    <row r="4285" spans="1:8" x14ac:dyDescent="0.25">
      <c r="A4285" t="s">
        <v>4681</v>
      </c>
      <c r="B4285" s="12">
        <v>81</v>
      </c>
      <c r="C4285" t="s">
        <v>7</v>
      </c>
      <c r="D4285" t="s">
        <v>8</v>
      </c>
      <c r="E4285" s="13" t="str">
        <f t="shared" si="5"/>
        <v>44</v>
      </c>
      <c r="F4285" t="s">
        <v>40</v>
      </c>
      <c r="G4285" s="14" t="str">
        <f>"024"</f>
        <v>024</v>
      </c>
      <c r="H4285" t="s">
        <v>437</v>
      </c>
    </row>
    <row r="4286" spans="1:8" x14ac:dyDescent="0.25">
      <c r="A4286" t="s">
        <v>4681</v>
      </c>
      <c r="B4286" s="12">
        <v>81</v>
      </c>
      <c r="C4286" t="s">
        <v>7</v>
      </c>
      <c r="D4286" t="s">
        <v>8</v>
      </c>
      <c r="E4286" s="13" t="str">
        <f t="shared" si="5"/>
        <v>44</v>
      </c>
      <c r="F4286" t="s">
        <v>40</v>
      </c>
      <c r="G4286" s="14" t="str">
        <f>"122"</f>
        <v>122</v>
      </c>
      <c r="H4286" t="s">
        <v>348</v>
      </c>
    </row>
    <row r="4287" spans="1:8" x14ac:dyDescent="0.25">
      <c r="A4287" t="s">
        <v>4681</v>
      </c>
      <c r="B4287" s="12">
        <v>81</v>
      </c>
      <c r="C4287" t="s">
        <v>7</v>
      </c>
      <c r="D4287" t="s">
        <v>8</v>
      </c>
      <c r="E4287" s="13" t="str">
        <f t="shared" si="5"/>
        <v>44</v>
      </c>
      <c r="F4287" t="s">
        <v>40</v>
      </c>
      <c r="G4287" s="14" t="str">
        <f>"241"</f>
        <v>241</v>
      </c>
      <c r="H4287" t="s">
        <v>41</v>
      </c>
    </row>
    <row r="4288" spans="1:8" x14ac:dyDescent="0.25">
      <c r="A4288" t="s">
        <v>4681</v>
      </c>
      <c r="B4288" s="12">
        <v>81</v>
      </c>
      <c r="C4288" t="s">
        <v>7</v>
      </c>
      <c r="D4288" t="s">
        <v>8</v>
      </c>
      <c r="E4288" s="13" t="str">
        <f>"58"</f>
        <v>58</v>
      </c>
      <c r="F4288" t="s">
        <v>128</v>
      </c>
      <c r="G4288" s="14" t="str">
        <f>"022"</f>
        <v>022</v>
      </c>
      <c r="H4288" t="s">
        <v>2054</v>
      </c>
    </row>
    <row r="4289" spans="1:8" x14ac:dyDescent="0.25">
      <c r="A4289" t="s">
        <v>4683</v>
      </c>
      <c r="B4289" s="12">
        <v>77</v>
      </c>
      <c r="C4289" t="s">
        <v>17</v>
      </c>
      <c r="D4289" t="s">
        <v>18</v>
      </c>
      <c r="E4289" s="13" t="str">
        <f>"40"</f>
        <v>40</v>
      </c>
      <c r="F4289" t="s">
        <v>19</v>
      </c>
      <c r="G4289" s="14" t="str">
        <f>"251"</f>
        <v>251</v>
      </c>
      <c r="H4289" t="s">
        <v>20</v>
      </c>
    </row>
    <row r="4290" spans="1:8" x14ac:dyDescent="0.25">
      <c r="A4290" t="s">
        <v>4684</v>
      </c>
      <c r="B4290" s="12">
        <v>77</v>
      </c>
      <c r="C4290" t="s">
        <v>17</v>
      </c>
      <c r="D4290" t="s">
        <v>18</v>
      </c>
      <c r="E4290" s="13" t="str">
        <f>"67"</f>
        <v>67</v>
      </c>
      <c r="F4290" t="s">
        <v>44</v>
      </c>
      <c r="G4290" s="14" t="str">
        <f>"107"</f>
        <v>107</v>
      </c>
      <c r="H4290" t="s">
        <v>250</v>
      </c>
    </row>
    <row r="4291" spans="1:8" x14ac:dyDescent="0.25">
      <c r="A4291" t="s">
        <v>4685</v>
      </c>
      <c r="B4291" s="12">
        <v>77</v>
      </c>
      <c r="C4291" t="s">
        <v>17</v>
      </c>
      <c r="D4291" t="s">
        <v>18</v>
      </c>
      <c r="E4291" s="13" t="str">
        <f>"67"</f>
        <v>67</v>
      </c>
      <c r="F4291" t="s">
        <v>44</v>
      </c>
      <c r="G4291" s="14" t="str">
        <f>"151"</f>
        <v>151</v>
      </c>
      <c r="H4291" t="s">
        <v>200</v>
      </c>
    </row>
    <row r="4292" spans="1:8" x14ac:dyDescent="0.25">
      <c r="A4292" t="s">
        <v>4686</v>
      </c>
      <c r="B4292" s="12">
        <v>81</v>
      </c>
      <c r="C4292" t="s">
        <v>7</v>
      </c>
      <c r="D4292" t="s">
        <v>8</v>
      </c>
      <c r="E4292" s="13" t="str">
        <f>"59"</f>
        <v>59</v>
      </c>
      <c r="F4292" t="s">
        <v>335</v>
      </c>
      <c r="G4292" s="14" t="str">
        <f>"271"</f>
        <v>271</v>
      </c>
      <c r="H4292" t="s">
        <v>471</v>
      </c>
    </row>
    <row r="4293" spans="1:8" x14ac:dyDescent="0.25">
      <c r="A4293" t="s">
        <v>4687</v>
      </c>
      <c r="B4293" s="12">
        <v>76</v>
      </c>
      <c r="C4293" t="s">
        <v>2</v>
      </c>
      <c r="D4293" t="s">
        <v>3</v>
      </c>
      <c r="E4293" s="13" t="str">
        <f>"28"</f>
        <v>28</v>
      </c>
      <c r="F4293" t="s">
        <v>89</v>
      </c>
      <c r="G4293" s="14" t="str">
        <f>"012"</f>
        <v>012</v>
      </c>
      <c r="H4293" t="s">
        <v>1483</v>
      </c>
    </row>
    <row r="4294" spans="1:8" x14ac:dyDescent="0.25">
      <c r="A4294" t="s">
        <v>4688</v>
      </c>
      <c r="B4294" s="12">
        <v>79</v>
      </c>
      <c r="C4294" t="s">
        <v>28</v>
      </c>
      <c r="D4294" t="s">
        <v>29</v>
      </c>
      <c r="E4294" s="13" t="str">
        <f>"48"</f>
        <v>48</v>
      </c>
      <c r="F4294" t="s">
        <v>37</v>
      </c>
      <c r="G4294" s="14" t="str">
        <f>"165"</f>
        <v>165</v>
      </c>
      <c r="H4294" t="s">
        <v>650</v>
      </c>
    </row>
    <row r="4295" spans="1:8" x14ac:dyDescent="0.25">
      <c r="A4295" t="s">
        <v>4689</v>
      </c>
      <c r="B4295" s="12">
        <v>79</v>
      </c>
      <c r="C4295" t="s">
        <v>28</v>
      </c>
      <c r="D4295" t="s">
        <v>29</v>
      </c>
      <c r="E4295" s="13" t="str">
        <f>"18"</f>
        <v>18</v>
      </c>
      <c r="F4295" t="s">
        <v>64</v>
      </c>
      <c r="G4295" s="14" t="str">
        <f>"202"</f>
        <v>202</v>
      </c>
      <c r="H4295" t="s">
        <v>1577</v>
      </c>
    </row>
    <row r="4296" spans="1:8" x14ac:dyDescent="0.25">
      <c r="A4296" t="s">
        <v>4690</v>
      </c>
      <c r="B4296" s="12">
        <v>76</v>
      </c>
      <c r="C4296" t="s">
        <v>2</v>
      </c>
      <c r="D4296" t="s">
        <v>3</v>
      </c>
      <c r="E4296" s="13" t="str">
        <f>"53"</f>
        <v>53</v>
      </c>
      <c r="F4296" t="s">
        <v>67</v>
      </c>
      <c r="G4296" s="14" t="str">
        <f>"241"</f>
        <v>241</v>
      </c>
      <c r="H4296" t="s">
        <v>68</v>
      </c>
    </row>
    <row r="4297" spans="1:8" x14ac:dyDescent="0.25">
      <c r="A4297" t="s">
        <v>4691</v>
      </c>
      <c r="B4297" s="12">
        <v>77</v>
      </c>
      <c r="C4297" t="s">
        <v>17</v>
      </c>
      <c r="D4297" t="s">
        <v>18</v>
      </c>
      <c r="E4297" s="13" t="str">
        <f>"66"</f>
        <v>66</v>
      </c>
      <c r="F4297" t="s">
        <v>22</v>
      </c>
      <c r="G4297" s="14" t="str">
        <f>"131"</f>
        <v>131</v>
      </c>
      <c r="H4297" t="s">
        <v>23</v>
      </c>
    </row>
    <row r="4298" spans="1:8" x14ac:dyDescent="0.25">
      <c r="A4298" t="s">
        <v>4692</v>
      </c>
      <c r="B4298" s="12">
        <v>76</v>
      </c>
      <c r="C4298" t="s">
        <v>2</v>
      </c>
      <c r="D4298" t="s">
        <v>3</v>
      </c>
      <c r="E4298" s="13" t="str">
        <f>"64"</f>
        <v>64</v>
      </c>
      <c r="F4298" t="s">
        <v>58</v>
      </c>
      <c r="G4298" s="14" t="str">
        <f>"026"</f>
        <v>026</v>
      </c>
      <c r="H4298" t="s">
        <v>4693</v>
      </c>
    </row>
    <row r="4299" spans="1:8" x14ac:dyDescent="0.25">
      <c r="A4299" t="s">
        <v>4694</v>
      </c>
      <c r="B4299" s="12">
        <v>76</v>
      </c>
      <c r="C4299" t="s">
        <v>2</v>
      </c>
      <c r="D4299" t="s">
        <v>3</v>
      </c>
      <c r="E4299" s="13" t="str">
        <f>"67"</f>
        <v>67</v>
      </c>
      <c r="F4299" t="s">
        <v>44</v>
      </c>
      <c r="G4299" s="14" t="str">
        <f>"153"</f>
        <v>153</v>
      </c>
      <c r="H4299" t="s">
        <v>324</v>
      </c>
    </row>
    <row r="4300" spans="1:8" x14ac:dyDescent="0.25">
      <c r="A4300" t="s">
        <v>4695</v>
      </c>
      <c r="B4300" s="12">
        <v>77</v>
      </c>
      <c r="C4300" t="s">
        <v>17</v>
      </c>
      <c r="D4300" t="s">
        <v>18</v>
      </c>
      <c r="E4300" s="13" t="str">
        <f>"66"</f>
        <v>66</v>
      </c>
      <c r="F4300" t="s">
        <v>22</v>
      </c>
      <c r="G4300" s="14" t="str">
        <f>"131"</f>
        <v>131</v>
      </c>
      <c r="H4300" t="s">
        <v>23</v>
      </c>
    </row>
    <row r="4301" spans="1:8" x14ac:dyDescent="0.25">
      <c r="A4301" t="s">
        <v>4696</v>
      </c>
      <c r="B4301" s="12">
        <v>81</v>
      </c>
      <c r="C4301" t="s">
        <v>7</v>
      </c>
      <c r="D4301" t="s">
        <v>8</v>
      </c>
      <c r="E4301" s="13" t="str">
        <f>"20"</f>
        <v>20</v>
      </c>
      <c r="F4301" t="s">
        <v>111</v>
      </c>
      <c r="G4301" s="14" t="str">
        <f>"226"</f>
        <v>226</v>
      </c>
      <c r="H4301" t="s">
        <v>431</v>
      </c>
    </row>
    <row r="4302" spans="1:8" x14ac:dyDescent="0.25">
      <c r="A4302" t="s">
        <v>4697</v>
      </c>
      <c r="B4302" s="12">
        <v>81</v>
      </c>
      <c r="C4302" t="s">
        <v>7</v>
      </c>
      <c r="D4302" t="s">
        <v>8</v>
      </c>
      <c r="E4302" s="13" t="str">
        <f>"05"</f>
        <v>05</v>
      </c>
      <c r="F4302" t="s">
        <v>9</v>
      </c>
      <c r="G4302" s="14" t="str">
        <f>"216"</f>
        <v>216</v>
      </c>
      <c r="H4302" t="s">
        <v>443</v>
      </c>
    </row>
    <row r="4303" spans="1:8" x14ac:dyDescent="0.25">
      <c r="A4303" t="s">
        <v>4698</v>
      </c>
      <c r="B4303" s="12">
        <v>81</v>
      </c>
      <c r="C4303" t="s">
        <v>7</v>
      </c>
      <c r="D4303" t="s">
        <v>8</v>
      </c>
      <c r="E4303" s="13" t="str">
        <f>"49"</f>
        <v>49</v>
      </c>
      <c r="F4303" t="s">
        <v>340</v>
      </c>
      <c r="G4303" s="14" t="str">
        <f>"018"</f>
        <v>018</v>
      </c>
      <c r="H4303" t="s">
        <v>3073</v>
      </c>
    </row>
    <row r="4304" spans="1:8" x14ac:dyDescent="0.25">
      <c r="A4304" t="s">
        <v>4699</v>
      </c>
      <c r="B4304" s="12">
        <v>79</v>
      </c>
      <c r="C4304" t="s">
        <v>28</v>
      </c>
      <c r="D4304" t="s">
        <v>29</v>
      </c>
      <c r="E4304" s="13" t="str">
        <f>"09"</f>
        <v>09</v>
      </c>
      <c r="F4304" t="s">
        <v>117</v>
      </c>
      <c r="G4304" s="14" t="str">
        <f>"211"</f>
        <v>211</v>
      </c>
      <c r="H4304" t="s">
        <v>372</v>
      </c>
    </row>
    <row r="4305" spans="1:8" x14ac:dyDescent="0.25">
      <c r="A4305" t="s">
        <v>4700</v>
      </c>
      <c r="B4305" s="12">
        <v>77</v>
      </c>
      <c r="C4305" t="s">
        <v>17</v>
      </c>
      <c r="D4305" t="s">
        <v>18</v>
      </c>
      <c r="E4305" s="13" t="str">
        <f>"40"</f>
        <v>40</v>
      </c>
      <c r="F4305" t="s">
        <v>19</v>
      </c>
      <c r="G4305" s="14" t="str">
        <f>"251"</f>
        <v>251</v>
      </c>
      <c r="H4305" t="s">
        <v>20</v>
      </c>
    </row>
    <row r="4306" spans="1:8" x14ac:dyDescent="0.25">
      <c r="A4306" t="s">
        <v>4701</v>
      </c>
      <c r="B4306" s="12">
        <v>76</v>
      </c>
      <c r="C4306" t="s">
        <v>2</v>
      </c>
      <c r="D4306" t="s">
        <v>3</v>
      </c>
      <c r="E4306" s="13" t="str">
        <f>"67"</f>
        <v>67</v>
      </c>
      <c r="F4306" t="s">
        <v>44</v>
      </c>
      <c r="G4306" s="14" t="str">
        <f>"270"</f>
        <v>270</v>
      </c>
      <c r="H4306" t="s">
        <v>304</v>
      </c>
    </row>
    <row r="4307" spans="1:8" x14ac:dyDescent="0.25">
      <c r="A4307" t="s">
        <v>4701</v>
      </c>
      <c r="B4307" s="12">
        <v>81</v>
      </c>
      <c r="C4307" t="s">
        <v>7</v>
      </c>
      <c r="D4307" t="s">
        <v>8</v>
      </c>
      <c r="E4307" s="13" t="str">
        <f>"05"</f>
        <v>05</v>
      </c>
      <c r="F4307" t="s">
        <v>9</v>
      </c>
      <c r="G4307" s="14" t="str">
        <f>"104"</f>
        <v>104</v>
      </c>
      <c r="H4307" t="s">
        <v>299</v>
      </c>
    </row>
    <row r="4308" spans="1:8" x14ac:dyDescent="0.25">
      <c r="A4308" t="s">
        <v>4702</v>
      </c>
      <c r="B4308" s="12">
        <v>77</v>
      </c>
      <c r="C4308" t="s">
        <v>17</v>
      </c>
      <c r="D4308" t="s">
        <v>18</v>
      </c>
      <c r="E4308" s="13" t="str">
        <f>"40"</f>
        <v>40</v>
      </c>
      <c r="F4308" t="s">
        <v>19</v>
      </c>
      <c r="G4308" s="14" t="str">
        <f>"292"</f>
        <v>292</v>
      </c>
      <c r="H4308" t="s">
        <v>100</v>
      </c>
    </row>
    <row r="4309" spans="1:8" x14ac:dyDescent="0.25">
      <c r="A4309" t="s">
        <v>4703</v>
      </c>
      <c r="B4309" s="12">
        <v>77</v>
      </c>
      <c r="C4309" t="s">
        <v>17</v>
      </c>
      <c r="D4309" t="s">
        <v>18</v>
      </c>
      <c r="E4309" s="13" t="str">
        <f>"67"</f>
        <v>67</v>
      </c>
      <c r="F4309" t="s">
        <v>44</v>
      </c>
      <c r="G4309" s="14" t="str">
        <f>"261"</f>
        <v>261</v>
      </c>
      <c r="H4309" t="s">
        <v>70</v>
      </c>
    </row>
    <row r="4310" spans="1:8" x14ac:dyDescent="0.25">
      <c r="A4310" t="s">
        <v>4704</v>
      </c>
      <c r="B4310" s="12">
        <v>76</v>
      </c>
      <c r="C4310" t="s">
        <v>2</v>
      </c>
      <c r="D4310" t="s">
        <v>3</v>
      </c>
      <c r="E4310" s="13" t="str">
        <f>"67"</f>
        <v>67</v>
      </c>
      <c r="F4310" t="s">
        <v>44</v>
      </c>
      <c r="G4310" s="14" t="str">
        <f>"291"</f>
        <v>291</v>
      </c>
      <c r="H4310" t="s">
        <v>253</v>
      </c>
    </row>
    <row r="4311" spans="1:8" x14ac:dyDescent="0.25">
      <c r="A4311" t="s">
        <v>4705</v>
      </c>
      <c r="B4311" s="12">
        <v>76</v>
      </c>
      <c r="C4311" t="s">
        <v>2</v>
      </c>
      <c r="D4311" t="s">
        <v>3</v>
      </c>
      <c r="E4311" s="13" t="str">
        <f>"67"</f>
        <v>67</v>
      </c>
      <c r="F4311" t="s">
        <v>44</v>
      </c>
      <c r="G4311" s="14" t="str">
        <f>"270"</f>
        <v>270</v>
      </c>
      <c r="H4311" t="s">
        <v>304</v>
      </c>
    </row>
    <row r="4312" spans="1:8" x14ac:dyDescent="0.25">
      <c r="A4312" t="s">
        <v>4706</v>
      </c>
      <c r="B4312" s="12">
        <v>81</v>
      </c>
      <c r="C4312" t="s">
        <v>7</v>
      </c>
      <c r="D4312" t="s">
        <v>8</v>
      </c>
      <c r="E4312" s="13" t="str">
        <f>"70"</f>
        <v>70</v>
      </c>
      <c r="F4312" t="s">
        <v>50</v>
      </c>
      <c r="G4312" s="14" t="str">
        <f>"121"</f>
        <v>121</v>
      </c>
      <c r="H4312" t="s">
        <v>521</v>
      </c>
    </row>
    <row r="4313" spans="1:8" x14ac:dyDescent="0.25">
      <c r="A4313" t="s">
        <v>4707</v>
      </c>
      <c r="B4313" s="12">
        <v>81</v>
      </c>
      <c r="C4313" t="s">
        <v>7</v>
      </c>
      <c r="D4313" t="s">
        <v>8</v>
      </c>
      <c r="E4313" s="13" t="str">
        <f>"05"</f>
        <v>05</v>
      </c>
      <c r="F4313" t="s">
        <v>9</v>
      </c>
      <c r="G4313" s="14" t="str">
        <f>"136"</f>
        <v>136</v>
      </c>
      <c r="H4313" t="s">
        <v>53</v>
      </c>
    </row>
    <row r="4314" spans="1:8" x14ac:dyDescent="0.25">
      <c r="A4314" t="s">
        <v>4708</v>
      </c>
      <c r="B4314" s="12">
        <v>77</v>
      </c>
      <c r="C4314" t="s">
        <v>17</v>
      </c>
      <c r="D4314" t="s">
        <v>18</v>
      </c>
      <c r="E4314" s="13" t="str">
        <f>"66"</f>
        <v>66</v>
      </c>
      <c r="F4314" t="s">
        <v>22</v>
      </c>
      <c r="G4314" s="14" t="str">
        <f>"131"</f>
        <v>131</v>
      </c>
      <c r="H4314" t="s">
        <v>23</v>
      </c>
    </row>
    <row r="4315" spans="1:8" x14ac:dyDescent="0.25">
      <c r="A4315" t="s">
        <v>4709</v>
      </c>
      <c r="B4315" s="12">
        <v>81</v>
      </c>
      <c r="C4315" t="s">
        <v>7</v>
      </c>
      <c r="D4315" t="s">
        <v>8</v>
      </c>
      <c r="E4315" s="13" t="str">
        <f>"69"</f>
        <v>69</v>
      </c>
      <c r="F4315" t="s">
        <v>140</v>
      </c>
      <c r="G4315" s="14" t="str">
        <f>"022"</f>
        <v>022</v>
      </c>
      <c r="H4315" t="s">
        <v>1971</v>
      </c>
    </row>
    <row r="4316" spans="1:8" x14ac:dyDescent="0.25">
      <c r="A4316" t="s">
        <v>4710</v>
      </c>
      <c r="B4316" s="12">
        <v>76</v>
      </c>
      <c r="C4316" t="s">
        <v>2</v>
      </c>
      <c r="D4316" t="s">
        <v>3</v>
      </c>
      <c r="E4316" s="13" t="str">
        <f>"64"</f>
        <v>64</v>
      </c>
      <c r="F4316" t="s">
        <v>58</v>
      </c>
      <c r="G4316" s="14" t="str">
        <f>"291"</f>
        <v>291</v>
      </c>
      <c r="H4316" t="s">
        <v>59</v>
      </c>
    </row>
    <row r="4317" spans="1:8" x14ac:dyDescent="0.25">
      <c r="A4317" t="s">
        <v>4711</v>
      </c>
      <c r="B4317" s="12">
        <v>77</v>
      </c>
      <c r="C4317" t="s">
        <v>17</v>
      </c>
      <c r="D4317" t="s">
        <v>18</v>
      </c>
      <c r="E4317" s="13" t="str">
        <f>"67"</f>
        <v>67</v>
      </c>
      <c r="F4317" t="s">
        <v>44</v>
      </c>
      <c r="G4317" s="14" t="str">
        <f>"261"</f>
        <v>261</v>
      </c>
      <c r="H4317" t="s">
        <v>70</v>
      </c>
    </row>
    <row r="4318" spans="1:8" x14ac:dyDescent="0.25">
      <c r="A4318" t="s">
        <v>4712</v>
      </c>
      <c r="B4318" s="12">
        <v>76</v>
      </c>
      <c r="C4318" t="s">
        <v>2</v>
      </c>
      <c r="D4318" t="s">
        <v>3</v>
      </c>
      <c r="E4318" s="13" t="str">
        <f>"67"</f>
        <v>67</v>
      </c>
      <c r="F4318" t="s">
        <v>44</v>
      </c>
      <c r="G4318" s="14" t="str">
        <f>"291"</f>
        <v>291</v>
      </c>
      <c r="H4318" t="s">
        <v>253</v>
      </c>
    </row>
    <row r="4319" spans="1:8" x14ac:dyDescent="0.25">
      <c r="A4319" t="s">
        <v>4713</v>
      </c>
      <c r="B4319" s="12">
        <v>76</v>
      </c>
      <c r="C4319" t="s">
        <v>2</v>
      </c>
      <c r="D4319" t="s">
        <v>3</v>
      </c>
      <c r="E4319" s="13" t="str">
        <f>"13"</f>
        <v>13</v>
      </c>
      <c r="F4319" t="s">
        <v>14</v>
      </c>
      <c r="G4319" s="14" t="str">
        <f>"251"</f>
        <v>251</v>
      </c>
      <c r="H4319" t="s">
        <v>255</v>
      </c>
    </row>
    <row r="4320" spans="1:8" x14ac:dyDescent="0.25">
      <c r="A4320" t="s">
        <v>4714</v>
      </c>
      <c r="B4320" s="12">
        <v>76</v>
      </c>
      <c r="C4320" t="s">
        <v>2</v>
      </c>
      <c r="D4320" t="s">
        <v>3</v>
      </c>
      <c r="E4320" s="13" t="str">
        <f>"13"</f>
        <v>13</v>
      </c>
      <c r="F4320" t="s">
        <v>14</v>
      </c>
      <c r="G4320" s="14" t="str">
        <f>"251"</f>
        <v>251</v>
      </c>
      <c r="H4320" t="s">
        <v>255</v>
      </c>
    </row>
    <row r="4321" spans="1:8" x14ac:dyDescent="0.25">
      <c r="A4321" t="s">
        <v>4715</v>
      </c>
      <c r="B4321" s="12">
        <v>77</v>
      </c>
      <c r="C4321" t="s">
        <v>17</v>
      </c>
      <c r="D4321" t="s">
        <v>18</v>
      </c>
      <c r="E4321" s="13" t="str">
        <f>"40"</f>
        <v>40</v>
      </c>
      <c r="F4321" t="s">
        <v>19</v>
      </c>
      <c r="G4321" s="14" t="str">
        <f>"265"</f>
        <v>265</v>
      </c>
      <c r="H4321" t="s">
        <v>78</v>
      </c>
    </row>
    <row r="4322" spans="1:8" x14ac:dyDescent="0.25">
      <c r="A4322" t="s">
        <v>4716</v>
      </c>
      <c r="B4322" s="12">
        <v>77</v>
      </c>
      <c r="C4322" t="s">
        <v>17</v>
      </c>
      <c r="D4322" t="s">
        <v>18</v>
      </c>
      <c r="E4322" s="13" t="str">
        <f>"40"</f>
        <v>40</v>
      </c>
      <c r="F4322" t="s">
        <v>19</v>
      </c>
      <c r="G4322" s="14" t="str">
        <f>"282"</f>
        <v>282</v>
      </c>
      <c r="H4322" t="s">
        <v>82</v>
      </c>
    </row>
    <row r="4323" spans="1:8" x14ac:dyDescent="0.25">
      <c r="A4323" t="s">
        <v>4717</v>
      </c>
      <c r="B4323" s="12">
        <v>76</v>
      </c>
      <c r="C4323" t="s">
        <v>2</v>
      </c>
      <c r="D4323" t="s">
        <v>3</v>
      </c>
      <c r="E4323" s="13" t="str">
        <f>"13"</f>
        <v>13</v>
      </c>
      <c r="F4323" t="s">
        <v>14</v>
      </c>
      <c r="G4323" s="14" t="str">
        <f>"251"</f>
        <v>251</v>
      </c>
      <c r="H4323" t="s">
        <v>255</v>
      </c>
    </row>
    <row r="4324" spans="1:8" x14ac:dyDescent="0.25">
      <c r="A4324" t="s">
        <v>4718</v>
      </c>
      <c r="B4324" s="12">
        <v>76</v>
      </c>
      <c r="C4324" t="s">
        <v>2</v>
      </c>
      <c r="D4324" t="s">
        <v>3</v>
      </c>
      <c r="E4324" s="13" t="str">
        <f>"13"</f>
        <v>13</v>
      </c>
      <c r="F4324" t="s">
        <v>14</v>
      </c>
      <c r="G4324" s="14" t="str">
        <f>"154"</f>
        <v>154</v>
      </c>
      <c r="H4324" t="s">
        <v>725</v>
      </c>
    </row>
    <row r="4325" spans="1:8" x14ac:dyDescent="0.25">
      <c r="A4325" t="s">
        <v>4719</v>
      </c>
      <c r="B4325" s="12">
        <v>76</v>
      </c>
      <c r="C4325" t="s">
        <v>2</v>
      </c>
      <c r="D4325" t="s">
        <v>3</v>
      </c>
      <c r="E4325" s="13" t="str">
        <f>"13"</f>
        <v>13</v>
      </c>
      <c r="F4325" t="s">
        <v>14</v>
      </c>
      <c r="G4325" s="14" t="str">
        <f>"282"</f>
        <v>282</v>
      </c>
      <c r="H4325" t="s">
        <v>15</v>
      </c>
    </row>
    <row r="4326" spans="1:8" x14ac:dyDescent="0.25">
      <c r="A4326" t="s">
        <v>4720</v>
      </c>
      <c r="B4326" s="12">
        <v>76</v>
      </c>
      <c r="C4326" t="s">
        <v>2</v>
      </c>
      <c r="D4326" t="s">
        <v>3</v>
      </c>
      <c r="E4326" s="13" t="str">
        <f>"13"</f>
        <v>13</v>
      </c>
      <c r="F4326" t="s">
        <v>14</v>
      </c>
      <c r="G4326" s="14" t="str">
        <f>"251"</f>
        <v>251</v>
      </c>
      <c r="H4326" t="s">
        <v>255</v>
      </c>
    </row>
    <row r="4327" spans="1:8" x14ac:dyDescent="0.25">
      <c r="A4327" t="s">
        <v>4720</v>
      </c>
      <c r="B4327" s="12">
        <v>76</v>
      </c>
      <c r="C4327" t="s">
        <v>2</v>
      </c>
      <c r="D4327" t="s">
        <v>3</v>
      </c>
      <c r="E4327" s="13" t="str">
        <f>"14"</f>
        <v>14</v>
      </c>
      <c r="F4327" t="s">
        <v>124</v>
      </c>
      <c r="G4327" s="14" t="str">
        <f>"206"</f>
        <v>206</v>
      </c>
      <c r="H4327" t="s">
        <v>767</v>
      </c>
    </row>
    <row r="4328" spans="1:8" x14ac:dyDescent="0.25">
      <c r="A4328" t="s">
        <v>4721</v>
      </c>
      <c r="B4328" s="12">
        <v>76</v>
      </c>
      <c r="C4328" t="s">
        <v>2</v>
      </c>
      <c r="D4328" t="s">
        <v>3</v>
      </c>
      <c r="E4328" s="13" t="str">
        <f>"13"</f>
        <v>13</v>
      </c>
      <c r="F4328" t="s">
        <v>14</v>
      </c>
      <c r="G4328" s="14" t="str">
        <f>"064"</f>
        <v>064</v>
      </c>
      <c r="H4328" t="s">
        <v>2436</v>
      </c>
    </row>
    <row r="4329" spans="1:8" x14ac:dyDescent="0.25">
      <c r="A4329" t="s">
        <v>4722</v>
      </c>
      <c r="B4329" s="12">
        <v>76</v>
      </c>
      <c r="C4329" t="s">
        <v>2</v>
      </c>
      <c r="D4329" t="s">
        <v>3</v>
      </c>
      <c r="E4329" s="13" t="str">
        <f>"13"</f>
        <v>13</v>
      </c>
      <c r="F4329" t="s">
        <v>14</v>
      </c>
      <c r="G4329" s="14" t="str">
        <f>"251"</f>
        <v>251</v>
      </c>
      <c r="H4329" t="s">
        <v>255</v>
      </c>
    </row>
    <row r="4330" spans="1:8" x14ac:dyDescent="0.25">
      <c r="A4330" t="s">
        <v>4723</v>
      </c>
      <c r="B4330" s="12">
        <v>76</v>
      </c>
      <c r="C4330" t="s">
        <v>2</v>
      </c>
      <c r="D4330" t="s">
        <v>3</v>
      </c>
      <c r="E4330" s="13" t="str">
        <f>"13"</f>
        <v>13</v>
      </c>
      <c r="F4330" t="s">
        <v>14</v>
      </c>
      <c r="G4330" s="14" t="str">
        <f>"251"</f>
        <v>251</v>
      </c>
      <c r="H4330" t="s">
        <v>255</v>
      </c>
    </row>
    <row r="4331" spans="1:8" x14ac:dyDescent="0.25">
      <c r="A4331" t="s">
        <v>4724</v>
      </c>
      <c r="B4331" s="12">
        <v>76</v>
      </c>
      <c r="C4331" t="s">
        <v>2</v>
      </c>
      <c r="D4331" t="s">
        <v>3</v>
      </c>
      <c r="E4331" s="13" t="str">
        <f>"13"</f>
        <v>13</v>
      </c>
      <c r="F4331" t="s">
        <v>14</v>
      </c>
      <c r="G4331" s="14" t="str">
        <f>"251"</f>
        <v>251</v>
      </c>
      <c r="H4331" t="s">
        <v>255</v>
      </c>
    </row>
    <row r="4332" spans="1:8" x14ac:dyDescent="0.25">
      <c r="A4332" t="s">
        <v>4725</v>
      </c>
      <c r="B4332" s="12">
        <v>81</v>
      </c>
      <c r="C4332" t="s">
        <v>7</v>
      </c>
      <c r="D4332" t="s">
        <v>8</v>
      </c>
      <c r="E4332" s="13" t="str">
        <f>"70"</f>
        <v>70</v>
      </c>
      <c r="F4332" t="s">
        <v>50</v>
      </c>
      <c r="G4332" s="14" t="str">
        <f>"266"</f>
        <v>266</v>
      </c>
      <c r="H4332" t="s">
        <v>51</v>
      </c>
    </row>
    <row r="4333" spans="1:8" x14ac:dyDescent="0.25">
      <c r="A4333" t="s">
        <v>4726</v>
      </c>
      <c r="B4333" s="12">
        <v>77</v>
      </c>
      <c r="C4333" t="s">
        <v>17</v>
      </c>
      <c r="D4333" t="s">
        <v>18</v>
      </c>
      <c r="E4333" s="13" t="str">
        <f>"30"</f>
        <v>30</v>
      </c>
      <c r="F4333" t="s">
        <v>210</v>
      </c>
      <c r="G4333" s="14" t="str">
        <f>"241"</f>
        <v>241</v>
      </c>
      <c r="H4333" t="s">
        <v>211</v>
      </c>
    </row>
    <row r="4334" spans="1:8" x14ac:dyDescent="0.25">
      <c r="A4334" t="s">
        <v>4727</v>
      </c>
      <c r="B4334" s="12">
        <v>81</v>
      </c>
      <c r="C4334" t="s">
        <v>7</v>
      </c>
      <c r="D4334" t="s">
        <v>8</v>
      </c>
      <c r="E4334" s="13" t="str">
        <f>"70"</f>
        <v>70</v>
      </c>
      <c r="F4334" t="s">
        <v>50</v>
      </c>
      <c r="G4334" s="14" t="str">
        <f>"266"</f>
        <v>266</v>
      </c>
      <c r="H4334" t="s">
        <v>51</v>
      </c>
    </row>
    <row r="4335" spans="1:8" x14ac:dyDescent="0.25">
      <c r="A4335" t="s">
        <v>4728</v>
      </c>
      <c r="B4335" s="12">
        <v>81</v>
      </c>
      <c r="C4335" t="s">
        <v>7</v>
      </c>
      <c r="D4335" t="s">
        <v>8</v>
      </c>
      <c r="E4335" s="13" t="str">
        <f>"59"</f>
        <v>59</v>
      </c>
      <c r="F4335" t="s">
        <v>335</v>
      </c>
      <c r="G4335" s="14" t="str">
        <f>"010"</f>
        <v>010</v>
      </c>
      <c r="H4335" t="s">
        <v>2822</v>
      </c>
    </row>
    <row r="4336" spans="1:8" x14ac:dyDescent="0.25">
      <c r="A4336" t="s">
        <v>4729</v>
      </c>
      <c r="B4336" s="12">
        <v>77</v>
      </c>
      <c r="C4336" t="s">
        <v>17</v>
      </c>
      <c r="D4336" t="s">
        <v>18</v>
      </c>
      <c r="E4336" s="13" t="str">
        <f>"67"</f>
        <v>67</v>
      </c>
      <c r="F4336" t="s">
        <v>44</v>
      </c>
      <c r="G4336" s="14" t="str">
        <f>"151"</f>
        <v>151</v>
      </c>
      <c r="H4336" t="s">
        <v>200</v>
      </c>
    </row>
    <row r="4337" spans="1:8" x14ac:dyDescent="0.25">
      <c r="A4337" t="s">
        <v>4730</v>
      </c>
      <c r="B4337" s="12">
        <v>77</v>
      </c>
      <c r="C4337" t="s">
        <v>17</v>
      </c>
      <c r="D4337" t="s">
        <v>18</v>
      </c>
      <c r="E4337" s="13" t="str">
        <f>"45"</f>
        <v>45</v>
      </c>
      <c r="F4337" t="s">
        <v>168</v>
      </c>
      <c r="G4337" s="14" t="str">
        <f>"006"</f>
        <v>006</v>
      </c>
      <c r="H4337" t="s">
        <v>1745</v>
      </c>
    </row>
    <row r="4338" spans="1:8" x14ac:dyDescent="0.25">
      <c r="A4338" t="s">
        <v>4731</v>
      </c>
      <c r="B4338" s="12">
        <v>77</v>
      </c>
      <c r="C4338" t="s">
        <v>17</v>
      </c>
      <c r="D4338" t="s">
        <v>18</v>
      </c>
      <c r="E4338" s="13" t="str">
        <f>"40"</f>
        <v>40</v>
      </c>
      <c r="F4338" t="s">
        <v>19</v>
      </c>
      <c r="G4338" s="14" t="str">
        <f>"251"</f>
        <v>251</v>
      </c>
      <c r="H4338" t="s">
        <v>20</v>
      </c>
    </row>
    <row r="4339" spans="1:8" x14ac:dyDescent="0.25">
      <c r="A4339" t="s">
        <v>4732</v>
      </c>
      <c r="B4339" s="12">
        <v>77</v>
      </c>
      <c r="C4339" t="s">
        <v>17</v>
      </c>
      <c r="D4339" t="s">
        <v>18</v>
      </c>
      <c r="E4339" s="13" t="str">
        <f>"66"</f>
        <v>66</v>
      </c>
      <c r="F4339" t="s">
        <v>22</v>
      </c>
      <c r="G4339" s="14" t="str">
        <f>"131"</f>
        <v>131</v>
      </c>
      <c r="H4339" t="s">
        <v>23</v>
      </c>
    </row>
    <row r="4340" spans="1:8" x14ac:dyDescent="0.25">
      <c r="A4340" t="s">
        <v>4733</v>
      </c>
      <c r="B4340" s="12">
        <v>81</v>
      </c>
      <c r="C4340" t="s">
        <v>7</v>
      </c>
      <c r="D4340" t="s">
        <v>8</v>
      </c>
      <c r="E4340" s="13" t="str">
        <f>"05"</f>
        <v>05</v>
      </c>
      <c r="F4340" t="s">
        <v>9</v>
      </c>
      <c r="G4340" s="14" t="str">
        <f>"216"</f>
        <v>216</v>
      </c>
      <c r="H4340" t="s">
        <v>443</v>
      </c>
    </row>
    <row r="4341" spans="1:8" x14ac:dyDescent="0.25">
      <c r="A4341" t="s">
        <v>4734</v>
      </c>
      <c r="B4341" s="12">
        <v>79</v>
      </c>
      <c r="C4341" t="s">
        <v>28</v>
      </c>
      <c r="D4341" t="s">
        <v>29</v>
      </c>
      <c r="E4341" s="13" t="str">
        <f>"46"</f>
        <v>46</v>
      </c>
      <c r="F4341" t="s">
        <v>1383</v>
      </c>
      <c r="G4341" s="14" t="str">
        <f>"216"</f>
        <v>216</v>
      </c>
      <c r="H4341" t="s">
        <v>4735</v>
      </c>
    </row>
    <row r="4342" spans="1:8" x14ac:dyDescent="0.25">
      <c r="A4342" t="s">
        <v>4736</v>
      </c>
      <c r="B4342" s="12">
        <v>79</v>
      </c>
      <c r="C4342" t="s">
        <v>28</v>
      </c>
      <c r="D4342" t="s">
        <v>29</v>
      </c>
      <c r="E4342" s="13" t="str">
        <f>"37"</f>
        <v>37</v>
      </c>
      <c r="F4342" t="s">
        <v>34</v>
      </c>
      <c r="G4342" s="14" t="str">
        <f>"291"</f>
        <v>291</v>
      </c>
      <c r="H4342" t="s">
        <v>36</v>
      </c>
    </row>
    <row r="4343" spans="1:8" x14ac:dyDescent="0.25">
      <c r="A4343" t="s">
        <v>4737</v>
      </c>
      <c r="B4343" s="12">
        <v>77</v>
      </c>
      <c r="C4343" t="s">
        <v>17</v>
      </c>
      <c r="D4343" t="s">
        <v>18</v>
      </c>
      <c r="E4343" s="13" t="str">
        <f>"40"</f>
        <v>40</v>
      </c>
      <c r="F4343" t="s">
        <v>19</v>
      </c>
      <c r="G4343" s="14" t="str">
        <f>"251"</f>
        <v>251</v>
      </c>
      <c r="H4343" t="s">
        <v>20</v>
      </c>
    </row>
    <row r="4344" spans="1:8" x14ac:dyDescent="0.25">
      <c r="A4344" t="s">
        <v>4738</v>
      </c>
      <c r="B4344" s="12">
        <v>77</v>
      </c>
      <c r="C4344" t="s">
        <v>17</v>
      </c>
      <c r="D4344" t="s">
        <v>18</v>
      </c>
      <c r="E4344" s="13" t="str">
        <f>"40"</f>
        <v>40</v>
      </c>
      <c r="F4344" t="s">
        <v>19</v>
      </c>
      <c r="G4344" s="14" t="str">
        <f>"251"</f>
        <v>251</v>
      </c>
      <c r="H4344" t="s">
        <v>20</v>
      </c>
    </row>
    <row r="4345" spans="1:8" x14ac:dyDescent="0.25">
      <c r="A4345" t="s">
        <v>4739</v>
      </c>
      <c r="B4345" s="12">
        <v>77</v>
      </c>
      <c r="C4345" t="s">
        <v>17</v>
      </c>
      <c r="D4345" t="s">
        <v>18</v>
      </c>
      <c r="E4345" s="13" t="str">
        <f>"66"</f>
        <v>66</v>
      </c>
      <c r="F4345" t="s">
        <v>22</v>
      </c>
      <c r="G4345" s="14" t="str">
        <f>"141"</f>
        <v>141</v>
      </c>
      <c r="H4345" t="s">
        <v>218</v>
      </c>
    </row>
    <row r="4346" spans="1:8" x14ac:dyDescent="0.25">
      <c r="A4346" t="s">
        <v>4740</v>
      </c>
      <c r="B4346" s="12">
        <v>79</v>
      </c>
      <c r="C4346" t="s">
        <v>28</v>
      </c>
      <c r="D4346" t="s">
        <v>29</v>
      </c>
      <c r="E4346" s="13" t="str">
        <f>"37"</f>
        <v>37</v>
      </c>
      <c r="F4346" t="s">
        <v>34</v>
      </c>
      <c r="G4346" s="14" t="str">
        <f>"291"</f>
        <v>291</v>
      </c>
      <c r="H4346" t="s">
        <v>36</v>
      </c>
    </row>
    <row r="4347" spans="1:8" x14ac:dyDescent="0.25">
      <c r="A4347" t="s">
        <v>4741</v>
      </c>
      <c r="B4347" s="12">
        <v>81</v>
      </c>
      <c r="C4347" t="s">
        <v>7</v>
      </c>
      <c r="D4347" t="s">
        <v>8</v>
      </c>
      <c r="E4347" s="13" t="str">
        <f>"44"</f>
        <v>44</v>
      </c>
      <c r="F4347" t="s">
        <v>40</v>
      </c>
      <c r="G4347" s="14" t="str">
        <f>"018"</f>
        <v>018</v>
      </c>
      <c r="H4347" t="s">
        <v>817</v>
      </c>
    </row>
    <row r="4348" spans="1:8" x14ac:dyDescent="0.25">
      <c r="A4348" t="s">
        <v>4742</v>
      </c>
      <c r="B4348" s="12">
        <v>81</v>
      </c>
      <c r="C4348" t="s">
        <v>7</v>
      </c>
      <c r="D4348" t="s">
        <v>8</v>
      </c>
      <c r="E4348" s="13" t="str">
        <f>"05"</f>
        <v>05</v>
      </c>
      <c r="F4348" t="s">
        <v>9</v>
      </c>
      <c r="G4348" s="14" t="str">
        <f>"104"</f>
        <v>104</v>
      </c>
      <c r="H4348" t="s">
        <v>299</v>
      </c>
    </row>
    <row r="4349" spans="1:8" x14ac:dyDescent="0.25">
      <c r="A4349" t="s">
        <v>4743</v>
      </c>
      <c r="B4349" s="12">
        <v>77</v>
      </c>
      <c r="C4349" t="s">
        <v>17</v>
      </c>
      <c r="D4349" t="s">
        <v>18</v>
      </c>
      <c r="E4349" s="13" t="str">
        <f>"51"</f>
        <v>51</v>
      </c>
      <c r="F4349" t="s">
        <v>55</v>
      </c>
      <c r="G4349" s="14" t="str">
        <f>"276"</f>
        <v>276</v>
      </c>
      <c r="H4349" t="s">
        <v>80</v>
      </c>
    </row>
    <row r="4350" spans="1:8" x14ac:dyDescent="0.25">
      <c r="A4350" t="s">
        <v>4744</v>
      </c>
      <c r="B4350" s="12">
        <v>81</v>
      </c>
      <c r="C4350" t="s">
        <v>7</v>
      </c>
      <c r="D4350" t="s">
        <v>8</v>
      </c>
      <c r="E4350" s="13" t="str">
        <f>"05"</f>
        <v>05</v>
      </c>
      <c r="F4350" t="s">
        <v>9</v>
      </c>
      <c r="G4350" s="14" t="str">
        <f>"216"</f>
        <v>216</v>
      </c>
      <c r="H4350" t="s">
        <v>443</v>
      </c>
    </row>
    <row r="4351" spans="1:8" x14ac:dyDescent="0.25">
      <c r="A4351" t="s">
        <v>4744</v>
      </c>
      <c r="B4351" s="12">
        <v>81</v>
      </c>
      <c r="C4351" t="s">
        <v>7</v>
      </c>
      <c r="D4351" t="s">
        <v>8</v>
      </c>
      <c r="E4351" s="13" t="str">
        <f>"08"</f>
        <v>08</v>
      </c>
      <c r="F4351" t="s">
        <v>154</v>
      </c>
      <c r="G4351" s="14" t="str">
        <f>"201"</f>
        <v>201</v>
      </c>
      <c r="H4351" t="s">
        <v>138</v>
      </c>
    </row>
    <row r="4352" spans="1:8" x14ac:dyDescent="0.25">
      <c r="A4352" t="s">
        <v>4745</v>
      </c>
      <c r="B4352" s="12">
        <v>79</v>
      </c>
      <c r="C4352" t="s">
        <v>28</v>
      </c>
      <c r="D4352" t="s">
        <v>29</v>
      </c>
      <c r="E4352" s="13" t="str">
        <f>"09"</f>
        <v>09</v>
      </c>
      <c r="F4352" t="s">
        <v>117</v>
      </c>
      <c r="G4352" s="14" t="str">
        <f>"221"</f>
        <v>221</v>
      </c>
      <c r="H4352" t="s">
        <v>65</v>
      </c>
    </row>
    <row r="4353" spans="1:8" x14ac:dyDescent="0.25">
      <c r="A4353" t="s">
        <v>4746</v>
      </c>
      <c r="B4353" s="12">
        <v>77</v>
      </c>
      <c r="C4353" t="s">
        <v>17</v>
      </c>
      <c r="D4353" t="s">
        <v>18</v>
      </c>
      <c r="E4353" s="13" t="str">
        <f>"40"</f>
        <v>40</v>
      </c>
      <c r="F4353" t="s">
        <v>19</v>
      </c>
      <c r="G4353" s="14" t="str">
        <f>"251"</f>
        <v>251</v>
      </c>
      <c r="H4353" t="s">
        <v>20</v>
      </c>
    </row>
    <row r="4354" spans="1:8" x14ac:dyDescent="0.25">
      <c r="A4354" t="s">
        <v>4747</v>
      </c>
      <c r="B4354" s="12">
        <v>77</v>
      </c>
      <c r="C4354" t="s">
        <v>17</v>
      </c>
      <c r="D4354" t="s">
        <v>18</v>
      </c>
      <c r="E4354" s="13" t="str">
        <f>"51"</f>
        <v>51</v>
      </c>
      <c r="F4354" t="s">
        <v>55</v>
      </c>
      <c r="G4354" s="14" t="str">
        <f>"104"</f>
        <v>104</v>
      </c>
      <c r="H4354" t="s">
        <v>1639</v>
      </c>
    </row>
    <row r="4355" spans="1:8" x14ac:dyDescent="0.25">
      <c r="A4355" t="s">
        <v>4748</v>
      </c>
      <c r="B4355" s="12">
        <v>81</v>
      </c>
      <c r="C4355" t="s">
        <v>7</v>
      </c>
      <c r="D4355" t="s">
        <v>8</v>
      </c>
      <c r="E4355" s="13" t="str">
        <f>"24"</f>
        <v>24</v>
      </c>
      <c r="F4355" t="s">
        <v>108</v>
      </c>
      <c r="G4355" s="14" t="str">
        <f>"012"</f>
        <v>012</v>
      </c>
      <c r="H4355" t="s">
        <v>2675</v>
      </c>
    </row>
    <row r="4356" spans="1:8" x14ac:dyDescent="0.25">
      <c r="A4356" t="s">
        <v>4749</v>
      </c>
      <c r="B4356" s="12">
        <v>77</v>
      </c>
      <c r="C4356" t="s">
        <v>17</v>
      </c>
      <c r="D4356" t="s">
        <v>18</v>
      </c>
      <c r="E4356" s="13" t="str">
        <f>"40"</f>
        <v>40</v>
      </c>
      <c r="F4356" t="s">
        <v>19</v>
      </c>
      <c r="G4356" s="14" t="str">
        <f>"231"</f>
        <v>231</v>
      </c>
      <c r="H4356" t="s">
        <v>287</v>
      </c>
    </row>
    <row r="4357" spans="1:8" x14ac:dyDescent="0.25">
      <c r="A4357" t="s">
        <v>4750</v>
      </c>
      <c r="B4357" s="12">
        <v>79</v>
      </c>
      <c r="C4357" t="s">
        <v>28</v>
      </c>
      <c r="D4357" t="s">
        <v>29</v>
      </c>
      <c r="E4357" s="13" t="str">
        <f>"16"</f>
        <v>16</v>
      </c>
      <c r="F4357" t="s">
        <v>757</v>
      </c>
      <c r="G4357" s="14" t="str">
        <f>"281"</f>
        <v>281</v>
      </c>
      <c r="H4357" t="s">
        <v>758</v>
      </c>
    </row>
    <row r="4358" spans="1:8" x14ac:dyDescent="0.25">
      <c r="A4358" t="s">
        <v>4751</v>
      </c>
      <c r="B4358" s="12">
        <v>77</v>
      </c>
      <c r="C4358" t="s">
        <v>17</v>
      </c>
      <c r="D4358" t="s">
        <v>18</v>
      </c>
      <c r="E4358" s="13" t="str">
        <f>"45"</f>
        <v>45</v>
      </c>
      <c r="F4358" t="s">
        <v>168</v>
      </c>
      <c r="G4358" s="14" t="str">
        <f>"271"</f>
        <v>271</v>
      </c>
      <c r="H4358" t="s">
        <v>526</v>
      </c>
    </row>
    <row r="4359" spans="1:8" x14ac:dyDescent="0.25">
      <c r="A4359" t="s">
        <v>4752</v>
      </c>
      <c r="B4359" s="12">
        <v>81</v>
      </c>
      <c r="C4359" t="s">
        <v>7</v>
      </c>
      <c r="D4359" t="s">
        <v>8</v>
      </c>
      <c r="E4359" s="13" t="str">
        <f t="shared" ref="E4359:E4366" si="6">"36"</f>
        <v>36</v>
      </c>
      <c r="F4359" t="s">
        <v>84</v>
      </c>
      <c r="G4359" s="14" t="str">
        <f>"251"</f>
        <v>251</v>
      </c>
      <c r="H4359" t="s">
        <v>533</v>
      </c>
    </row>
    <row r="4360" spans="1:8" x14ac:dyDescent="0.25">
      <c r="A4360" t="s">
        <v>4753</v>
      </c>
      <c r="B4360" s="12">
        <v>81</v>
      </c>
      <c r="C4360" t="s">
        <v>7</v>
      </c>
      <c r="D4360" t="s">
        <v>8</v>
      </c>
      <c r="E4360" s="13" t="str">
        <f t="shared" si="6"/>
        <v>36</v>
      </c>
      <c r="F4360" t="s">
        <v>84</v>
      </c>
      <c r="G4360" s="14" t="str">
        <f>"251"</f>
        <v>251</v>
      </c>
      <c r="H4360" t="s">
        <v>533</v>
      </c>
    </row>
    <row r="4361" spans="1:8" x14ac:dyDescent="0.25">
      <c r="A4361" t="s">
        <v>4754</v>
      </c>
      <c r="B4361" s="12">
        <v>81</v>
      </c>
      <c r="C4361" t="s">
        <v>7</v>
      </c>
      <c r="D4361" t="s">
        <v>8</v>
      </c>
      <c r="E4361" s="13" t="str">
        <f t="shared" si="6"/>
        <v>36</v>
      </c>
      <c r="F4361" t="s">
        <v>84</v>
      </c>
      <c r="G4361" s="14" t="str">
        <f>"251"</f>
        <v>251</v>
      </c>
      <c r="H4361" t="s">
        <v>533</v>
      </c>
    </row>
    <row r="4362" spans="1:8" x14ac:dyDescent="0.25">
      <c r="A4362" t="s">
        <v>4755</v>
      </c>
      <c r="B4362" s="12">
        <v>81</v>
      </c>
      <c r="C4362" t="s">
        <v>7</v>
      </c>
      <c r="D4362" t="s">
        <v>8</v>
      </c>
      <c r="E4362" s="13" t="str">
        <f t="shared" si="6"/>
        <v>36</v>
      </c>
      <c r="F4362" t="s">
        <v>84</v>
      </c>
      <c r="G4362" s="14" t="str">
        <f>"251"</f>
        <v>251</v>
      </c>
      <c r="H4362" t="s">
        <v>533</v>
      </c>
    </row>
    <row r="4363" spans="1:8" x14ac:dyDescent="0.25">
      <c r="A4363" t="s">
        <v>4756</v>
      </c>
      <c r="B4363" s="12">
        <v>81</v>
      </c>
      <c r="C4363" t="s">
        <v>7</v>
      </c>
      <c r="D4363" t="s">
        <v>8</v>
      </c>
      <c r="E4363" s="13" t="str">
        <f t="shared" si="6"/>
        <v>36</v>
      </c>
      <c r="F4363" t="s">
        <v>84</v>
      </c>
      <c r="G4363" s="14" t="str">
        <f>"286"</f>
        <v>286</v>
      </c>
      <c r="H4363" t="s">
        <v>848</v>
      </c>
    </row>
    <row r="4364" spans="1:8" x14ac:dyDescent="0.25">
      <c r="A4364" t="s">
        <v>4757</v>
      </c>
      <c r="B4364" s="12">
        <v>81</v>
      </c>
      <c r="C4364" t="s">
        <v>7</v>
      </c>
      <c r="D4364" t="s">
        <v>8</v>
      </c>
      <c r="E4364" s="13" t="str">
        <f t="shared" si="6"/>
        <v>36</v>
      </c>
      <c r="F4364" t="s">
        <v>84</v>
      </c>
      <c r="G4364" s="14" t="str">
        <f>"251"</f>
        <v>251</v>
      </c>
      <c r="H4364" t="s">
        <v>533</v>
      </c>
    </row>
    <row r="4365" spans="1:8" x14ac:dyDescent="0.25">
      <c r="A4365" t="s">
        <v>4758</v>
      </c>
      <c r="B4365" s="12">
        <v>81</v>
      </c>
      <c r="C4365" t="s">
        <v>7</v>
      </c>
      <c r="D4365" t="s">
        <v>8</v>
      </c>
      <c r="E4365" s="13" t="str">
        <f t="shared" si="6"/>
        <v>36</v>
      </c>
      <c r="F4365" t="s">
        <v>84</v>
      </c>
      <c r="G4365" s="14" t="str">
        <f>"251"</f>
        <v>251</v>
      </c>
      <c r="H4365" t="s">
        <v>533</v>
      </c>
    </row>
    <row r="4366" spans="1:8" x14ac:dyDescent="0.25">
      <c r="A4366" t="s">
        <v>4759</v>
      </c>
      <c r="B4366" s="12">
        <v>81</v>
      </c>
      <c r="C4366" t="s">
        <v>7</v>
      </c>
      <c r="D4366" t="s">
        <v>8</v>
      </c>
      <c r="E4366" s="13" t="str">
        <f t="shared" si="6"/>
        <v>36</v>
      </c>
      <c r="F4366" t="s">
        <v>84</v>
      </c>
      <c r="G4366" s="14" t="str">
        <f>"251"</f>
        <v>251</v>
      </c>
      <c r="H4366" t="s">
        <v>533</v>
      </c>
    </row>
    <row r="4367" spans="1:8" x14ac:dyDescent="0.25">
      <c r="A4367" t="s">
        <v>4760</v>
      </c>
      <c r="B4367" s="12">
        <v>81</v>
      </c>
      <c r="C4367" t="s">
        <v>7</v>
      </c>
      <c r="D4367" t="s">
        <v>8</v>
      </c>
      <c r="E4367" s="13" t="str">
        <f>"59"</f>
        <v>59</v>
      </c>
      <c r="F4367" t="s">
        <v>335</v>
      </c>
      <c r="G4367" s="14" t="str">
        <f>"281"</f>
        <v>281</v>
      </c>
      <c r="H4367" t="s">
        <v>481</v>
      </c>
    </row>
    <row r="4368" spans="1:8" x14ac:dyDescent="0.25">
      <c r="A4368" t="s">
        <v>4761</v>
      </c>
      <c r="B4368" s="12">
        <v>79</v>
      </c>
      <c r="C4368" t="s">
        <v>28</v>
      </c>
      <c r="D4368" t="s">
        <v>29</v>
      </c>
      <c r="E4368" s="13" t="str">
        <f>"32"</f>
        <v>32</v>
      </c>
      <c r="F4368" t="s">
        <v>61</v>
      </c>
      <c r="G4368" s="14" t="str">
        <f>"246"</f>
        <v>246</v>
      </c>
      <c r="H4368" t="s">
        <v>62</v>
      </c>
    </row>
    <row r="4369" spans="1:8" x14ac:dyDescent="0.25">
      <c r="A4369" t="s">
        <v>4762</v>
      </c>
      <c r="B4369" s="12">
        <v>81</v>
      </c>
      <c r="C4369" t="s">
        <v>7</v>
      </c>
      <c r="D4369" t="s">
        <v>8</v>
      </c>
      <c r="E4369" s="13" t="str">
        <f>"20"</f>
        <v>20</v>
      </c>
      <c r="F4369" t="s">
        <v>111</v>
      </c>
      <c r="G4369" s="14" t="str">
        <f>"018"</f>
        <v>018</v>
      </c>
      <c r="H4369" t="s">
        <v>290</v>
      </c>
    </row>
    <row r="4370" spans="1:8" x14ac:dyDescent="0.25">
      <c r="A4370" t="s">
        <v>4762</v>
      </c>
      <c r="B4370" s="12">
        <v>81</v>
      </c>
      <c r="C4370" t="s">
        <v>7</v>
      </c>
      <c r="D4370" t="s">
        <v>8</v>
      </c>
      <c r="E4370" s="13" t="str">
        <f>"20"</f>
        <v>20</v>
      </c>
      <c r="F4370" t="s">
        <v>111</v>
      </c>
      <c r="G4370" s="14" t="str">
        <f>"226"</f>
        <v>226</v>
      </c>
      <c r="H4370" t="s">
        <v>431</v>
      </c>
    </row>
    <row r="4371" spans="1:8" x14ac:dyDescent="0.25">
      <c r="A4371" t="s">
        <v>4763</v>
      </c>
      <c r="B4371" s="12">
        <v>77</v>
      </c>
      <c r="C4371" t="s">
        <v>17</v>
      </c>
      <c r="D4371" t="s">
        <v>18</v>
      </c>
      <c r="E4371" s="13" t="str">
        <f>"67"</f>
        <v>67</v>
      </c>
      <c r="F4371" t="s">
        <v>44</v>
      </c>
      <c r="G4371" s="14" t="str">
        <f>"151"</f>
        <v>151</v>
      </c>
      <c r="H4371" t="s">
        <v>200</v>
      </c>
    </row>
    <row r="4372" spans="1:8" x14ac:dyDescent="0.25">
      <c r="A4372" t="s">
        <v>4764</v>
      </c>
      <c r="B4372" s="12">
        <v>81</v>
      </c>
      <c r="C4372" t="s">
        <v>7</v>
      </c>
      <c r="D4372" t="s">
        <v>8</v>
      </c>
      <c r="E4372" s="13" t="str">
        <f>"20"</f>
        <v>20</v>
      </c>
      <c r="F4372" t="s">
        <v>111</v>
      </c>
      <c r="G4372" s="14" t="str">
        <f>"161"</f>
        <v>161</v>
      </c>
      <c r="H4372" t="s">
        <v>3141</v>
      </c>
    </row>
    <row r="4373" spans="1:8" x14ac:dyDescent="0.25">
      <c r="A4373" t="s">
        <v>4765</v>
      </c>
      <c r="B4373" s="12">
        <v>79</v>
      </c>
      <c r="C4373" t="s">
        <v>28</v>
      </c>
      <c r="D4373" t="s">
        <v>29</v>
      </c>
      <c r="E4373" s="13" t="str">
        <f>"01"</f>
        <v>01</v>
      </c>
      <c r="F4373" t="s">
        <v>542</v>
      </c>
      <c r="G4373" s="14" t="str">
        <f>"024"</f>
        <v>024</v>
      </c>
      <c r="H4373" t="s">
        <v>3979</v>
      </c>
    </row>
    <row r="4374" spans="1:8" x14ac:dyDescent="0.25">
      <c r="A4374" t="s">
        <v>4766</v>
      </c>
      <c r="B4374" s="12">
        <v>77</v>
      </c>
      <c r="C4374" t="s">
        <v>17</v>
      </c>
      <c r="D4374" t="s">
        <v>18</v>
      </c>
      <c r="E4374" s="13" t="str">
        <f>"66"</f>
        <v>66</v>
      </c>
      <c r="F4374" t="s">
        <v>22</v>
      </c>
      <c r="G4374" s="14" t="str">
        <f>"236"</f>
        <v>236</v>
      </c>
      <c r="H4374" t="s">
        <v>240</v>
      </c>
    </row>
    <row r="4375" spans="1:8" x14ac:dyDescent="0.25">
      <c r="A4375" t="s">
        <v>4766</v>
      </c>
      <c r="B4375" s="12">
        <v>81</v>
      </c>
      <c r="C4375" t="s">
        <v>7</v>
      </c>
      <c r="D4375" t="s">
        <v>8</v>
      </c>
      <c r="E4375" s="13" t="str">
        <f>"20"</f>
        <v>20</v>
      </c>
      <c r="F4375" t="s">
        <v>111</v>
      </c>
      <c r="G4375" s="14" t="str">
        <f>"226"</f>
        <v>226</v>
      </c>
      <c r="H4375" t="s">
        <v>431</v>
      </c>
    </row>
    <row r="4376" spans="1:8" x14ac:dyDescent="0.25">
      <c r="A4376" t="s">
        <v>4767</v>
      </c>
      <c r="B4376" s="12">
        <v>81</v>
      </c>
      <c r="C4376" t="s">
        <v>7</v>
      </c>
      <c r="D4376" t="s">
        <v>8</v>
      </c>
      <c r="E4376" s="13" t="str">
        <f>"68"</f>
        <v>68</v>
      </c>
      <c r="F4376" t="s">
        <v>75</v>
      </c>
      <c r="G4376" s="14" t="str">
        <f>"291"</f>
        <v>291</v>
      </c>
      <c r="H4376" t="s">
        <v>575</v>
      </c>
    </row>
    <row r="4377" spans="1:8" x14ac:dyDescent="0.25">
      <c r="A4377" t="s">
        <v>4768</v>
      </c>
      <c r="B4377" s="12">
        <v>77</v>
      </c>
      <c r="C4377" t="s">
        <v>17</v>
      </c>
      <c r="D4377" t="s">
        <v>18</v>
      </c>
      <c r="E4377" s="13" t="str">
        <f>"67"</f>
        <v>67</v>
      </c>
      <c r="F4377" t="s">
        <v>44</v>
      </c>
      <c r="G4377" s="14" t="str">
        <f>"261"</f>
        <v>261</v>
      </c>
      <c r="H4377" t="s">
        <v>70</v>
      </c>
    </row>
    <row r="4378" spans="1:8" x14ac:dyDescent="0.25">
      <c r="A4378" t="s">
        <v>4769</v>
      </c>
      <c r="B4378" s="12">
        <v>77</v>
      </c>
      <c r="C4378" t="s">
        <v>17</v>
      </c>
      <c r="D4378" t="s">
        <v>18</v>
      </c>
      <c r="E4378" s="13" t="str">
        <f>"67"</f>
        <v>67</v>
      </c>
      <c r="F4378" t="s">
        <v>44</v>
      </c>
      <c r="G4378" s="14" t="str">
        <f>"251"</f>
        <v>251</v>
      </c>
      <c r="H4378" t="s">
        <v>45</v>
      </c>
    </row>
    <row r="4379" spans="1:8" x14ac:dyDescent="0.25">
      <c r="A4379" t="s">
        <v>4770</v>
      </c>
      <c r="B4379" s="12">
        <v>76</v>
      </c>
      <c r="C4379" t="s">
        <v>2</v>
      </c>
      <c r="D4379" t="s">
        <v>3</v>
      </c>
      <c r="E4379" s="13" t="str">
        <f>"28"</f>
        <v>28</v>
      </c>
      <c r="F4379" t="s">
        <v>89</v>
      </c>
      <c r="G4379" s="14" t="str">
        <f>"291"</f>
        <v>291</v>
      </c>
      <c r="H4379" t="s">
        <v>309</v>
      </c>
    </row>
    <row r="4380" spans="1:8" x14ac:dyDescent="0.25">
      <c r="A4380" t="s">
        <v>4771</v>
      </c>
      <c r="B4380" s="12">
        <v>77</v>
      </c>
      <c r="C4380" t="s">
        <v>17</v>
      </c>
      <c r="D4380" t="s">
        <v>18</v>
      </c>
      <c r="E4380" s="13" t="str">
        <f>"40"</f>
        <v>40</v>
      </c>
      <c r="F4380" t="s">
        <v>19</v>
      </c>
      <c r="G4380" s="14" t="str">
        <f>"131"</f>
        <v>131</v>
      </c>
      <c r="H4380" t="s">
        <v>490</v>
      </c>
    </row>
    <row r="4381" spans="1:8" x14ac:dyDescent="0.25">
      <c r="A4381" t="s">
        <v>4772</v>
      </c>
      <c r="B4381" s="12">
        <v>79</v>
      </c>
      <c r="C4381" t="s">
        <v>28</v>
      </c>
      <c r="D4381" t="s">
        <v>29</v>
      </c>
      <c r="E4381" s="13" t="str">
        <f>"35"</f>
        <v>35</v>
      </c>
      <c r="F4381" t="s">
        <v>418</v>
      </c>
      <c r="G4381" s="14" t="str">
        <f>"022"</f>
        <v>022</v>
      </c>
      <c r="H4381" t="s">
        <v>4773</v>
      </c>
    </row>
    <row r="4382" spans="1:8" x14ac:dyDescent="0.25">
      <c r="A4382" t="s">
        <v>4774</v>
      </c>
      <c r="B4382" s="12">
        <v>79</v>
      </c>
      <c r="C4382" t="s">
        <v>28</v>
      </c>
      <c r="D4382" t="s">
        <v>29</v>
      </c>
      <c r="E4382" s="13" t="str">
        <f>"60"</f>
        <v>60</v>
      </c>
      <c r="F4382" t="s">
        <v>600</v>
      </c>
      <c r="G4382" s="14" t="str">
        <f>"251"</f>
        <v>251</v>
      </c>
      <c r="H4382" t="s">
        <v>601</v>
      </c>
    </row>
    <row r="4383" spans="1:8" x14ac:dyDescent="0.25">
      <c r="A4383" t="s">
        <v>4775</v>
      </c>
      <c r="B4383" s="12">
        <v>77</v>
      </c>
      <c r="C4383" t="s">
        <v>17</v>
      </c>
      <c r="D4383" t="s">
        <v>18</v>
      </c>
      <c r="E4383" s="13" t="str">
        <f>"66"</f>
        <v>66</v>
      </c>
      <c r="F4383" t="s">
        <v>22</v>
      </c>
      <c r="G4383" s="14" t="str">
        <f>"131"</f>
        <v>131</v>
      </c>
      <c r="H4383" t="s">
        <v>23</v>
      </c>
    </row>
    <row r="4384" spans="1:8" x14ac:dyDescent="0.25">
      <c r="A4384" t="s">
        <v>4776</v>
      </c>
      <c r="B4384" s="12">
        <v>76</v>
      </c>
      <c r="C4384" t="s">
        <v>2</v>
      </c>
      <c r="D4384" t="s">
        <v>3</v>
      </c>
      <c r="E4384" s="13" t="str">
        <f>"13"</f>
        <v>13</v>
      </c>
      <c r="F4384" t="s">
        <v>14</v>
      </c>
      <c r="G4384" s="14" t="str">
        <f>"225"</f>
        <v>225</v>
      </c>
      <c r="H4384" t="s">
        <v>452</v>
      </c>
    </row>
    <row r="4385" spans="1:8" x14ac:dyDescent="0.25">
      <c r="A4385" t="s">
        <v>4777</v>
      </c>
      <c r="B4385" s="12">
        <v>79</v>
      </c>
      <c r="C4385" t="s">
        <v>28</v>
      </c>
      <c r="D4385" t="s">
        <v>29</v>
      </c>
      <c r="E4385" s="13" t="str">
        <f>"37"</f>
        <v>37</v>
      </c>
      <c r="F4385" t="s">
        <v>34</v>
      </c>
      <c r="G4385" s="14" t="str">
        <f>"151"</f>
        <v>151</v>
      </c>
      <c r="H4385" t="s">
        <v>429</v>
      </c>
    </row>
    <row r="4386" spans="1:8" x14ac:dyDescent="0.25">
      <c r="A4386" t="s">
        <v>4778</v>
      </c>
      <c r="B4386" s="12">
        <v>76</v>
      </c>
      <c r="C4386" t="s">
        <v>2</v>
      </c>
      <c r="D4386" t="s">
        <v>3</v>
      </c>
      <c r="E4386" s="13" t="str">
        <f>"64"</f>
        <v>64</v>
      </c>
      <c r="F4386" t="s">
        <v>58</v>
      </c>
      <c r="G4386" s="14" t="str">
        <f>"121"</f>
        <v>121</v>
      </c>
      <c r="H4386" t="s">
        <v>244</v>
      </c>
    </row>
    <row r="4387" spans="1:8" x14ac:dyDescent="0.25">
      <c r="A4387" t="s">
        <v>4779</v>
      </c>
      <c r="B4387" s="12">
        <v>79</v>
      </c>
      <c r="C4387" t="s">
        <v>28</v>
      </c>
      <c r="D4387" t="s">
        <v>29</v>
      </c>
      <c r="E4387" s="13" t="str">
        <f>"37"</f>
        <v>37</v>
      </c>
      <c r="F4387" t="s">
        <v>34</v>
      </c>
      <c r="G4387" s="14" t="str">
        <f>"151"</f>
        <v>151</v>
      </c>
      <c r="H4387" t="s">
        <v>429</v>
      </c>
    </row>
    <row r="4388" spans="1:8" x14ac:dyDescent="0.25">
      <c r="A4388" t="s">
        <v>4780</v>
      </c>
      <c r="B4388" s="12">
        <v>79</v>
      </c>
      <c r="C4388" t="s">
        <v>28</v>
      </c>
      <c r="D4388" t="s">
        <v>29</v>
      </c>
      <c r="E4388" s="13" t="str">
        <f>"37"</f>
        <v>37</v>
      </c>
      <c r="F4388" t="s">
        <v>34</v>
      </c>
      <c r="G4388" s="14" t="str">
        <f>"291"</f>
        <v>291</v>
      </c>
      <c r="H4388" t="s">
        <v>36</v>
      </c>
    </row>
    <row r="4389" spans="1:8" x14ac:dyDescent="0.25">
      <c r="A4389" t="s">
        <v>4781</v>
      </c>
      <c r="B4389" s="12">
        <v>79</v>
      </c>
      <c r="C4389" t="s">
        <v>28</v>
      </c>
      <c r="D4389" t="s">
        <v>29</v>
      </c>
      <c r="E4389" s="13" t="str">
        <f>"37"</f>
        <v>37</v>
      </c>
      <c r="F4389" t="s">
        <v>34</v>
      </c>
      <c r="G4389" s="14" t="str">
        <f>"014"</f>
        <v>014</v>
      </c>
      <c r="H4389" t="s">
        <v>147</v>
      </c>
    </row>
    <row r="4390" spans="1:8" x14ac:dyDescent="0.25">
      <c r="A4390" t="s">
        <v>4782</v>
      </c>
      <c r="B4390" s="12">
        <v>79</v>
      </c>
      <c r="C4390" t="s">
        <v>28</v>
      </c>
      <c r="D4390" t="s">
        <v>29</v>
      </c>
      <c r="E4390" s="13" t="str">
        <f>"10"</f>
        <v>10</v>
      </c>
      <c r="F4390" t="s">
        <v>171</v>
      </c>
      <c r="G4390" s="14" t="str">
        <f>"066"</f>
        <v>066</v>
      </c>
      <c r="H4390" t="s">
        <v>4783</v>
      </c>
    </row>
    <row r="4391" spans="1:8" x14ac:dyDescent="0.25">
      <c r="A4391" t="s">
        <v>4784</v>
      </c>
      <c r="B4391" s="12">
        <v>79</v>
      </c>
      <c r="C4391" t="s">
        <v>28</v>
      </c>
      <c r="D4391" t="s">
        <v>29</v>
      </c>
      <c r="E4391" s="13" t="str">
        <f>"32"</f>
        <v>32</v>
      </c>
      <c r="F4391" t="s">
        <v>61</v>
      </c>
      <c r="G4391" s="14" t="str">
        <f>"246"</f>
        <v>246</v>
      </c>
      <c r="H4391" t="s">
        <v>62</v>
      </c>
    </row>
    <row r="4392" spans="1:8" x14ac:dyDescent="0.25">
      <c r="A4392" t="s">
        <v>4785</v>
      </c>
      <c r="B4392" s="12">
        <v>76</v>
      </c>
      <c r="C4392" t="s">
        <v>2</v>
      </c>
      <c r="D4392" t="s">
        <v>3</v>
      </c>
      <c r="E4392" s="13" t="str">
        <f>"53"</f>
        <v>53</v>
      </c>
      <c r="F4392" t="s">
        <v>67</v>
      </c>
      <c r="G4392" s="14" t="str">
        <f>"004"</f>
        <v>004</v>
      </c>
      <c r="H4392" t="s">
        <v>238</v>
      </c>
    </row>
    <row r="4393" spans="1:8" x14ac:dyDescent="0.25">
      <c r="A4393" t="s">
        <v>4786</v>
      </c>
      <c r="B4393" s="12">
        <v>81</v>
      </c>
      <c r="C4393" t="s">
        <v>7</v>
      </c>
      <c r="D4393" t="s">
        <v>8</v>
      </c>
      <c r="E4393" s="13" t="str">
        <f>"20"</f>
        <v>20</v>
      </c>
      <c r="F4393" t="s">
        <v>111</v>
      </c>
      <c r="G4393" s="14" t="str">
        <f>"226"</f>
        <v>226</v>
      </c>
      <c r="H4393" t="s">
        <v>431</v>
      </c>
    </row>
    <row r="4394" spans="1:8" x14ac:dyDescent="0.25">
      <c r="A4394" t="s">
        <v>4787</v>
      </c>
      <c r="B4394" s="12">
        <v>81</v>
      </c>
      <c r="C4394" t="s">
        <v>7</v>
      </c>
      <c r="D4394" t="s">
        <v>8</v>
      </c>
      <c r="E4394" s="13" t="str">
        <f>"20"</f>
        <v>20</v>
      </c>
      <c r="F4394" t="s">
        <v>111</v>
      </c>
      <c r="G4394" s="14" t="str">
        <f>"226"</f>
        <v>226</v>
      </c>
      <c r="H4394" t="s">
        <v>431</v>
      </c>
    </row>
    <row r="4395" spans="1:8" x14ac:dyDescent="0.25">
      <c r="A4395" t="s">
        <v>4788</v>
      </c>
      <c r="B4395" s="12">
        <v>77</v>
      </c>
      <c r="C4395" t="s">
        <v>17</v>
      </c>
      <c r="D4395" t="s">
        <v>18</v>
      </c>
      <c r="E4395" s="13" t="str">
        <f>"66"</f>
        <v>66</v>
      </c>
      <c r="F4395" t="s">
        <v>22</v>
      </c>
      <c r="G4395" s="14" t="str">
        <f>"141"</f>
        <v>141</v>
      </c>
      <c r="H4395" t="s">
        <v>218</v>
      </c>
    </row>
    <row r="4396" spans="1:8" x14ac:dyDescent="0.25">
      <c r="A4396" t="s">
        <v>4789</v>
      </c>
      <c r="B4396" s="12">
        <v>77</v>
      </c>
      <c r="C4396" t="s">
        <v>17</v>
      </c>
      <c r="D4396" t="s">
        <v>18</v>
      </c>
      <c r="E4396" s="13" t="str">
        <f>"30"</f>
        <v>30</v>
      </c>
      <c r="F4396" t="s">
        <v>210</v>
      </c>
      <c r="G4396" s="14" t="str">
        <f>"241"</f>
        <v>241</v>
      </c>
      <c r="H4396" t="s">
        <v>211</v>
      </c>
    </row>
    <row r="4397" spans="1:8" x14ac:dyDescent="0.25">
      <c r="A4397" t="s">
        <v>4790</v>
      </c>
      <c r="B4397" s="12">
        <v>77</v>
      </c>
      <c r="C4397" t="s">
        <v>17</v>
      </c>
      <c r="D4397" t="s">
        <v>18</v>
      </c>
      <c r="E4397" s="13" t="str">
        <f>"67"</f>
        <v>67</v>
      </c>
      <c r="F4397" t="s">
        <v>44</v>
      </c>
      <c r="G4397" s="14" t="str">
        <f>"151"</f>
        <v>151</v>
      </c>
      <c r="H4397" t="s">
        <v>200</v>
      </c>
    </row>
    <row r="4398" spans="1:8" x14ac:dyDescent="0.25">
      <c r="A4398" t="s">
        <v>4791</v>
      </c>
      <c r="B4398" s="12">
        <v>79</v>
      </c>
      <c r="C4398" t="s">
        <v>28</v>
      </c>
      <c r="D4398" t="s">
        <v>29</v>
      </c>
      <c r="E4398" s="13" t="str">
        <f>"71"</f>
        <v>71</v>
      </c>
      <c r="F4398" t="s">
        <v>729</v>
      </c>
      <c r="G4398" s="14" t="str">
        <f>"291"</f>
        <v>291</v>
      </c>
      <c r="H4398" t="s">
        <v>1027</v>
      </c>
    </row>
    <row r="4399" spans="1:8" x14ac:dyDescent="0.25">
      <c r="A4399" t="s">
        <v>4792</v>
      </c>
      <c r="B4399" s="12">
        <v>79</v>
      </c>
      <c r="C4399" t="s">
        <v>28</v>
      </c>
      <c r="D4399" t="s">
        <v>29</v>
      </c>
      <c r="E4399" s="13" t="str">
        <f>"55"</f>
        <v>55</v>
      </c>
      <c r="F4399" t="s">
        <v>207</v>
      </c>
      <c r="G4399" s="14" t="str">
        <f>"236"</f>
        <v>236</v>
      </c>
      <c r="H4399" t="s">
        <v>229</v>
      </c>
    </row>
    <row r="4400" spans="1:8" x14ac:dyDescent="0.25">
      <c r="A4400" t="s">
        <v>4793</v>
      </c>
      <c r="B4400" s="12">
        <v>81</v>
      </c>
      <c r="C4400" t="s">
        <v>7</v>
      </c>
      <c r="D4400" t="s">
        <v>8</v>
      </c>
      <c r="E4400" s="13" t="str">
        <f>"42"</f>
        <v>42</v>
      </c>
      <c r="F4400" t="s">
        <v>1206</v>
      </c>
      <c r="G4400" s="14" t="str">
        <f>"265"</f>
        <v>265</v>
      </c>
      <c r="H4400" t="s">
        <v>2333</v>
      </c>
    </row>
    <row r="4401" spans="1:8" x14ac:dyDescent="0.25">
      <c r="A4401" t="s">
        <v>4794</v>
      </c>
      <c r="B4401" s="12">
        <v>81</v>
      </c>
      <c r="C4401" t="s">
        <v>7</v>
      </c>
      <c r="D4401" t="s">
        <v>8</v>
      </c>
      <c r="E4401" s="13" t="str">
        <f>"15"</f>
        <v>15</v>
      </c>
      <c r="F4401" t="s">
        <v>1122</v>
      </c>
      <c r="G4401" s="14" t="str">
        <f>"281"</f>
        <v>281</v>
      </c>
      <c r="H4401" t="s">
        <v>1608</v>
      </c>
    </row>
    <row r="4402" spans="1:8" x14ac:dyDescent="0.25">
      <c r="A4402" t="s">
        <v>4795</v>
      </c>
      <c r="B4402" s="12">
        <v>81</v>
      </c>
      <c r="C4402" t="s">
        <v>7</v>
      </c>
      <c r="D4402" t="s">
        <v>8</v>
      </c>
      <c r="E4402" s="13" t="str">
        <f>"38"</f>
        <v>38</v>
      </c>
      <c r="F4402" t="s">
        <v>121</v>
      </c>
      <c r="G4402" s="14" t="str">
        <f>"251"</f>
        <v>251</v>
      </c>
      <c r="H4402" t="s">
        <v>812</v>
      </c>
    </row>
    <row r="4403" spans="1:8" x14ac:dyDescent="0.25">
      <c r="A4403" t="s">
        <v>4796</v>
      </c>
      <c r="B4403" s="12">
        <v>81</v>
      </c>
      <c r="C4403" t="s">
        <v>7</v>
      </c>
      <c r="D4403" t="s">
        <v>8</v>
      </c>
      <c r="E4403" s="13" t="str">
        <f>"38"</f>
        <v>38</v>
      </c>
      <c r="F4403" t="s">
        <v>121</v>
      </c>
      <c r="G4403" s="14" t="str">
        <f>"251"</f>
        <v>251</v>
      </c>
      <c r="H4403" t="s">
        <v>812</v>
      </c>
    </row>
    <row r="4404" spans="1:8" x14ac:dyDescent="0.25">
      <c r="A4404" t="s">
        <v>4797</v>
      </c>
      <c r="B4404" s="12">
        <v>77</v>
      </c>
      <c r="C4404" t="s">
        <v>17</v>
      </c>
      <c r="D4404" t="s">
        <v>18</v>
      </c>
      <c r="E4404" s="13" t="str">
        <f>"51"</f>
        <v>51</v>
      </c>
      <c r="F4404" t="s">
        <v>55</v>
      </c>
      <c r="G4404" s="14" t="str">
        <f>"186"</f>
        <v>186</v>
      </c>
      <c r="H4404" t="s">
        <v>700</v>
      </c>
    </row>
    <row r="4405" spans="1:8" x14ac:dyDescent="0.25">
      <c r="A4405" t="s">
        <v>4797</v>
      </c>
      <c r="B4405" s="12">
        <v>77</v>
      </c>
      <c r="C4405" t="s">
        <v>17</v>
      </c>
      <c r="D4405" t="s">
        <v>18</v>
      </c>
      <c r="E4405" s="13" t="str">
        <f>"51"</f>
        <v>51</v>
      </c>
      <c r="F4405" t="s">
        <v>55</v>
      </c>
      <c r="G4405" s="14" t="str">
        <f>"276"</f>
        <v>276</v>
      </c>
      <c r="H4405" t="s">
        <v>80</v>
      </c>
    </row>
    <row r="4406" spans="1:8" x14ac:dyDescent="0.25">
      <c r="A4406" t="s">
        <v>4798</v>
      </c>
      <c r="B4406" s="12">
        <v>81</v>
      </c>
      <c r="C4406" t="s">
        <v>7</v>
      </c>
      <c r="D4406" t="s">
        <v>8</v>
      </c>
      <c r="E4406" s="13" t="str">
        <f>"58"</f>
        <v>58</v>
      </c>
      <c r="F4406" t="s">
        <v>128</v>
      </c>
      <c r="G4406" s="14" t="str">
        <f>"281"</f>
        <v>281</v>
      </c>
      <c r="H4406" t="s">
        <v>158</v>
      </c>
    </row>
    <row r="4407" spans="1:8" x14ac:dyDescent="0.25">
      <c r="A4407" t="s">
        <v>4798</v>
      </c>
      <c r="B4407" s="12">
        <v>81</v>
      </c>
      <c r="C4407" t="s">
        <v>7</v>
      </c>
      <c r="D4407" t="s">
        <v>8</v>
      </c>
      <c r="E4407" s="13" t="str">
        <f>"68"</f>
        <v>68</v>
      </c>
      <c r="F4407" t="s">
        <v>75</v>
      </c>
      <c r="G4407" s="14" t="str">
        <f>"252"</f>
        <v>252</v>
      </c>
      <c r="H4407" t="s">
        <v>2218</v>
      </c>
    </row>
    <row r="4408" spans="1:8" x14ac:dyDescent="0.25">
      <c r="A4408" t="s">
        <v>4799</v>
      </c>
      <c r="B4408" s="12">
        <v>81</v>
      </c>
      <c r="C4408" t="s">
        <v>7</v>
      </c>
      <c r="D4408" t="s">
        <v>8</v>
      </c>
      <c r="E4408" s="13" t="str">
        <f>"68"</f>
        <v>68</v>
      </c>
      <c r="F4408" t="s">
        <v>75</v>
      </c>
      <c r="G4408" s="14" t="str">
        <f>"252"</f>
        <v>252</v>
      </c>
      <c r="H4408" t="s">
        <v>2218</v>
      </c>
    </row>
    <row r="4409" spans="1:8" x14ac:dyDescent="0.25">
      <c r="A4409" t="s">
        <v>4800</v>
      </c>
      <c r="B4409" s="12">
        <v>81</v>
      </c>
      <c r="C4409" t="s">
        <v>7</v>
      </c>
      <c r="D4409" t="s">
        <v>8</v>
      </c>
      <c r="E4409" s="13" t="str">
        <f>"20"</f>
        <v>20</v>
      </c>
      <c r="F4409" t="s">
        <v>111</v>
      </c>
      <c r="G4409" s="14" t="str">
        <f>"226"</f>
        <v>226</v>
      </c>
      <c r="H4409" t="s">
        <v>431</v>
      </c>
    </row>
    <row r="4410" spans="1:8" x14ac:dyDescent="0.25">
      <c r="A4410" t="s">
        <v>4801</v>
      </c>
      <c r="B4410" s="12">
        <v>77</v>
      </c>
      <c r="C4410" t="s">
        <v>17</v>
      </c>
      <c r="D4410" t="s">
        <v>18</v>
      </c>
      <c r="E4410" s="13" t="str">
        <f>"67"</f>
        <v>67</v>
      </c>
      <c r="F4410" t="s">
        <v>44</v>
      </c>
      <c r="G4410" s="14" t="str">
        <f>"206"</f>
        <v>206</v>
      </c>
      <c r="H4410" t="s">
        <v>97</v>
      </c>
    </row>
    <row r="4411" spans="1:8" x14ac:dyDescent="0.25">
      <c r="A4411" t="s">
        <v>4802</v>
      </c>
      <c r="B4411" s="12">
        <v>77</v>
      </c>
      <c r="C4411" t="s">
        <v>17</v>
      </c>
      <c r="D4411" t="s">
        <v>18</v>
      </c>
      <c r="E4411" s="13" t="str">
        <f>"40"</f>
        <v>40</v>
      </c>
      <c r="F4411" t="s">
        <v>19</v>
      </c>
      <c r="G4411" s="14" t="str">
        <f>"251"</f>
        <v>251</v>
      </c>
      <c r="H4411" t="s">
        <v>20</v>
      </c>
    </row>
    <row r="4412" spans="1:8" x14ac:dyDescent="0.25">
      <c r="A4412" t="s">
        <v>4803</v>
      </c>
      <c r="B4412" s="12">
        <v>77</v>
      </c>
      <c r="C4412" t="s">
        <v>17</v>
      </c>
      <c r="D4412" t="s">
        <v>18</v>
      </c>
      <c r="E4412" s="13" t="str">
        <f>"40"</f>
        <v>40</v>
      </c>
      <c r="F4412" t="s">
        <v>19</v>
      </c>
      <c r="G4412" s="14" t="str">
        <f>"251"</f>
        <v>251</v>
      </c>
      <c r="H4412" t="s">
        <v>20</v>
      </c>
    </row>
    <row r="4413" spans="1:8" x14ac:dyDescent="0.25">
      <c r="A4413" t="s">
        <v>4804</v>
      </c>
      <c r="B4413" s="12">
        <v>79</v>
      </c>
      <c r="C4413" t="s">
        <v>28</v>
      </c>
      <c r="D4413" t="s">
        <v>29</v>
      </c>
      <c r="E4413" s="13" t="str">
        <f>"27"</f>
        <v>27</v>
      </c>
      <c r="F4413" t="s">
        <v>739</v>
      </c>
      <c r="G4413" s="14" t="str">
        <f>"002"</f>
        <v>002</v>
      </c>
      <c r="H4413" t="s">
        <v>2159</v>
      </c>
    </row>
    <row r="4414" spans="1:8" x14ac:dyDescent="0.25">
      <c r="A4414" t="s">
        <v>4805</v>
      </c>
      <c r="B4414" s="12">
        <v>76</v>
      </c>
      <c r="C4414" t="s">
        <v>2</v>
      </c>
      <c r="D4414" t="s">
        <v>3</v>
      </c>
      <c r="E4414" s="13" t="str">
        <f>"67"</f>
        <v>67</v>
      </c>
      <c r="F4414" t="s">
        <v>44</v>
      </c>
      <c r="G4414" s="14" t="str">
        <f>"121"</f>
        <v>121</v>
      </c>
      <c r="H4414" t="s">
        <v>3223</v>
      </c>
    </row>
    <row r="4415" spans="1:8" x14ac:dyDescent="0.25">
      <c r="A4415" t="s">
        <v>4806</v>
      </c>
      <c r="B4415" s="12">
        <v>81</v>
      </c>
      <c r="C4415" t="s">
        <v>7</v>
      </c>
      <c r="D4415" t="s">
        <v>8</v>
      </c>
      <c r="E4415" s="13" t="str">
        <f>"36"</f>
        <v>36</v>
      </c>
      <c r="F4415" t="s">
        <v>84</v>
      </c>
      <c r="G4415" s="14" t="str">
        <f>"147"</f>
        <v>147</v>
      </c>
      <c r="H4415" t="s">
        <v>4807</v>
      </c>
    </row>
    <row r="4416" spans="1:8" x14ac:dyDescent="0.25">
      <c r="A4416" t="s">
        <v>4808</v>
      </c>
      <c r="B4416" s="12">
        <v>76</v>
      </c>
      <c r="C4416" t="s">
        <v>2</v>
      </c>
      <c r="D4416" t="s">
        <v>3</v>
      </c>
      <c r="E4416" s="13" t="str">
        <f>"67"</f>
        <v>67</v>
      </c>
      <c r="F4416" t="s">
        <v>44</v>
      </c>
      <c r="G4416" s="14" t="str">
        <f>"186"</f>
        <v>186</v>
      </c>
      <c r="H4416" t="s">
        <v>1934</v>
      </c>
    </row>
    <row r="4417" spans="1:8" x14ac:dyDescent="0.25">
      <c r="A4417" t="s">
        <v>4809</v>
      </c>
      <c r="B4417" s="12">
        <v>76</v>
      </c>
      <c r="C4417" t="s">
        <v>2</v>
      </c>
      <c r="D4417" t="s">
        <v>3</v>
      </c>
      <c r="E4417" s="13" t="str">
        <f>"14"</f>
        <v>14</v>
      </c>
      <c r="F4417" t="s">
        <v>124</v>
      </c>
      <c r="G4417" s="14" t="str">
        <f>"236"</f>
        <v>236</v>
      </c>
      <c r="H4417" t="s">
        <v>1683</v>
      </c>
    </row>
    <row r="4418" spans="1:8" x14ac:dyDescent="0.25">
      <c r="A4418" t="s">
        <v>4810</v>
      </c>
      <c r="B4418" s="12">
        <v>77</v>
      </c>
      <c r="C4418" t="s">
        <v>17</v>
      </c>
      <c r="D4418" t="s">
        <v>18</v>
      </c>
      <c r="E4418" s="13" t="str">
        <f>"51"</f>
        <v>51</v>
      </c>
      <c r="F4418" t="s">
        <v>55</v>
      </c>
      <c r="G4418" s="14" t="str">
        <f>"276"</f>
        <v>276</v>
      </c>
      <c r="H4418" t="s">
        <v>80</v>
      </c>
    </row>
    <row r="4419" spans="1:8" x14ac:dyDescent="0.25">
      <c r="A4419" t="s">
        <v>4811</v>
      </c>
      <c r="B4419" s="12">
        <v>77</v>
      </c>
      <c r="C4419" t="s">
        <v>17</v>
      </c>
      <c r="D4419" t="s">
        <v>18</v>
      </c>
      <c r="E4419" s="13" t="str">
        <f>"66"</f>
        <v>66</v>
      </c>
      <c r="F4419" t="s">
        <v>22</v>
      </c>
      <c r="G4419" s="14" t="str">
        <f>"131"</f>
        <v>131</v>
      </c>
      <c r="H4419" t="s">
        <v>23</v>
      </c>
    </row>
    <row r="4420" spans="1:8" x14ac:dyDescent="0.25">
      <c r="A4420" t="s">
        <v>4812</v>
      </c>
      <c r="B4420" s="12">
        <v>77</v>
      </c>
      <c r="C4420" t="s">
        <v>17</v>
      </c>
      <c r="D4420" t="s">
        <v>18</v>
      </c>
      <c r="E4420" s="13" t="str">
        <f>"66"</f>
        <v>66</v>
      </c>
      <c r="F4420" t="s">
        <v>22</v>
      </c>
      <c r="G4420" s="14" t="str">
        <f>"166"</f>
        <v>166</v>
      </c>
      <c r="H4420" t="s">
        <v>469</v>
      </c>
    </row>
    <row r="4421" spans="1:8" x14ac:dyDescent="0.25">
      <c r="A4421" t="s">
        <v>4813</v>
      </c>
      <c r="B4421" s="12">
        <v>79</v>
      </c>
      <c r="C4421" t="s">
        <v>28</v>
      </c>
      <c r="D4421" t="s">
        <v>29</v>
      </c>
      <c r="E4421" s="13" t="str">
        <f>"29"</f>
        <v>29</v>
      </c>
      <c r="F4421" t="s">
        <v>220</v>
      </c>
      <c r="G4421" s="14" t="str">
        <f>"028"</f>
        <v>028</v>
      </c>
      <c r="H4421" t="s">
        <v>4814</v>
      </c>
    </row>
    <row r="4422" spans="1:8" x14ac:dyDescent="0.25">
      <c r="A4422" t="s">
        <v>4815</v>
      </c>
      <c r="B4422" s="12">
        <v>79</v>
      </c>
      <c r="C4422" t="s">
        <v>28</v>
      </c>
      <c r="D4422" t="s">
        <v>29</v>
      </c>
      <c r="E4422" s="13" t="str">
        <f>"41"</f>
        <v>41</v>
      </c>
      <c r="F4422" t="s">
        <v>345</v>
      </c>
      <c r="G4422" s="14" t="str">
        <f>"286"</f>
        <v>286</v>
      </c>
      <c r="H4422" t="s">
        <v>505</v>
      </c>
    </row>
    <row r="4423" spans="1:8" x14ac:dyDescent="0.25">
      <c r="A4423" t="s">
        <v>4816</v>
      </c>
      <c r="B4423" s="12">
        <v>77</v>
      </c>
      <c r="C4423" t="s">
        <v>17</v>
      </c>
      <c r="D4423" t="s">
        <v>18</v>
      </c>
      <c r="E4423" s="13" t="str">
        <f>"66"</f>
        <v>66</v>
      </c>
      <c r="F4423" t="s">
        <v>22</v>
      </c>
      <c r="G4423" s="14" t="str">
        <f>"131"</f>
        <v>131</v>
      </c>
      <c r="H4423" t="s">
        <v>23</v>
      </c>
    </row>
    <row r="4424" spans="1:8" x14ac:dyDescent="0.25">
      <c r="A4424" t="s">
        <v>4816</v>
      </c>
      <c r="B4424" s="12">
        <v>79</v>
      </c>
      <c r="C4424" t="s">
        <v>28</v>
      </c>
      <c r="D4424" t="s">
        <v>29</v>
      </c>
      <c r="E4424" s="13" t="str">
        <f>"01"</f>
        <v>01</v>
      </c>
      <c r="F4424" t="s">
        <v>542</v>
      </c>
      <c r="G4424" s="14" t="str">
        <f>"030"</f>
        <v>030</v>
      </c>
      <c r="H4424" t="s">
        <v>4817</v>
      </c>
    </row>
    <row r="4425" spans="1:8" x14ac:dyDescent="0.25">
      <c r="A4425" t="s">
        <v>4818</v>
      </c>
      <c r="B4425" s="12">
        <v>77</v>
      </c>
      <c r="C4425" t="s">
        <v>17</v>
      </c>
      <c r="D4425" t="s">
        <v>18</v>
      </c>
      <c r="E4425" s="13" t="str">
        <f>"51"</f>
        <v>51</v>
      </c>
      <c r="F4425" t="s">
        <v>55</v>
      </c>
      <c r="G4425" s="14" t="str">
        <f>"276"</f>
        <v>276</v>
      </c>
      <c r="H4425" t="s">
        <v>80</v>
      </c>
    </row>
    <row r="4426" spans="1:8" x14ac:dyDescent="0.25">
      <c r="A4426" t="s">
        <v>4819</v>
      </c>
      <c r="B4426" s="12">
        <v>76</v>
      </c>
      <c r="C4426" t="s">
        <v>2</v>
      </c>
      <c r="D4426" t="s">
        <v>3</v>
      </c>
      <c r="E4426" s="13" t="str">
        <f>"11"</f>
        <v>11</v>
      </c>
      <c r="F4426" t="s">
        <v>501</v>
      </c>
      <c r="G4426" s="14" t="str">
        <f>"211"</f>
        <v>211</v>
      </c>
      <c r="H4426" t="s">
        <v>704</v>
      </c>
    </row>
    <row r="4427" spans="1:8" x14ac:dyDescent="0.25">
      <c r="A4427" t="s">
        <v>4819</v>
      </c>
      <c r="B4427" s="12">
        <v>76</v>
      </c>
      <c r="C4427" t="s">
        <v>2</v>
      </c>
      <c r="D4427" t="s">
        <v>3</v>
      </c>
      <c r="E4427" s="13" t="str">
        <f>"13"</f>
        <v>13</v>
      </c>
      <c r="F4427" t="s">
        <v>14</v>
      </c>
      <c r="G4427" s="14" t="str">
        <f>"152"</f>
        <v>152</v>
      </c>
      <c r="H4427" t="s">
        <v>3122</v>
      </c>
    </row>
    <row r="4428" spans="1:8" x14ac:dyDescent="0.25">
      <c r="A4428" t="s">
        <v>4820</v>
      </c>
      <c r="B4428" s="12">
        <v>79</v>
      </c>
      <c r="C4428" t="s">
        <v>28</v>
      </c>
      <c r="D4428" t="s">
        <v>29</v>
      </c>
      <c r="E4428" s="13" t="str">
        <f>"71"</f>
        <v>71</v>
      </c>
      <c r="F4428" t="s">
        <v>729</v>
      </c>
      <c r="G4428" s="14" t="str">
        <f>"251"</f>
        <v>251</v>
      </c>
      <c r="H4428" t="s">
        <v>970</v>
      </c>
    </row>
    <row r="4429" spans="1:8" x14ac:dyDescent="0.25">
      <c r="A4429" t="s">
        <v>4821</v>
      </c>
      <c r="B4429" s="12">
        <v>79</v>
      </c>
      <c r="C4429" t="s">
        <v>28</v>
      </c>
      <c r="D4429" t="s">
        <v>29</v>
      </c>
      <c r="E4429" s="13" t="str">
        <f>"71"</f>
        <v>71</v>
      </c>
      <c r="F4429" t="s">
        <v>729</v>
      </c>
      <c r="G4429" s="14" t="str">
        <f>"251"</f>
        <v>251</v>
      </c>
      <c r="H4429" t="s">
        <v>970</v>
      </c>
    </row>
    <row r="4430" spans="1:8" x14ac:dyDescent="0.25">
      <c r="A4430" t="s">
        <v>4822</v>
      </c>
      <c r="B4430" s="12">
        <v>79</v>
      </c>
      <c r="C4430" t="s">
        <v>28</v>
      </c>
      <c r="D4430" t="s">
        <v>29</v>
      </c>
      <c r="E4430" s="13" t="str">
        <f>"71"</f>
        <v>71</v>
      </c>
      <c r="F4430" t="s">
        <v>729</v>
      </c>
      <c r="G4430" s="14" t="str">
        <f>"251"</f>
        <v>251</v>
      </c>
      <c r="H4430" t="s">
        <v>970</v>
      </c>
    </row>
    <row r="4431" spans="1:8" x14ac:dyDescent="0.25">
      <c r="A4431" t="s">
        <v>4823</v>
      </c>
      <c r="B4431" s="12">
        <v>79</v>
      </c>
      <c r="C4431" t="s">
        <v>28</v>
      </c>
      <c r="D4431" t="s">
        <v>29</v>
      </c>
      <c r="E4431" s="13" t="str">
        <f>"71"</f>
        <v>71</v>
      </c>
      <c r="F4431" t="s">
        <v>729</v>
      </c>
      <c r="G4431" s="14" t="str">
        <f>"251"</f>
        <v>251</v>
      </c>
      <c r="H4431" t="s">
        <v>970</v>
      </c>
    </row>
    <row r="4432" spans="1:8" x14ac:dyDescent="0.25">
      <c r="A4432" t="s">
        <v>4824</v>
      </c>
      <c r="B4432" s="12">
        <v>81</v>
      </c>
      <c r="C4432" t="s">
        <v>7</v>
      </c>
      <c r="D4432" t="s">
        <v>8</v>
      </c>
      <c r="E4432" s="13" t="str">
        <f>"49"</f>
        <v>49</v>
      </c>
      <c r="F4432" t="s">
        <v>340</v>
      </c>
      <c r="G4432" s="14" t="str">
        <f>"281"</f>
        <v>281</v>
      </c>
      <c r="H4432" t="s">
        <v>1335</v>
      </c>
    </row>
    <row r="4433" spans="1:8" x14ac:dyDescent="0.25">
      <c r="A4433" t="s">
        <v>4825</v>
      </c>
      <c r="B4433" s="12">
        <v>79</v>
      </c>
      <c r="C4433" t="s">
        <v>28</v>
      </c>
      <c r="D4433" t="s">
        <v>29</v>
      </c>
      <c r="E4433" s="13" t="str">
        <f>"37"</f>
        <v>37</v>
      </c>
      <c r="F4433" t="s">
        <v>34</v>
      </c>
      <c r="G4433" s="14" t="str">
        <f>"102"</f>
        <v>102</v>
      </c>
      <c r="H4433" t="s">
        <v>938</v>
      </c>
    </row>
    <row r="4434" spans="1:8" x14ac:dyDescent="0.25">
      <c r="A4434" t="s">
        <v>4826</v>
      </c>
      <c r="B4434" s="12">
        <v>81</v>
      </c>
      <c r="C4434" t="s">
        <v>7</v>
      </c>
      <c r="D4434" t="s">
        <v>8</v>
      </c>
      <c r="E4434" s="13" t="str">
        <f>"38"</f>
        <v>38</v>
      </c>
      <c r="F4434" t="s">
        <v>121</v>
      </c>
      <c r="G4434" s="14" t="str">
        <f>"271"</f>
        <v>271</v>
      </c>
      <c r="H4434" t="s">
        <v>122</v>
      </c>
    </row>
    <row r="4435" spans="1:8" x14ac:dyDescent="0.25">
      <c r="A4435" t="s">
        <v>4827</v>
      </c>
      <c r="B4435" s="12">
        <v>79</v>
      </c>
      <c r="C4435" t="s">
        <v>28</v>
      </c>
      <c r="D4435" t="s">
        <v>29</v>
      </c>
      <c r="E4435" s="13" t="str">
        <f>"37"</f>
        <v>37</v>
      </c>
      <c r="F4435" t="s">
        <v>34</v>
      </c>
      <c r="G4435" s="14" t="str">
        <f>"036"</f>
        <v>036</v>
      </c>
      <c r="H4435" t="s">
        <v>4828</v>
      </c>
    </row>
    <row r="4436" spans="1:8" x14ac:dyDescent="0.25">
      <c r="A4436" t="s">
        <v>4829</v>
      </c>
      <c r="B4436" s="12">
        <v>79</v>
      </c>
      <c r="C4436" t="s">
        <v>28</v>
      </c>
      <c r="D4436" t="s">
        <v>29</v>
      </c>
      <c r="E4436" s="13" t="str">
        <f>"37"</f>
        <v>37</v>
      </c>
      <c r="F4436" t="s">
        <v>34</v>
      </c>
      <c r="G4436" s="14" t="str">
        <f>"034"</f>
        <v>034</v>
      </c>
      <c r="H4436" t="s">
        <v>3507</v>
      </c>
    </row>
    <row r="4437" spans="1:8" x14ac:dyDescent="0.25">
      <c r="A4437" t="s">
        <v>4830</v>
      </c>
      <c r="B4437" s="12">
        <v>76</v>
      </c>
      <c r="C4437" t="s">
        <v>2</v>
      </c>
      <c r="D4437" t="s">
        <v>3</v>
      </c>
      <c r="E4437" s="13" t="str">
        <f>"13"</f>
        <v>13</v>
      </c>
      <c r="F4437" t="s">
        <v>14</v>
      </c>
      <c r="G4437" s="14" t="str">
        <f>"113"</f>
        <v>113</v>
      </c>
      <c r="H4437" t="s">
        <v>4521</v>
      </c>
    </row>
    <row r="4438" spans="1:8" x14ac:dyDescent="0.25">
      <c r="A4438" t="s">
        <v>4831</v>
      </c>
      <c r="B4438" s="12">
        <v>81</v>
      </c>
      <c r="C4438" t="s">
        <v>7</v>
      </c>
      <c r="D4438" t="s">
        <v>8</v>
      </c>
      <c r="E4438" s="13" t="str">
        <f>"68"</f>
        <v>68</v>
      </c>
      <c r="F4438" t="s">
        <v>75</v>
      </c>
      <c r="G4438" s="14" t="str">
        <f>"291"</f>
        <v>291</v>
      </c>
      <c r="H4438" t="s">
        <v>575</v>
      </c>
    </row>
    <row r="4439" spans="1:8" x14ac:dyDescent="0.25">
      <c r="A4439" t="s">
        <v>4832</v>
      </c>
      <c r="B4439" s="12">
        <v>81</v>
      </c>
      <c r="C4439" t="s">
        <v>7</v>
      </c>
      <c r="D4439" t="s">
        <v>8</v>
      </c>
      <c r="E4439" s="13" t="str">
        <f>"42"</f>
        <v>42</v>
      </c>
      <c r="F4439" t="s">
        <v>1206</v>
      </c>
      <c r="G4439" s="14" t="str">
        <f>"265"</f>
        <v>265</v>
      </c>
      <c r="H4439" t="s">
        <v>2333</v>
      </c>
    </row>
    <row r="4440" spans="1:8" x14ac:dyDescent="0.25">
      <c r="A4440" t="s">
        <v>4833</v>
      </c>
      <c r="B4440" s="12">
        <v>81</v>
      </c>
      <c r="C4440" t="s">
        <v>7</v>
      </c>
      <c r="D4440" t="s">
        <v>8</v>
      </c>
      <c r="E4440" s="13" t="str">
        <f>"20"</f>
        <v>20</v>
      </c>
      <c r="F4440" t="s">
        <v>111</v>
      </c>
      <c r="G4440" s="14" t="str">
        <f>"020"</f>
        <v>020</v>
      </c>
      <c r="H4440" t="s">
        <v>1112</v>
      </c>
    </row>
    <row r="4441" spans="1:8" x14ac:dyDescent="0.25">
      <c r="A4441" t="s">
        <v>4834</v>
      </c>
      <c r="B4441" s="12">
        <v>79</v>
      </c>
      <c r="C4441" t="s">
        <v>28</v>
      </c>
      <c r="D4441" t="s">
        <v>29</v>
      </c>
      <c r="E4441" s="13" t="str">
        <f>"47"</f>
        <v>47</v>
      </c>
      <c r="F4441" t="s">
        <v>1754</v>
      </c>
      <c r="G4441" s="14" t="str">
        <f>"022"</f>
        <v>022</v>
      </c>
      <c r="H4441" t="s">
        <v>1755</v>
      </c>
    </row>
    <row r="4442" spans="1:8" x14ac:dyDescent="0.25">
      <c r="A4442" t="s">
        <v>4835</v>
      </c>
      <c r="B4442" s="12">
        <v>81</v>
      </c>
      <c r="C4442" t="s">
        <v>7</v>
      </c>
      <c r="D4442" t="s">
        <v>8</v>
      </c>
      <c r="E4442" s="13" t="str">
        <f>"59"</f>
        <v>59</v>
      </c>
      <c r="F4442" t="s">
        <v>335</v>
      </c>
      <c r="G4442" s="14" t="str">
        <f>"271"</f>
        <v>271</v>
      </c>
      <c r="H4442" t="s">
        <v>471</v>
      </c>
    </row>
    <row r="4443" spans="1:8" x14ac:dyDescent="0.25">
      <c r="A4443" t="s">
        <v>4836</v>
      </c>
      <c r="B4443" s="12">
        <v>77</v>
      </c>
      <c r="C4443" t="s">
        <v>17</v>
      </c>
      <c r="D4443" t="s">
        <v>18</v>
      </c>
      <c r="E4443" s="13" t="str">
        <f>"40"</f>
        <v>40</v>
      </c>
      <c r="F4443" t="s">
        <v>19</v>
      </c>
      <c r="G4443" s="14" t="str">
        <f>"211"</f>
        <v>211</v>
      </c>
      <c r="H4443" t="s">
        <v>584</v>
      </c>
    </row>
    <row r="4444" spans="1:8" x14ac:dyDescent="0.25">
      <c r="A4444" t="s">
        <v>4837</v>
      </c>
      <c r="B4444" s="12">
        <v>77</v>
      </c>
      <c r="C4444" t="s">
        <v>17</v>
      </c>
      <c r="D4444" t="s">
        <v>18</v>
      </c>
      <c r="E4444" s="13" t="str">
        <f>"67"</f>
        <v>67</v>
      </c>
      <c r="F4444" t="s">
        <v>44</v>
      </c>
      <c r="G4444" s="14" t="str">
        <f>"151"</f>
        <v>151</v>
      </c>
      <c r="H4444" t="s">
        <v>200</v>
      </c>
    </row>
    <row r="4445" spans="1:8" x14ac:dyDescent="0.25">
      <c r="A4445" t="s">
        <v>4838</v>
      </c>
      <c r="B4445" s="12">
        <v>77</v>
      </c>
      <c r="C4445" t="s">
        <v>17</v>
      </c>
      <c r="D4445" t="s">
        <v>18</v>
      </c>
      <c r="E4445" s="13" t="str">
        <f>"30"</f>
        <v>30</v>
      </c>
      <c r="F4445" t="s">
        <v>210</v>
      </c>
      <c r="G4445" s="14" t="str">
        <f>"241"</f>
        <v>241</v>
      </c>
      <c r="H4445" t="s">
        <v>211</v>
      </c>
    </row>
    <row r="4446" spans="1:8" x14ac:dyDescent="0.25">
      <c r="A4446" t="s">
        <v>4839</v>
      </c>
      <c r="B4446" s="12">
        <v>76</v>
      </c>
      <c r="C4446" t="s">
        <v>2</v>
      </c>
      <c r="D4446" t="s">
        <v>3</v>
      </c>
      <c r="E4446" s="13" t="str">
        <f>"53"</f>
        <v>53</v>
      </c>
      <c r="F4446" t="s">
        <v>67</v>
      </c>
      <c r="G4446" s="14" t="str">
        <f>"241"</f>
        <v>241</v>
      </c>
      <c r="H4446" t="s">
        <v>68</v>
      </c>
    </row>
    <row r="4447" spans="1:8" x14ac:dyDescent="0.25">
      <c r="A4447" t="s">
        <v>4840</v>
      </c>
      <c r="B4447" s="12">
        <v>81</v>
      </c>
      <c r="C4447" t="s">
        <v>7</v>
      </c>
      <c r="D4447" t="s">
        <v>8</v>
      </c>
      <c r="E4447" s="13" t="str">
        <f>"05"</f>
        <v>05</v>
      </c>
      <c r="F4447" t="s">
        <v>9</v>
      </c>
      <c r="G4447" s="14" t="str">
        <f>"178"</f>
        <v>178</v>
      </c>
      <c r="H4447" t="s">
        <v>446</v>
      </c>
    </row>
    <row r="4448" spans="1:8" x14ac:dyDescent="0.25">
      <c r="A4448" t="s">
        <v>4841</v>
      </c>
      <c r="B4448" s="12">
        <v>77</v>
      </c>
      <c r="C4448" t="s">
        <v>17</v>
      </c>
      <c r="D4448" t="s">
        <v>18</v>
      </c>
      <c r="E4448" s="13" t="str">
        <f>"67"</f>
        <v>67</v>
      </c>
      <c r="F4448" t="s">
        <v>44</v>
      </c>
      <c r="G4448" s="14" t="str">
        <f>"251"</f>
        <v>251</v>
      </c>
      <c r="H4448" t="s">
        <v>45</v>
      </c>
    </row>
    <row r="4449" spans="1:8" x14ac:dyDescent="0.25">
      <c r="A4449" t="s">
        <v>4842</v>
      </c>
      <c r="B4449" s="12">
        <v>77</v>
      </c>
      <c r="C4449" t="s">
        <v>17</v>
      </c>
      <c r="D4449" t="s">
        <v>18</v>
      </c>
      <c r="E4449" s="13" t="str">
        <f>"67"</f>
        <v>67</v>
      </c>
      <c r="F4449" t="s">
        <v>44</v>
      </c>
      <c r="G4449" s="14" t="str">
        <f>"261"</f>
        <v>261</v>
      </c>
      <c r="H4449" t="s">
        <v>70</v>
      </c>
    </row>
    <row r="4450" spans="1:8" x14ac:dyDescent="0.25">
      <c r="A4450" t="s">
        <v>4843</v>
      </c>
      <c r="B4450" s="12">
        <v>77</v>
      </c>
      <c r="C4450" t="s">
        <v>17</v>
      </c>
      <c r="D4450" t="s">
        <v>18</v>
      </c>
      <c r="E4450" s="13" t="str">
        <f>"51"</f>
        <v>51</v>
      </c>
      <c r="F4450" t="s">
        <v>55</v>
      </c>
      <c r="G4450" s="14" t="str">
        <f>"276"</f>
        <v>276</v>
      </c>
      <c r="H4450" t="s">
        <v>80</v>
      </c>
    </row>
    <row r="4451" spans="1:8" x14ac:dyDescent="0.25">
      <c r="A4451" t="s">
        <v>4844</v>
      </c>
      <c r="B4451" s="12">
        <v>77</v>
      </c>
      <c r="C4451" t="s">
        <v>17</v>
      </c>
      <c r="D4451" t="s">
        <v>18</v>
      </c>
      <c r="E4451" s="13" t="str">
        <f>"40"</f>
        <v>40</v>
      </c>
      <c r="F4451" t="s">
        <v>19</v>
      </c>
      <c r="G4451" s="14" t="str">
        <f>"251"</f>
        <v>251</v>
      </c>
      <c r="H4451" t="s">
        <v>20</v>
      </c>
    </row>
    <row r="4452" spans="1:8" x14ac:dyDescent="0.25">
      <c r="A4452" t="s">
        <v>4845</v>
      </c>
      <c r="B4452" s="12">
        <v>77</v>
      </c>
      <c r="C4452" t="s">
        <v>17</v>
      </c>
      <c r="D4452" t="s">
        <v>18</v>
      </c>
      <c r="E4452" s="13" t="str">
        <f>"40"</f>
        <v>40</v>
      </c>
      <c r="F4452" t="s">
        <v>19</v>
      </c>
      <c r="G4452" s="14" t="str">
        <f>"251"</f>
        <v>251</v>
      </c>
      <c r="H4452" t="s">
        <v>20</v>
      </c>
    </row>
    <row r="4453" spans="1:8" x14ac:dyDescent="0.25">
      <c r="A4453" t="s">
        <v>4846</v>
      </c>
      <c r="B4453" s="12">
        <v>79</v>
      </c>
      <c r="C4453" t="s">
        <v>28</v>
      </c>
      <c r="D4453" t="s">
        <v>29</v>
      </c>
      <c r="E4453" s="13" t="str">
        <f>"17"</f>
        <v>17</v>
      </c>
      <c r="F4453" t="s">
        <v>32</v>
      </c>
      <c r="G4453" s="14" t="str">
        <f>"251"</f>
        <v>251</v>
      </c>
      <c r="H4453" t="s">
        <v>33</v>
      </c>
    </row>
    <row r="4454" spans="1:8" x14ac:dyDescent="0.25">
      <c r="A4454" t="s">
        <v>4847</v>
      </c>
      <c r="B4454" s="12">
        <v>77</v>
      </c>
      <c r="C4454" t="s">
        <v>17</v>
      </c>
      <c r="D4454" t="s">
        <v>18</v>
      </c>
      <c r="E4454" s="13" t="str">
        <f>"66"</f>
        <v>66</v>
      </c>
      <c r="F4454" t="s">
        <v>22</v>
      </c>
      <c r="G4454" s="14" t="str">
        <f>"141"</f>
        <v>141</v>
      </c>
      <c r="H4454" t="s">
        <v>218</v>
      </c>
    </row>
    <row r="4455" spans="1:8" x14ac:dyDescent="0.25">
      <c r="A4455" t="s">
        <v>4848</v>
      </c>
      <c r="B4455" s="12">
        <v>77</v>
      </c>
      <c r="C4455" t="s">
        <v>17</v>
      </c>
      <c r="D4455" t="s">
        <v>18</v>
      </c>
      <c r="E4455" s="13" t="str">
        <f>"45"</f>
        <v>45</v>
      </c>
      <c r="F4455" t="s">
        <v>168</v>
      </c>
      <c r="G4455" s="14" t="str">
        <f>"131"</f>
        <v>131</v>
      </c>
      <c r="H4455" t="s">
        <v>907</v>
      </c>
    </row>
    <row r="4456" spans="1:8" x14ac:dyDescent="0.25">
      <c r="A4456" t="s">
        <v>4849</v>
      </c>
      <c r="B4456" s="12">
        <v>79</v>
      </c>
      <c r="C4456" t="s">
        <v>28</v>
      </c>
      <c r="D4456" t="s">
        <v>29</v>
      </c>
      <c r="E4456" s="13" t="str">
        <f>"37"</f>
        <v>37</v>
      </c>
      <c r="F4456" t="s">
        <v>34</v>
      </c>
      <c r="G4456" s="14" t="str">
        <f>"145"</f>
        <v>145</v>
      </c>
      <c r="H4456" t="s">
        <v>643</v>
      </c>
    </row>
    <row r="4457" spans="1:8" x14ac:dyDescent="0.25">
      <c r="A4457" t="s">
        <v>4850</v>
      </c>
      <c r="B4457" s="12">
        <v>79</v>
      </c>
      <c r="C4457" t="s">
        <v>28</v>
      </c>
      <c r="D4457" t="s">
        <v>29</v>
      </c>
      <c r="E4457" s="13" t="str">
        <f>"03"</f>
        <v>03</v>
      </c>
      <c r="F4457" t="s">
        <v>30</v>
      </c>
      <c r="G4457" s="14" t="str">
        <f>"276"</f>
        <v>276</v>
      </c>
      <c r="H4457" t="s">
        <v>292</v>
      </c>
    </row>
    <row r="4458" spans="1:8" x14ac:dyDescent="0.25">
      <c r="A4458" t="s">
        <v>4851</v>
      </c>
      <c r="B4458" s="12">
        <v>76</v>
      </c>
      <c r="C4458" t="s">
        <v>2</v>
      </c>
      <c r="D4458" t="s">
        <v>3</v>
      </c>
      <c r="E4458" s="13" t="str">
        <f>"28"</f>
        <v>28</v>
      </c>
      <c r="F4458" t="s">
        <v>89</v>
      </c>
      <c r="G4458" s="14" t="str">
        <f>"141"</f>
        <v>141</v>
      </c>
      <c r="H4458" t="s">
        <v>1882</v>
      </c>
    </row>
    <row r="4459" spans="1:8" x14ac:dyDescent="0.25">
      <c r="A4459" t="s">
        <v>4852</v>
      </c>
      <c r="B4459" s="12">
        <v>76</v>
      </c>
      <c r="C4459" t="s">
        <v>2</v>
      </c>
      <c r="D4459" t="s">
        <v>3</v>
      </c>
      <c r="E4459" s="13" t="str">
        <f>"28"</f>
        <v>28</v>
      </c>
      <c r="F4459" t="s">
        <v>89</v>
      </c>
      <c r="G4459" s="14" t="str">
        <f>"141"</f>
        <v>141</v>
      </c>
      <c r="H4459" t="s">
        <v>1882</v>
      </c>
    </row>
    <row r="4460" spans="1:8" x14ac:dyDescent="0.25">
      <c r="A4460" t="s">
        <v>4852</v>
      </c>
      <c r="B4460" s="12">
        <v>79</v>
      </c>
      <c r="C4460" t="s">
        <v>28</v>
      </c>
      <c r="D4460" t="s">
        <v>29</v>
      </c>
      <c r="E4460" s="13" t="str">
        <f>"29"</f>
        <v>29</v>
      </c>
      <c r="F4460" t="s">
        <v>220</v>
      </c>
      <c r="G4460" s="14" t="str">
        <f>"251"</f>
        <v>251</v>
      </c>
      <c r="H4460" t="s">
        <v>1530</v>
      </c>
    </row>
    <row r="4461" spans="1:8" x14ac:dyDescent="0.25">
      <c r="A4461" t="s">
        <v>4853</v>
      </c>
      <c r="B4461" s="12">
        <v>81</v>
      </c>
      <c r="C4461" t="s">
        <v>7</v>
      </c>
      <c r="D4461" t="s">
        <v>8</v>
      </c>
      <c r="E4461" s="13" t="str">
        <f>"59"</f>
        <v>59</v>
      </c>
      <c r="F4461" t="s">
        <v>335</v>
      </c>
      <c r="G4461" s="14" t="str">
        <f>"112"</f>
        <v>112</v>
      </c>
      <c r="H4461" t="s">
        <v>779</v>
      </c>
    </row>
    <row r="4462" spans="1:8" x14ac:dyDescent="0.25">
      <c r="A4462" t="s">
        <v>4853</v>
      </c>
      <c r="B4462" s="12">
        <v>81</v>
      </c>
      <c r="C4462" t="s">
        <v>7</v>
      </c>
      <c r="D4462" t="s">
        <v>8</v>
      </c>
      <c r="E4462" s="13" t="str">
        <f>"59"</f>
        <v>59</v>
      </c>
      <c r="F4462" t="s">
        <v>335</v>
      </c>
      <c r="G4462" s="14" t="str">
        <f>"165"</f>
        <v>165</v>
      </c>
      <c r="H4462" t="s">
        <v>1742</v>
      </c>
    </row>
    <row r="4463" spans="1:8" x14ac:dyDescent="0.25">
      <c r="A4463" t="s">
        <v>4853</v>
      </c>
      <c r="B4463" s="12">
        <v>81</v>
      </c>
      <c r="C4463" t="s">
        <v>7</v>
      </c>
      <c r="D4463" t="s">
        <v>8</v>
      </c>
      <c r="E4463" s="13" t="str">
        <f>"59"</f>
        <v>59</v>
      </c>
      <c r="F4463" t="s">
        <v>335</v>
      </c>
      <c r="G4463" s="14" t="str">
        <f>"271"</f>
        <v>271</v>
      </c>
      <c r="H4463" t="s">
        <v>471</v>
      </c>
    </row>
    <row r="4464" spans="1:8" x14ac:dyDescent="0.25">
      <c r="A4464" t="s">
        <v>4854</v>
      </c>
      <c r="B4464" s="12">
        <v>77</v>
      </c>
      <c r="C4464" t="s">
        <v>17</v>
      </c>
      <c r="D4464" t="s">
        <v>18</v>
      </c>
      <c r="E4464" s="13" t="str">
        <f>"40"</f>
        <v>40</v>
      </c>
      <c r="F4464" t="s">
        <v>19</v>
      </c>
      <c r="G4464" s="14" t="str">
        <f>"251"</f>
        <v>251</v>
      </c>
      <c r="H4464" t="s">
        <v>20</v>
      </c>
    </row>
    <row r="4465" spans="1:8" x14ac:dyDescent="0.25">
      <c r="A4465" t="s">
        <v>4855</v>
      </c>
      <c r="B4465" s="12">
        <v>79</v>
      </c>
      <c r="C4465" t="s">
        <v>28</v>
      </c>
      <c r="D4465" t="s">
        <v>29</v>
      </c>
      <c r="E4465" s="13" t="str">
        <f>"71"</f>
        <v>71</v>
      </c>
      <c r="F4465" t="s">
        <v>729</v>
      </c>
      <c r="G4465" s="14" t="str">
        <f>"291"</f>
        <v>291</v>
      </c>
      <c r="H4465" t="s">
        <v>1027</v>
      </c>
    </row>
    <row r="4466" spans="1:8" x14ac:dyDescent="0.25">
      <c r="A4466" t="s">
        <v>4856</v>
      </c>
      <c r="B4466" s="12">
        <v>77</v>
      </c>
      <c r="C4466" t="s">
        <v>17</v>
      </c>
      <c r="D4466" t="s">
        <v>18</v>
      </c>
      <c r="E4466" s="13" t="str">
        <f>"66"</f>
        <v>66</v>
      </c>
      <c r="F4466" t="s">
        <v>22</v>
      </c>
      <c r="G4466" s="14" t="str">
        <f>"291"</f>
        <v>291</v>
      </c>
      <c r="H4466" t="s">
        <v>361</v>
      </c>
    </row>
    <row r="4467" spans="1:8" x14ac:dyDescent="0.25">
      <c r="A4467" t="s">
        <v>4857</v>
      </c>
      <c r="B4467" s="12">
        <v>77</v>
      </c>
      <c r="C4467" t="s">
        <v>17</v>
      </c>
      <c r="D4467" t="s">
        <v>18</v>
      </c>
      <c r="E4467" s="13" t="str">
        <f>"40"</f>
        <v>40</v>
      </c>
      <c r="F4467" t="s">
        <v>19</v>
      </c>
      <c r="G4467" s="14" t="str">
        <f>"251"</f>
        <v>251</v>
      </c>
      <c r="H4467" t="s">
        <v>20</v>
      </c>
    </row>
    <row r="4468" spans="1:8" x14ac:dyDescent="0.25">
      <c r="A4468" t="s">
        <v>4858</v>
      </c>
      <c r="B4468" s="12">
        <v>77</v>
      </c>
      <c r="C4468" t="s">
        <v>17</v>
      </c>
      <c r="D4468" t="s">
        <v>18</v>
      </c>
      <c r="E4468" s="13" t="str">
        <f>"40"</f>
        <v>40</v>
      </c>
      <c r="F4468" t="s">
        <v>19</v>
      </c>
      <c r="G4468" s="14" t="str">
        <f>"251"</f>
        <v>251</v>
      </c>
      <c r="H4468" t="s">
        <v>20</v>
      </c>
    </row>
    <row r="4469" spans="1:8" x14ac:dyDescent="0.25">
      <c r="A4469" t="s">
        <v>4859</v>
      </c>
      <c r="B4469" s="12">
        <v>77</v>
      </c>
      <c r="C4469" t="s">
        <v>17</v>
      </c>
      <c r="D4469" t="s">
        <v>18</v>
      </c>
      <c r="E4469" s="13" t="str">
        <f>"51"</f>
        <v>51</v>
      </c>
      <c r="F4469" t="s">
        <v>55</v>
      </c>
      <c r="G4469" s="14" t="str">
        <f>"206"</f>
        <v>206</v>
      </c>
      <c r="H4469" t="s">
        <v>223</v>
      </c>
    </row>
    <row r="4470" spans="1:8" x14ac:dyDescent="0.25">
      <c r="A4470" t="s">
        <v>4860</v>
      </c>
      <c r="B4470" s="12">
        <v>81</v>
      </c>
      <c r="C4470" t="s">
        <v>7</v>
      </c>
      <c r="D4470" t="s">
        <v>8</v>
      </c>
      <c r="E4470" s="13" t="str">
        <f>"44"</f>
        <v>44</v>
      </c>
      <c r="F4470" t="s">
        <v>40</v>
      </c>
      <c r="G4470" s="14" t="str">
        <f>"122"</f>
        <v>122</v>
      </c>
      <c r="H4470" t="s">
        <v>348</v>
      </c>
    </row>
    <row r="4471" spans="1:8" x14ac:dyDescent="0.25">
      <c r="A4471" t="s">
        <v>4861</v>
      </c>
      <c r="B4471" s="12">
        <v>79</v>
      </c>
      <c r="C4471" t="s">
        <v>28</v>
      </c>
      <c r="D4471" t="s">
        <v>29</v>
      </c>
      <c r="E4471" s="13" t="str">
        <f>"41"</f>
        <v>41</v>
      </c>
      <c r="F4471" t="s">
        <v>345</v>
      </c>
      <c r="G4471" s="14" t="str">
        <f>"281"</f>
        <v>281</v>
      </c>
      <c r="H4471" t="s">
        <v>346</v>
      </c>
    </row>
    <row r="4472" spans="1:8" x14ac:dyDescent="0.25">
      <c r="A4472" t="s">
        <v>4862</v>
      </c>
      <c r="B4472" s="12">
        <v>81</v>
      </c>
      <c r="C4472" t="s">
        <v>7</v>
      </c>
      <c r="D4472" t="s">
        <v>8</v>
      </c>
      <c r="E4472" s="13" t="str">
        <f>"70"</f>
        <v>70</v>
      </c>
      <c r="F4472" t="s">
        <v>50</v>
      </c>
      <c r="G4472" s="14" t="str">
        <f>"018"</f>
        <v>018</v>
      </c>
      <c r="H4472" t="s">
        <v>4863</v>
      </c>
    </row>
    <row r="4473" spans="1:8" x14ac:dyDescent="0.25">
      <c r="A4473" t="s">
        <v>4862</v>
      </c>
      <c r="B4473" s="12">
        <v>81</v>
      </c>
      <c r="C4473" t="s">
        <v>7</v>
      </c>
      <c r="D4473" t="s">
        <v>8</v>
      </c>
      <c r="E4473" s="13" t="str">
        <f>"70"</f>
        <v>70</v>
      </c>
      <c r="F4473" t="s">
        <v>50</v>
      </c>
      <c r="G4473" s="14" t="str">
        <f>"266"</f>
        <v>266</v>
      </c>
      <c r="H4473" t="s">
        <v>51</v>
      </c>
    </row>
    <row r="4474" spans="1:8" x14ac:dyDescent="0.25">
      <c r="A4474" t="s">
        <v>4864</v>
      </c>
      <c r="B4474" s="12">
        <v>76</v>
      </c>
      <c r="C4474" t="s">
        <v>2</v>
      </c>
      <c r="D4474" t="s">
        <v>3</v>
      </c>
      <c r="E4474" s="13" t="str">
        <f>"67"</f>
        <v>67</v>
      </c>
      <c r="F4474" t="s">
        <v>44</v>
      </c>
      <c r="G4474" s="14" t="str">
        <f>"195"</f>
        <v>195</v>
      </c>
      <c r="H4474" t="s">
        <v>378</v>
      </c>
    </row>
    <row r="4475" spans="1:8" x14ac:dyDescent="0.25">
      <c r="A4475" t="s">
        <v>4865</v>
      </c>
      <c r="B4475" s="12">
        <v>81</v>
      </c>
      <c r="C4475" t="s">
        <v>7</v>
      </c>
      <c r="D4475" t="s">
        <v>8</v>
      </c>
      <c r="E4475" s="13" t="str">
        <f>"49"</f>
        <v>49</v>
      </c>
      <c r="F4475" t="s">
        <v>340</v>
      </c>
      <c r="G4475" s="14" t="str">
        <f>"034"</f>
        <v>034</v>
      </c>
      <c r="H4475" t="s">
        <v>2099</v>
      </c>
    </row>
    <row r="4476" spans="1:8" x14ac:dyDescent="0.25">
      <c r="A4476" t="s">
        <v>4866</v>
      </c>
      <c r="B4476" s="12">
        <v>76</v>
      </c>
      <c r="C4476" t="s">
        <v>2</v>
      </c>
      <c r="D4476" t="s">
        <v>3</v>
      </c>
      <c r="E4476" s="13" t="str">
        <f>"56"</f>
        <v>56</v>
      </c>
      <c r="F4476" t="s">
        <v>321</v>
      </c>
      <c r="G4476" s="14" t="str">
        <f>"010"</f>
        <v>010</v>
      </c>
      <c r="H4476" t="s">
        <v>4867</v>
      </c>
    </row>
    <row r="4477" spans="1:8" x14ac:dyDescent="0.25">
      <c r="A4477" t="s">
        <v>4866</v>
      </c>
      <c r="B4477" s="12">
        <v>76</v>
      </c>
      <c r="C4477" t="s">
        <v>2</v>
      </c>
      <c r="D4477" t="s">
        <v>3</v>
      </c>
      <c r="E4477" s="13" t="str">
        <f>"56"</f>
        <v>56</v>
      </c>
      <c r="F4477" t="s">
        <v>321</v>
      </c>
      <c r="G4477" s="14" t="str">
        <f>"176"</f>
        <v>176</v>
      </c>
      <c r="H4477" t="s">
        <v>4868</v>
      </c>
    </row>
    <row r="4478" spans="1:8" x14ac:dyDescent="0.25">
      <c r="A4478" t="s">
        <v>4866</v>
      </c>
      <c r="B4478" s="12">
        <v>76</v>
      </c>
      <c r="C4478" t="s">
        <v>2</v>
      </c>
      <c r="D4478" t="s">
        <v>3</v>
      </c>
      <c r="E4478" s="13" t="str">
        <f>"56"</f>
        <v>56</v>
      </c>
      <c r="F4478" t="s">
        <v>321</v>
      </c>
      <c r="G4478" s="14" t="str">
        <f>"191"</f>
        <v>191</v>
      </c>
      <c r="H4478" t="s">
        <v>2169</v>
      </c>
    </row>
    <row r="4479" spans="1:8" x14ac:dyDescent="0.25">
      <c r="A4479" t="s">
        <v>4866</v>
      </c>
      <c r="B4479" s="12">
        <v>79</v>
      </c>
      <c r="C4479" t="s">
        <v>28</v>
      </c>
      <c r="D4479" t="s">
        <v>29</v>
      </c>
      <c r="E4479" s="13" t="str">
        <f>"04"</f>
        <v>04</v>
      </c>
      <c r="F4479" t="s">
        <v>196</v>
      </c>
      <c r="G4479" s="14" t="str">
        <f>"024"</f>
        <v>024</v>
      </c>
      <c r="H4479" t="s">
        <v>197</v>
      </c>
    </row>
    <row r="4480" spans="1:8" x14ac:dyDescent="0.25">
      <c r="A4480" t="s">
        <v>4866</v>
      </c>
      <c r="B4480" s="12">
        <v>79</v>
      </c>
      <c r="C4480" t="s">
        <v>28</v>
      </c>
      <c r="D4480" t="s">
        <v>29</v>
      </c>
      <c r="E4480" s="13" t="str">
        <f>"06"</f>
        <v>06</v>
      </c>
      <c r="F4480" t="s">
        <v>1083</v>
      </c>
      <c r="G4480" s="14" t="str">
        <f>"004"</f>
        <v>004</v>
      </c>
      <c r="H4480" t="s">
        <v>4869</v>
      </c>
    </row>
    <row r="4481" spans="1:8" x14ac:dyDescent="0.25">
      <c r="A4481" t="s">
        <v>4866</v>
      </c>
      <c r="B4481" s="12">
        <v>79</v>
      </c>
      <c r="C4481" t="s">
        <v>28</v>
      </c>
      <c r="D4481" t="s">
        <v>29</v>
      </c>
      <c r="E4481" s="13" t="str">
        <f>"06"</f>
        <v>06</v>
      </c>
      <c r="F4481" t="s">
        <v>1083</v>
      </c>
      <c r="G4481" s="14" t="str">
        <f>"010"</f>
        <v>010</v>
      </c>
      <c r="H4481" t="s">
        <v>4870</v>
      </c>
    </row>
    <row r="4482" spans="1:8" x14ac:dyDescent="0.25">
      <c r="A4482" t="s">
        <v>4866</v>
      </c>
      <c r="B4482" s="12">
        <v>79</v>
      </c>
      <c r="C4482" t="s">
        <v>28</v>
      </c>
      <c r="D4482" t="s">
        <v>29</v>
      </c>
      <c r="E4482" s="13" t="str">
        <f>"06"</f>
        <v>06</v>
      </c>
      <c r="F4482" t="s">
        <v>1083</v>
      </c>
      <c r="G4482" s="14" t="str">
        <f>"012"</f>
        <v>012</v>
      </c>
      <c r="H4482" t="s">
        <v>1647</v>
      </c>
    </row>
    <row r="4483" spans="1:8" x14ac:dyDescent="0.25">
      <c r="A4483" t="s">
        <v>4866</v>
      </c>
      <c r="B4483" s="12">
        <v>79</v>
      </c>
      <c r="C4483" t="s">
        <v>28</v>
      </c>
      <c r="D4483" t="s">
        <v>29</v>
      </c>
      <c r="E4483" s="13" t="str">
        <f>"06"</f>
        <v>06</v>
      </c>
      <c r="F4483" t="s">
        <v>1083</v>
      </c>
      <c r="G4483" s="14" t="str">
        <f>"026"</f>
        <v>026</v>
      </c>
      <c r="H4483" t="s">
        <v>4871</v>
      </c>
    </row>
    <row r="4484" spans="1:8" x14ac:dyDescent="0.25">
      <c r="A4484" t="s">
        <v>4866</v>
      </c>
      <c r="B4484" s="12">
        <v>79</v>
      </c>
      <c r="C4484" t="s">
        <v>28</v>
      </c>
      <c r="D4484" t="s">
        <v>29</v>
      </c>
      <c r="E4484" s="13" t="str">
        <f>"10"</f>
        <v>10</v>
      </c>
      <c r="F4484" t="s">
        <v>171</v>
      </c>
      <c r="G4484" s="14" t="str">
        <f>"008"</f>
        <v>008</v>
      </c>
      <c r="H4484" t="s">
        <v>4872</v>
      </c>
    </row>
    <row r="4485" spans="1:8" x14ac:dyDescent="0.25">
      <c r="A4485" t="s">
        <v>4866</v>
      </c>
      <c r="B4485" s="12">
        <v>79</v>
      </c>
      <c r="C4485" t="s">
        <v>28</v>
      </c>
      <c r="D4485" t="s">
        <v>29</v>
      </c>
      <c r="E4485" s="13" t="str">
        <f>"17"</f>
        <v>17</v>
      </c>
      <c r="F4485" t="s">
        <v>32</v>
      </c>
      <c r="G4485" s="14" t="str">
        <f>"014"</f>
        <v>014</v>
      </c>
      <c r="H4485" t="s">
        <v>690</v>
      </c>
    </row>
    <row r="4486" spans="1:8" x14ac:dyDescent="0.25">
      <c r="A4486" t="s">
        <v>4866</v>
      </c>
      <c r="B4486" s="12">
        <v>79</v>
      </c>
      <c r="C4486" t="s">
        <v>28</v>
      </c>
      <c r="D4486" t="s">
        <v>29</v>
      </c>
      <c r="E4486" s="13" t="str">
        <f>"17"</f>
        <v>17</v>
      </c>
      <c r="F4486" t="s">
        <v>32</v>
      </c>
      <c r="G4486" s="14" t="str">
        <f>"024"</f>
        <v>024</v>
      </c>
      <c r="H4486" t="s">
        <v>507</v>
      </c>
    </row>
    <row r="4487" spans="1:8" x14ac:dyDescent="0.25">
      <c r="A4487" t="s">
        <v>4866</v>
      </c>
      <c r="B4487" s="12">
        <v>79</v>
      </c>
      <c r="C4487" t="s">
        <v>28</v>
      </c>
      <c r="D4487" t="s">
        <v>29</v>
      </c>
      <c r="E4487" s="13" t="str">
        <f>"18"</f>
        <v>18</v>
      </c>
      <c r="F4487" t="s">
        <v>64</v>
      </c>
      <c r="G4487" s="14" t="str">
        <f>"004"</f>
        <v>004</v>
      </c>
      <c r="H4487" t="s">
        <v>691</v>
      </c>
    </row>
    <row r="4488" spans="1:8" x14ac:dyDescent="0.25">
      <c r="A4488" t="s">
        <v>4866</v>
      </c>
      <c r="B4488" s="12">
        <v>79</v>
      </c>
      <c r="C4488" t="s">
        <v>28</v>
      </c>
      <c r="D4488" t="s">
        <v>29</v>
      </c>
      <c r="E4488" s="13" t="str">
        <f>"32"</f>
        <v>32</v>
      </c>
      <c r="F4488" t="s">
        <v>61</v>
      </c>
      <c r="G4488" s="14" t="str">
        <f>"010"</f>
        <v>010</v>
      </c>
      <c r="H4488" t="s">
        <v>1279</v>
      </c>
    </row>
    <row r="4489" spans="1:8" x14ac:dyDescent="0.25">
      <c r="A4489" t="s">
        <v>4866</v>
      </c>
      <c r="B4489" s="12">
        <v>79</v>
      </c>
      <c r="C4489" t="s">
        <v>28</v>
      </c>
      <c r="D4489" t="s">
        <v>29</v>
      </c>
      <c r="E4489" s="13" t="str">
        <f>"32"</f>
        <v>32</v>
      </c>
      <c r="F4489" t="s">
        <v>61</v>
      </c>
      <c r="G4489" s="14" t="str">
        <f>"012"</f>
        <v>012</v>
      </c>
      <c r="H4489" t="s">
        <v>2110</v>
      </c>
    </row>
    <row r="4490" spans="1:8" x14ac:dyDescent="0.25">
      <c r="A4490" t="s">
        <v>4866</v>
      </c>
      <c r="B4490" s="12">
        <v>79</v>
      </c>
      <c r="C4490" t="s">
        <v>28</v>
      </c>
      <c r="D4490" t="s">
        <v>29</v>
      </c>
      <c r="E4490" s="13" t="str">
        <f>"32"</f>
        <v>32</v>
      </c>
      <c r="F4490" t="s">
        <v>61</v>
      </c>
      <c r="G4490" s="14" t="str">
        <f>"014"</f>
        <v>014</v>
      </c>
      <c r="H4490" t="s">
        <v>4873</v>
      </c>
    </row>
    <row r="4491" spans="1:8" x14ac:dyDescent="0.25">
      <c r="A4491" t="s">
        <v>4866</v>
      </c>
      <c r="B4491" s="12">
        <v>79</v>
      </c>
      <c r="C4491" t="s">
        <v>28</v>
      </c>
      <c r="D4491" t="s">
        <v>29</v>
      </c>
      <c r="E4491" s="13" t="str">
        <f>"32"</f>
        <v>32</v>
      </c>
      <c r="F4491" t="s">
        <v>61</v>
      </c>
      <c r="G4491" s="14" t="str">
        <f>"246"</f>
        <v>246</v>
      </c>
      <c r="H4491" t="s">
        <v>62</v>
      </c>
    </row>
    <row r="4492" spans="1:8" x14ac:dyDescent="0.25">
      <c r="A4492" t="s">
        <v>4866</v>
      </c>
      <c r="B4492" s="12">
        <v>79</v>
      </c>
      <c r="C4492" t="s">
        <v>28</v>
      </c>
      <c r="D4492" t="s">
        <v>29</v>
      </c>
      <c r="E4492" s="13" t="str">
        <f>"41"</f>
        <v>41</v>
      </c>
      <c r="F4492" t="s">
        <v>345</v>
      </c>
      <c r="G4492" s="14" t="str">
        <f>"281"</f>
        <v>281</v>
      </c>
      <c r="H4492" t="s">
        <v>346</v>
      </c>
    </row>
    <row r="4493" spans="1:8" x14ac:dyDescent="0.25">
      <c r="A4493" t="s">
        <v>4866</v>
      </c>
      <c r="B4493" s="12">
        <v>79</v>
      </c>
      <c r="C4493" t="s">
        <v>28</v>
      </c>
      <c r="D4493" t="s">
        <v>29</v>
      </c>
      <c r="E4493" s="13" t="str">
        <f>"47"</f>
        <v>47</v>
      </c>
      <c r="F4493" t="s">
        <v>1754</v>
      </c>
      <c r="G4493" s="14" t="str">
        <f>"122"</f>
        <v>122</v>
      </c>
      <c r="H4493" t="s">
        <v>3239</v>
      </c>
    </row>
    <row r="4494" spans="1:8" x14ac:dyDescent="0.25">
      <c r="A4494" t="s">
        <v>4866</v>
      </c>
      <c r="B4494" s="12">
        <v>79</v>
      </c>
      <c r="C4494" t="s">
        <v>28</v>
      </c>
      <c r="D4494" t="s">
        <v>29</v>
      </c>
      <c r="E4494" s="13" t="str">
        <f>"55"</f>
        <v>55</v>
      </c>
      <c r="F4494" t="s">
        <v>207</v>
      </c>
      <c r="G4494" s="14" t="str">
        <f>"236"</f>
        <v>236</v>
      </c>
      <c r="H4494" t="s">
        <v>229</v>
      </c>
    </row>
    <row r="4495" spans="1:8" x14ac:dyDescent="0.25">
      <c r="A4495" t="s">
        <v>4866</v>
      </c>
      <c r="B4495" s="12">
        <v>79</v>
      </c>
      <c r="C4495" t="s">
        <v>28</v>
      </c>
      <c r="D4495" t="s">
        <v>29</v>
      </c>
      <c r="E4495" s="13" t="str">
        <f>"61"</f>
        <v>61</v>
      </c>
      <c r="F4495" t="s">
        <v>186</v>
      </c>
      <c r="G4495" s="14" t="str">
        <f>"008"</f>
        <v>008</v>
      </c>
      <c r="H4495" t="s">
        <v>2085</v>
      </c>
    </row>
    <row r="4496" spans="1:8" x14ac:dyDescent="0.25">
      <c r="A4496" t="s">
        <v>4866</v>
      </c>
      <c r="B4496" s="12">
        <v>79</v>
      </c>
      <c r="C4496" t="s">
        <v>28</v>
      </c>
      <c r="D4496" t="s">
        <v>29</v>
      </c>
      <c r="E4496" s="13" t="str">
        <f>"62"</f>
        <v>62</v>
      </c>
      <c r="F4496" t="s">
        <v>409</v>
      </c>
      <c r="G4496" s="14" t="str">
        <f>"004"</f>
        <v>004</v>
      </c>
      <c r="H4496" t="s">
        <v>2069</v>
      </c>
    </row>
    <row r="4497" spans="1:8" x14ac:dyDescent="0.25">
      <c r="A4497" t="s">
        <v>4866</v>
      </c>
      <c r="B4497" s="12">
        <v>79</v>
      </c>
      <c r="C4497" t="s">
        <v>28</v>
      </c>
      <c r="D4497" t="s">
        <v>29</v>
      </c>
      <c r="E4497" s="13" t="str">
        <f>"62"</f>
        <v>62</v>
      </c>
      <c r="F4497" t="s">
        <v>409</v>
      </c>
      <c r="G4497" s="14" t="str">
        <f>"036"</f>
        <v>036</v>
      </c>
      <c r="H4497" t="s">
        <v>2161</v>
      </c>
    </row>
    <row r="4498" spans="1:8" x14ac:dyDescent="0.25">
      <c r="A4498" t="s">
        <v>4866</v>
      </c>
      <c r="B4498" s="12">
        <v>79</v>
      </c>
      <c r="C4498" t="s">
        <v>28</v>
      </c>
      <c r="D4498" t="s">
        <v>29</v>
      </c>
      <c r="E4498" s="13" t="str">
        <f>"71"</f>
        <v>71</v>
      </c>
      <c r="F4498" t="s">
        <v>729</v>
      </c>
      <c r="G4498" s="14" t="str">
        <f>"016"</f>
        <v>016</v>
      </c>
      <c r="H4498" t="s">
        <v>3522</v>
      </c>
    </row>
    <row r="4499" spans="1:8" x14ac:dyDescent="0.25">
      <c r="A4499" t="s">
        <v>4866</v>
      </c>
      <c r="B4499" s="12">
        <v>79</v>
      </c>
      <c r="C4499" t="s">
        <v>28</v>
      </c>
      <c r="D4499" t="s">
        <v>29</v>
      </c>
      <c r="E4499" s="13" t="str">
        <f>"71"</f>
        <v>71</v>
      </c>
      <c r="F4499" t="s">
        <v>729</v>
      </c>
      <c r="G4499" s="14" t="str">
        <f>"022"</f>
        <v>022</v>
      </c>
      <c r="H4499" t="s">
        <v>3517</v>
      </c>
    </row>
    <row r="4500" spans="1:8" x14ac:dyDescent="0.25">
      <c r="A4500" t="s">
        <v>4866</v>
      </c>
      <c r="B4500" s="12">
        <v>79</v>
      </c>
      <c r="C4500" t="s">
        <v>28</v>
      </c>
      <c r="D4500" t="s">
        <v>29</v>
      </c>
      <c r="E4500" s="13" t="str">
        <f>"71"</f>
        <v>71</v>
      </c>
      <c r="F4500" t="s">
        <v>729</v>
      </c>
      <c r="G4500" s="14" t="str">
        <f>"291"</f>
        <v>291</v>
      </c>
      <c r="H4500" t="s">
        <v>1027</v>
      </c>
    </row>
    <row r="4501" spans="1:8" x14ac:dyDescent="0.25">
      <c r="A4501" t="s">
        <v>4874</v>
      </c>
      <c r="B4501" s="12">
        <v>76</v>
      </c>
      <c r="C4501" t="s">
        <v>2</v>
      </c>
      <c r="D4501" t="s">
        <v>3</v>
      </c>
      <c r="E4501" s="13" t="str">
        <f t="shared" ref="E4501:E4506" si="7">"56"</f>
        <v>56</v>
      </c>
      <c r="F4501" t="s">
        <v>321</v>
      </c>
      <c r="G4501" s="14" t="str">
        <f>"008"</f>
        <v>008</v>
      </c>
      <c r="H4501" t="s">
        <v>1142</v>
      </c>
    </row>
    <row r="4502" spans="1:8" x14ac:dyDescent="0.25">
      <c r="A4502" t="s">
        <v>4874</v>
      </c>
      <c r="B4502" s="12">
        <v>76</v>
      </c>
      <c r="C4502" t="s">
        <v>2</v>
      </c>
      <c r="D4502" t="s">
        <v>3</v>
      </c>
      <c r="E4502" s="13" t="str">
        <f t="shared" si="7"/>
        <v>56</v>
      </c>
      <c r="F4502" t="s">
        <v>321</v>
      </c>
      <c r="G4502" s="14" t="str">
        <f>"014"</f>
        <v>014</v>
      </c>
      <c r="H4502" t="s">
        <v>410</v>
      </c>
    </row>
    <row r="4503" spans="1:8" x14ac:dyDescent="0.25">
      <c r="A4503" t="s">
        <v>4874</v>
      </c>
      <c r="B4503" s="12">
        <v>76</v>
      </c>
      <c r="C4503" t="s">
        <v>2</v>
      </c>
      <c r="D4503" t="s">
        <v>3</v>
      </c>
      <c r="E4503" s="13" t="str">
        <f t="shared" si="7"/>
        <v>56</v>
      </c>
      <c r="F4503" t="s">
        <v>321</v>
      </c>
      <c r="G4503" s="14" t="str">
        <f>"028"</f>
        <v>028</v>
      </c>
      <c r="H4503" t="s">
        <v>4875</v>
      </c>
    </row>
    <row r="4504" spans="1:8" x14ac:dyDescent="0.25">
      <c r="A4504" t="s">
        <v>4874</v>
      </c>
      <c r="B4504" s="12">
        <v>76</v>
      </c>
      <c r="C4504" t="s">
        <v>2</v>
      </c>
      <c r="D4504" t="s">
        <v>3</v>
      </c>
      <c r="E4504" s="13" t="str">
        <f t="shared" si="7"/>
        <v>56</v>
      </c>
      <c r="F4504" t="s">
        <v>321</v>
      </c>
      <c r="G4504" s="14" t="str">
        <f>"171"</f>
        <v>171</v>
      </c>
      <c r="H4504" t="s">
        <v>4876</v>
      </c>
    </row>
    <row r="4505" spans="1:8" x14ac:dyDescent="0.25">
      <c r="A4505" t="s">
        <v>4877</v>
      </c>
      <c r="B4505" s="12">
        <v>76</v>
      </c>
      <c r="C4505" t="s">
        <v>2</v>
      </c>
      <c r="D4505" t="s">
        <v>3</v>
      </c>
      <c r="E4505" s="13" t="str">
        <f t="shared" si="7"/>
        <v>56</v>
      </c>
      <c r="F4505" t="s">
        <v>321</v>
      </c>
      <c r="G4505" s="14" t="str">
        <f>"014"</f>
        <v>014</v>
      </c>
      <c r="H4505" t="s">
        <v>410</v>
      </c>
    </row>
    <row r="4506" spans="1:8" x14ac:dyDescent="0.25">
      <c r="A4506" t="s">
        <v>4877</v>
      </c>
      <c r="B4506" s="12">
        <v>76</v>
      </c>
      <c r="C4506" t="s">
        <v>2</v>
      </c>
      <c r="D4506" t="s">
        <v>3</v>
      </c>
      <c r="E4506" s="13" t="str">
        <f t="shared" si="7"/>
        <v>56</v>
      </c>
      <c r="F4506" t="s">
        <v>321</v>
      </c>
      <c r="G4506" s="14" t="str">
        <f>"016"</f>
        <v>016</v>
      </c>
      <c r="H4506" t="s">
        <v>817</v>
      </c>
    </row>
    <row r="4507" spans="1:8" x14ac:dyDescent="0.25">
      <c r="A4507" t="s">
        <v>4878</v>
      </c>
      <c r="B4507" s="12">
        <v>81</v>
      </c>
      <c r="C4507" t="s">
        <v>7</v>
      </c>
      <c r="D4507" t="s">
        <v>8</v>
      </c>
      <c r="E4507" s="13" t="str">
        <f>"49"</f>
        <v>49</v>
      </c>
      <c r="F4507" t="s">
        <v>340</v>
      </c>
      <c r="G4507" s="14" t="str">
        <f>"034"</f>
        <v>034</v>
      </c>
      <c r="H4507" t="s">
        <v>2099</v>
      </c>
    </row>
    <row r="4508" spans="1:8" x14ac:dyDescent="0.25">
      <c r="A4508" t="s">
        <v>4879</v>
      </c>
      <c r="B4508" s="12">
        <v>77</v>
      </c>
      <c r="C4508" t="s">
        <v>17</v>
      </c>
      <c r="D4508" t="s">
        <v>18</v>
      </c>
      <c r="E4508" s="13" t="str">
        <f>"67"</f>
        <v>67</v>
      </c>
      <c r="F4508" t="s">
        <v>44</v>
      </c>
      <c r="G4508" s="14" t="str">
        <f>"151"</f>
        <v>151</v>
      </c>
      <c r="H4508" t="s">
        <v>200</v>
      </c>
    </row>
    <row r="4509" spans="1:8" x14ac:dyDescent="0.25">
      <c r="A4509" t="s">
        <v>4880</v>
      </c>
      <c r="B4509" s="12">
        <v>81</v>
      </c>
      <c r="C4509" t="s">
        <v>7</v>
      </c>
      <c r="D4509" t="s">
        <v>8</v>
      </c>
      <c r="E4509" s="13" t="str">
        <f>"70"</f>
        <v>70</v>
      </c>
      <c r="F4509" t="s">
        <v>50</v>
      </c>
      <c r="G4509" s="14" t="str">
        <f>"006"</f>
        <v>006</v>
      </c>
      <c r="H4509" t="s">
        <v>977</v>
      </c>
    </row>
    <row r="4510" spans="1:8" x14ac:dyDescent="0.25">
      <c r="A4510" t="s">
        <v>4881</v>
      </c>
      <c r="B4510" s="12">
        <v>77</v>
      </c>
      <c r="C4510" t="s">
        <v>17</v>
      </c>
      <c r="D4510" t="s">
        <v>18</v>
      </c>
      <c r="E4510" s="13" t="str">
        <f>"45"</f>
        <v>45</v>
      </c>
      <c r="F4510" t="s">
        <v>168</v>
      </c>
      <c r="G4510" s="14" t="str">
        <f>"181"</f>
        <v>181</v>
      </c>
      <c r="H4510" t="s">
        <v>278</v>
      </c>
    </row>
    <row r="4511" spans="1:8" x14ac:dyDescent="0.25">
      <c r="A4511" t="s">
        <v>4882</v>
      </c>
      <c r="B4511" s="12">
        <v>77</v>
      </c>
      <c r="C4511" t="s">
        <v>17</v>
      </c>
      <c r="D4511" t="s">
        <v>18</v>
      </c>
      <c r="E4511" s="13" t="str">
        <f>"67"</f>
        <v>67</v>
      </c>
      <c r="F4511" t="s">
        <v>44</v>
      </c>
      <c r="G4511" s="14" t="str">
        <f>"151"</f>
        <v>151</v>
      </c>
      <c r="H4511" t="s">
        <v>200</v>
      </c>
    </row>
    <row r="4512" spans="1:8" x14ac:dyDescent="0.25">
      <c r="A4512" t="s">
        <v>4883</v>
      </c>
      <c r="B4512" s="12">
        <v>81</v>
      </c>
      <c r="C4512" t="s">
        <v>7</v>
      </c>
      <c r="D4512" t="s">
        <v>8</v>
      </c>
      <c r="E4512" s="13" t="str">
        <f>"58"</f>
        <v>58</v>
      </c>
      <c r="F4512" t="s">
        <v>128</v>
      </c>
      <c r="G4512" s="14" t="str">
        <f>"281"</f>
        <v>281</v>
      </c>
      <c r="H4512" t="s">
        <v>158</v>
      </c>
    </row>
    <row r="4513" spans="1:8" x14ac:dyDescent="0.25">
      <c r="A4513" t="s">
        <v>4884</v>
      </c>
      <c r="B4513" s="12">
        <v>77</v>
      </c>
      <c r="C4513" t="s">
        <v>17</v>
      </c>
      <c r="D4513" t="s">
        <v>18</v>
      </c>
      <c r="E4513" s="13" t="str">
        <f>"40"</f>
        <v>40</v>
      </c>
      <c r="F4513" t="s">
        <v>19</v>
      </c>
      <c r="G4513" s="14" t="str">
        <f>"251"</f>
        <v>251</v>
      </c>
      <c r="H4513" t="s">
        <v>20</v>
      </c>
    </row>
    <row r="4514" spans="1:8" x14ac:dyDescent="0.25">
      <c r="A4514" t="s">
        <v>4885</v>
      </c>
      <c r="B4514" s="12">
        <v>79</v>
      </c>
      <c r="C4514" t="s">
        <v>28</v>
      </c>
      <c r="D4514" t="s">
        <v>29</v>
      </c>
      <c r="E4514" s="13" t="str">
        <f>"10"</f>
        <v>10</v>
      </c>
      <c r="F4514" t="s">
        <v>171</v>
      </c>
      <c r="G4514" s="14" t="str">
        <f>"265"</f>
        <v>265</v>
      </c>
      <c r="H4514" t="s">
        <v>1075</v>
      </c>
    </row>
    <row r="4515" spans="1:8" x14ac:dyDescent="0.25">
      <c r="A4515" t="s">
        <v>4886</v>
      </c>
      <c r="B4515" s="12">
        <v>77</v>
      </c>
      <c r="C4515" t="s">
        <v>17</v>
      </c>
      <c r="D4515" t="s">
        <v>18</v>
      </c>
      <c r="E4515" s="13" t="str">
        <f>"51"</f>
        <v>51</v>
      </c>
      <c r="F4515" t="s">
        <v>55</v>
      </c>
      <c r="G4515" s="14" t="str">
        <f>"276"</f>
        <v>276</v>
      </c>
      <c r="H4515" t="s">
        <v>80</v>
      </c>
    </row>
    <row r="4516" spans="1:8" x14ac:dyDescent="0.25">
      <c r="A4516" t="s">
        <v>4887</v>
      </c>
      <c r="B4516" s="12">
        <v>79</v>
      </c>
      <c r="C4516" t="s">
        <v>28</v>
      </c>
      <c r="D4516" t="s">
        <v>29</v>
      </c>
      <c r="E4516" s="13" t="str">
        <f>"29"</f>
        <v>29</v>
      </c>
      <c r="F4516" t="s">
        <v>220</v>
      </c>
      <c r="G4516" s="14" t="str">
        <f>"251"</f>
        <v>251</v>
      </c>
      <c r="H4516" t="s">
        <v>1530</v>
      </c>
    </row>
    <row r="4517" spans="1:8" x14ac:dyDescent="0.25">
      <c r="A4517" t="s">
        <v>4888</v>
      </c>
      <c r="B4517" s="12">
        <v>77</v>
      </c>
      <c r="C4517" t="s">
        <v>17</v>
      </c>
      <c r="D4517" t="s">
        <v>18</v>
      </c>
      <c r="E4517" s="13" t="str">
        <f>"67"</f>
        <v>67</v>
      </c>
      <c r="F4517" t="s">
        <v>44</v>
      </c>
      <c r="G4517" s="14" t="str">
        <f>"261"</f>
        <v>261</v>
      </c>
      <c r="H4517" t="s">
        <v>70</v>
      </c>
    </row>
    <row r="4518" spans="1:8" x14ac:dyDescent="0.25">
      <c r="A4518" t="s">
        <v>4889</v>
      </c>
      <c r="B4518" s="12">
        <v>79</v>
      </c>
      <c r="C4518" t="s">
        <v>28</v>
      </c>
      <c r="D4518" t="s">
        <v>29</v>
      </c>
      <c r="E4518" s="13" t="str">
        <f>"35"</f>
        <v>35</v>
      </c>
      <c r="F4518" t="s">
        <v>418</v>
      </c>
      <c r="G4518" s="14" t="str">
        <f>"014"</f>
        <v>014</v>
      </c>
      <c r="H4518" t="s">
        <v>4890</v>
      </c>
    </row>
    <row r="4519" spans="1:8" x14ac:dyDescent="0.25">
      <c r="A4519" t="s">
        <v>4891</v>
      </c>
      <c r="B4519" s="12">
        <v>81</v>
      </c>
      <c r="C4519" t="s">
        <v>7</v>
      </c>
      <c r="D4519" t="s">
        <v>8</v>
      </c>
      <c r="E4519" s="13" t="str">
        <f>"44"</f>
        <v>44</v>
      </c>
      <c r="F4519" t="s">
        <v>40</v>
      </c>
      <c r="G4519" s="14" t="str">
        <f>"006"</f>
        <v>006</v>
      </c>
      <c r="H4519" t="s">
        <v>1182</v>
      </c>
    </row>
    <row r="4520" spans="1:8" x14ac:dyDescent="0.25">
      <c r="A4520" t="s">
        <v>4892</v>
      </c>
      <c r="B4520" s="12">
        <v>77</v>
      </c>
      <c r="C4520" t="s">
        <v>17</v>
      </c>
      <c r="D4520" t="s">
        <v>18</v>
      </c>
      <c r="E4520" s="13" t="str">
        <f>"40"</f>
        <v>40</v>
      </c>
      <c r="F4520" t="s">
        <v>19</v>
      </c>
      <c r="G4520" s="14" t="str">
        <f>"251"</f>
        <v>251</v>
      </c>
      <c r="H4520" t="s">
        <v>20</v>
      </c>
    </row>
    <row r="4521" spans="1:8" x14ac:dyDescent="0.25">
      <c r="A4521" t="s">
        <v>4893</v>
      </c>
      <c r="B4521" s="12">
        <v>76</v>
      </c>
      <c r="C4521" t="s">
        <v>2</v>
      </c>
      <c r="D4521" t="s">
        <v>3</v>
      </c>
      <c r="E4521" s="13" t="str">
        <f>"64"</f>
        <v>64</v>
      </c>
      <c r="F4521" t="s">
        <v>58</v>
      </c>
      <c r="G4521" s="14" t="str">
        <f>"191"</f>
        <v>191</v>
      </c>
      <c r="H4521" t="s">
        <v>810</v>
      </c>
    </row>
    <row r="4522" spans="1:8" x14ac:dyDescent="0.25">
      <c r="A4522" t="s">
        <v>4893</v>
      </c>
      <c r="B4522" s="12">
        <v>76</v>
      </c>
      <c r="C4522" t="s">
        <v>2</v>
      </c>
      <c r="D4522" t="s">
        <v>3</v>
      </c>
      <c r="E4522" s="13" t="str">
        <f>"64"</f>
        <v>64</v>
      </c>
      <c r="F4522" t="s">
        <v>58</v>
      </c>
      <c r="G4522" s="14" t="str">
        <f>"221"</f>
        <v>221</v>
      </c>
      <c r="H4522" t="s">
        <v>343</v>
      </c>
    </row>
    <row r="4523" spans="1:8" x14ac:dyDescent="0.25">
      <c r="A4523" t="s">
        <v>4894</v>
      </c>
      <c r="B4523" s="12">
        <v>79</v>
      </c>
      <c r="C4523" t="s">
        <v>28</v>
      </c>
      <c r="D4523" t="s">
        <v>29</v>
      </c>
      <c r="E4523" s="13" t="str">
        <f>"06"</f>
        <v>06</v>
      </c>
      <c r="F4523" t="s">
        <v>1083</v>
      </c>
      <c r="G4523" s="14" t="str">
        <f>"020"</f>
        <v>020</v>
      </c>
      <c r="H4523" t="s">
        <v>3621</v>
      </c>
    </row>
    <row r="4524" spans="1:8" x14ac:dyDescent="0.25">
      <c r="A4524" t="s">
        <v>4895</v>
      </c>
      <c r="B4524" s="12">
        <v>77</v>
      </c>
      <c r="C4524" t="s">
        <v>17</v>
      </c>
      <c r="D4524" t="s">
        <v>18</v>
      </c>
      <c r="E4524" s="13" t="str">
        <f>"40"</f>
        <v>40</v>
      </c>
      <c r="F4524" t="s">
        <v>19</v>
      </c>
      <c r="G4524" s="14" t="str">
        <f>"226"</f>
        <v>226</v>
      </c>
      <c r="H4524" t="s">
        <v>359</v>
      </c>
    </row>
    <row r="4525" spans="1:8" x14ac:dyDescent="0.25">
      <c r="A4525" t="s">
        <v>4896</v>
      </c>
      <c r="B4525" s="12">
        <v>77</v>
      </c>
      <c r="C4525" t="s">
        <v>17</v>
      </c>
      <c r="D4525" t="s">
        <v>18</v>
      </c>
      <c r="E4525" s="13" t="str">
        <f>"40"</f>
        <v>40</v>
      </c>
      <c r="F4525" t="s">
        <v>19</v>
      </c>
      <c r="G4525" s="14" t="str">
        <f>"251"</f>
        <v>251</v>
      </c>
      <c r="H4525" t="s">
        <v>20</v>
      </c>
    </row>
    <row r="4526" spans="1:8" x14ac:dyDescent="0.25">
      <c r="A4526" t="s">
        <v>4897</v>
      </c>
      <c r="B4526" s="12">
        <v>81</v>
      </c>
      <c r="C4526" t="s">
        <v>7</v>
      </c>
      <c r="D4526" t="s">
        <v>8</v>
      </c>
      <c r="E4526" s="13" t="str">
        <f>"24"</f>
        <v>24</v>
      </c>
      <c r="F4526" t="s">
        <v>108</v>
      </c>
      <c r="G4526" s="14" t="str">
        <f>"271"</f>
        <v>271</v>
      </c>
      <c r="H4526" t="s">
        <v>4898</v>
      </c>
    </row>
    <row r="4527" spans="1:8" x14ac:dyDescent="0.25">
      <c r="A4527" t="s">
        <v>4899</v>
      </c>
      <c r="B4527" s="12">
        <v>77</v>
      </c>
      <c r="C4527" t="s">
        <v>17</v>
      </c>
      <c r="D4527" t="s">
        <v>18</v>
      </c>
      <c r="E4527" s="13" t="str">
        <f>"66"</f>
        <v>66</v>
      </c>
      <c r="F4527" t="s">
        <v>22</v>
      </c>
      <c r="G4527" s="14" t="str">
        <f>"002"</f>
        <v>002</v>
      </c>
      <c r="H4527" t="s">
        <v>160</v>
      </c>
    </row>
    <row r="4528" spans="1:8" x14ac:dyDescent="0.25">
      <c r="A4528" t="s">
        <v>4900</v>
      </c>
      <c r="B4528" s="12">
        <v>76</v>
      </c>
      <c r="C4528" t="s">
        <v>2</v>
      </c>
      <c r="D4528" t="s">
        <v>3</v>
      </c>
      <c r="E4528" s="13" t="str">
        <f>"14"</f>
        <v>14</v>
      </c>
      <c r="F4528" t="s">
        <v>124</v>
      </c>
      <c r="G4528" s="14" t="str">
        <f>"206"</f>
        <v>206</v>
      </c>
      <c r="H4528" t="s">
        <v>767</v>
      </c>
    </row>
    <row r="4529" spans="1:8" x14ac:dyDescent="0.25">
      <c r="A4529" t="s">
        <v>4900</v>
      </c>
      <c r="B4529" s="12">
        <v>76</v>
      </c>
      <c r="C4529" t="s">
        <v>2</v>
      </c>
      <c r="D4529" t="s">
        <v>3</v>
      </c>
      <c r="E4529" s="13" t="str">
        <f>"14"</f>
        <v>14</v>
      </c>
      <c r="F4529" t="s">
        <v>124</v>
      </c>
      <c r="G4529" s="14" t="str">
        <f>"251"</f>
        <v>251</v>
      </c>
      <c r="H4529" t="s">
        <v>402</v>
      </c>
    </row>
    <row r="4530" spans="1:8" x14ac:dyDescent="0.25">
      <c r="A4530" t="s">
        <v>4900</v>
      </c>
      <c r="B4530" s="12">
        <v>79</v>
      </c>
      <c r="C4530" t="s">
        <v>28</v>
      </c>
      <c r="D4530" t="s">
        <v>29</v>
      </c>
      <c r="E4530" s="13" t="str">
        <f>"10"</f>
        <v>10</v>
      </c>
      <c r="F4530" t="s">
        <v>171</v>
      </c>
      <c r="G4530" s="14" t="str">
        <f>"261"</f>
        <v>261</v>
      </c>
      <c r="H4530" t="s">
        <v>1023</v>
      </c>
    </row>
    <row r="4531" spans="1:8" x14ac:dyDescent="0.25">
      <c r="A4531" t="s">
        <v>4901</v>
      </c>
      <c r="B4531" s="12">
        <v>81</v>
      </c>
      <c r="C4531" t="s">
        <v>7</v>
      </c>
      <c r="D4531" t="s">
        <v>8</v>
      </c>
      <c r="E4531" s="13" t="str">
        <f>"69"</f>
        <v>69</v>
      </c>
      <c r="F4531" t="s">
        <v>140</v>
      </c>
      <c r="G4531" s="14" t="str">
        <f>"291"</f>
        <v>291</v>
      </c>
      <c r="H4531" t="s">
        <v>874</v>
      </c>
    </row>
    <row r="4532" spans="1:8" x14ac:dyDescent="0.25">
      <c r="A4532" t="s">
        <v>4902</v>
      </c>
      <c r="B4532" s="12">
        <v>76</v>
      </c>
      <c r="C4532" t="s">
        <v>2</v>
      </c>
      <c r="D4532" t="s">
        <v>3</v>
      </c>
      <c r="E4532" s="13" t="str">
        <f>"14"</f>
        <v>14</v>
      </c>
      <c r="F4532" t="s">
        <v>124</v>
      </c>
      <c r="G4532" s="14" t="str">
        <f>"022"</f>
        <v>022</v>
      </c>
      <c r="H4532" t="s">
        <v>4582</v>
      </c>
    </row>
    <row r="4533" spans="1:8" x14ac:dyDescent="0.25">
      <c r="A4533" t="s">
        <v>4903</v>
      </c>
      <c r="B4533" s="12">
        <v>81</v>
      </c>
      <c r="C4533" t="s">
        <v>7</v>
      </c>
      <c r="D4533" t="s">
        <v>8</v>
      </c>
      <c r="E4533" s="13" t="str">
        <f>"08"</f>
        <v>08</v>
      </c>
      <c r="F4533" t="s">
        <v>154</v>
      </c>
      <c r="G4533" s="14" t="str">
        <f>"211"</f>
        <v>211</v>
      </c>
      <c r="H4533" t="s">
        <v>1045</v>
      </c>
    </row>
    <row r="4534" spans="1:8" x14ac:dyDescent="0.25">
      <c r="A4534" t="s">
        <v>4903</v>
      </c>
      <c r="B4534" s="12">
        <v>81</v>
      </c>
      <c r="C4534" t="s">
        <v>7</v>
      </c>
      <c r="D4534" t="s">
        <v>8</v>
      </c>
      <c r="E4534" s="13" t="str">
        <f>"08"</f>
        <v>08</v>
      </c>
      <c r="F4534" t="s">
        <v>154</v>
      </c>
      <c r="G4534" s="14" t="str">
        <f>"261"</f>
        <v>261</v>
      </c>
      <c r="H4534" t="s">
        <v>155</v>
      </c>
    </row>
    <row r="4535" spans="1:8" x14ac:dyDescent="0.25">
      <c r="A4535" t="s">
        <v>4904</v>
      </c>
      <c r="B4535" s="12">
        <v>76</v>
      </c>
      <c r="C4535" t="s">
        <v>2</v>
      </c>
      <c r="D4535" t="s">
        <v>3</v>
      </c>
      <c r="E4535" s="13" t="str">
        <f>"23"</f>
        <v>23</v>
      </c>
      <c r="F4535" t="s">
        <v>280</v>
      </c>
      <c r="G4535" s="14" t="str">
        <f>"251"</f>
        <v>251</v>
      </c>
      <c r="H4535" t="s">
        <v>281</v>
      </c>
    </row>
    <row r="4536" spans="1:8" x14ac:dyDescent="0.25">
      <c r="A4536" t="s">
        <v>4905</v>
      </c>
      <c r="B4536" s="12">
        <v>76</v>
      </c>
      <c r="C4536" t="s">
        <v>2</v>
      </c>
      <c r="D4536" t="s">
        <v>3</v>
      </c>
      <c r="E4536" s="13" t="str">
        <f>"13"</f>
        <v>13</v>
      </c>
      <c r="F4536" t="s">
        <v>14</v>
      </c>
      <c r="G4536" s="14" t="str">
        <f>"014"</f>
        <v>014</v>
      </c>
      <c r="H4536" t="s">
        <v>1699</v>
      </c>
    </row>
    <row r="4537" spans="1:8" x14ac:dyDescent="0.25">
      <c r="A4537" t="s">
        <v>4906</v>
      </c>
      <c r="B4537" s="12">
        <v>79</v>
      </c>
      <c r="C4537" t="s">
        <v>28</v>
      </c>
      <c r="D4537" t="s">
        <v>29</v>
      </c>
      <c r="E4537" s="13" t="str">
        <f>"47"</f>
        <v>47</v>
      </c>
      <c r="F4537" t="s">
        <v>1754</v>
      </c>
      <c r="G4537" s="14" t="str">
        <f>"181"</f>
        <v>181</v>
      </c>
      <c r="H4537" t="s">
        <v>4907</v>
      </c>
    </row>
    <row r="4538" spans="1:8" x14ac:dyDescent="0.25">
      <c r="A4538" t="s">
        <v>4908</v>
      </c>
      <c r="B4538" s="12">
        <v>79</v>
      </c>
      <c r="C4538" t="s">
        <v>28</v>
      </c>
      <c r="D4538" t="s">
        <v>29</v>
      </c>
      <c r="E4538" s="13" t="str">
        <f>"46"</f>
        <v>46</v>
      </c>
      <c r="F4538" t="s">
        <v>1383</v>
      </c>
      <c r="G4538" s="14" t="str">
        <f>"216"</f>
        <v>216</v>
      </c>
      <c r="H4538" t="s">
        <v>4735</v>
      </c>
    </row>
    <row r="4539" spans="1:8" x14ac:dyDescent="0.25">
      <c r="A4539" t="s">
        <v>4909</v>
      </c>
      <c r="B4539" s="12">
        <v>81</v>
      </c>
      <c r="C4539" t="s">
        <v>7</v>
      </c>
      <c r="D4539" t="s">
        <v>8</v>
      </c>
      <c r="E4539" s="13" t="str">
        <f>"44"</f>
        <v>44</v>
      </c>
      <c r="F4539" t="s">
        <v>40</v>
      </c>
      <c r="G4539" s="14" t="str">
        <f>"020"</f>
        <v>020</v>
      </c>
      <c r="H4539" t="s">
        <v>144</v>
      </c>
    </row>
    <row r="4540" spans="1:8" x14ac:dyDescent="0.25">
      <c r="A4540" t="s">
        <v>4910</v>
      </c>
      <c r="B4540" s="12">
        <v>79</v>
      </c>
      <c r="C4540" t="s">
        <v>28</v>
      </c>
      <c r="D4540" t="s">
        <v>29</v>
      </c>
      <c r="E4540" s="13" t="str">
        <f>"03"</f>
        <v>03</v>
      </c>
      <c r="F4540" t="s">
        <v>30</v>
      </c>
      <c r="G4540" s="14" t="str">
        <f>"276"</f>
        <v>276</v>
      </c>
      <c r="H4540" t="s">
        <v>292</v>
      </c>
    </row>
    <row r="4541" spans="1:8" x14ac:dyDescent="0.25">
      <c r="A4541" t="s">
        <v>4910</v>
      </c>
      <c r="B4541" s="12">
        <v>81</v>
      </c>
      <c r="C4541" t="s">
        <v>7</v>
      </c>
      <c r="D4541" t="s">
        <v>8</v>
      </c>
      <c r="E4541" s="13" t="str">
        <f>"49"</f>
        <v>49</v>
      </c>
      <c r="F4541" t="s">
        <v>340</v>
      </c>
      <c r="G4541" s="14" t="str">
        <f>"030"</f>
        <v>030</v>
      </c>
      <c r="H4541" t="s">
        <v>548</v>
      </c>
    </row>
    <row r="4542" spans="1:8" x14ac:dyDescent="0.25">
      <c r="A4542" t="s">
        <v>4911</v>
      </c>
      <c r="B4542" s="12">
        <v>81</v>
      </c>
      <c r="C4542" t="s">
        <v>7</v>
      </c>
      <c r="D4542" t="s">
        <v>8</v>
      </c>
      <c r="E4542" s="13" t="str">
        <f>"15"</f>
        <v>15</v>
      </c>
      <c r="F4542" t="s">
        <v>1122</v>
      </c>
      <c r="G4542" s="14" t="str">
        <f>"016"</f>
        <v>016</v>
      </c>
      <c r="H4542" t="s">
        <v>4912</v>
      </c>
    </row>
    <row r="4543" spans="1:8" x14ac:dyDescent="0.25">
      <c r="A4543" t="s">
        <v>4913</v>
      </c>
      <c r="B4543" s="12">
        <v>77</v>
      </c>
      <c r="C4543" t="s">
        <v>17</v>
      </c>
      <c r="D4543" t="s">
        <v>18</v>
      </c>
      <c r="E4543" s="13" t="str">
        <f>"67"</f>
        <v>67</v>
      </c>
      <c r="F4543" t="s">
        <v>44</v>
      </c>
      <c r="G4543" s="14" t="str">
        <f>"151"</f>
        <v>151</v>
      </c>
      <c r="H4543" t="s">
        <v>200</v>
      </c>
    </row>
    <row r="4544" spans="1:8" x14ac:dyDescent="0.25">
      <c r="A4544" t="s">
        <v>4914</v>
      </c>
      <c r="B4544" s="12">
        <v>76</v>
      </c>
      <c r="C4544" t="s">
        <v>2</v>
      </c>
      <c r="D4544" t="s">
        <v>3</v>
      </c>
      <c r="E4544" s="13" t="str">
        <f>"13"</f>
        <v>13</v>
      </c>
      <c r="F4544" t="s">
        <v>14</v>
      </c>
      <c r="G4544" s="14" t="str">
        <f>"113"</f>
        <v>113</v>
      </c>
      <c r="H4544" t="s">
        <v>4521</v>
      </c>
    </row>
    <row r="4545" spans="1:8" x14ac:dyDescent="0.25">
      <c r="A4545" t="s">
        <v>4915</v>
      </c>
      <c r="B4545" s="12">
        <v>81</v>
      </c>
      <c r="C4545" t="s">
        <v>7</v>
      </c>
      <c r="D4545" t="s">
        <v>8</v>
      </c>
      <c r="E4545" s="13" t="str">
        <f>"58"</f>
        <v>58</v>
      </c>
      <c r="F4545" t="s">
        <v>128</v>
      </c>
      <c r="G4545" s="14" t="str">
        <f>"030"</f>
        <v>030</v>
      </c>
      <c r="H4545" t="s">
        <v>1320</v>
      </c>
    </row>
    <row r="4546" spans="1:8" x14ac:dyDescent="0.25">
      <c r="A4546" t="s">
        <v>4916</v>
      </c>
      <c r="B4546" s="12">
        <v>79</v>
      </c>
      <c r="C4546" t="s">
        <v>28</v>
      </c>
      <c r="D4546" t="s">
        <v>29</v>
      </c>
      <c r="E4546" s="13" t="str">
        <f>"32"</f>
        <v>32</v>
      </c>
      <c r="F4546" t="s">
        <v>61</v>
      </c>
      <c r="G4546" s="14" t="str">
        <f>"246"</f>
        <v>246</v>
      </c>
      <c r="H4546" t="s">
        <v>62</v>
      </c>
    </row>
    <row r="4547" spans="1:8" x14ac:dyDescent="0.25">
      <c r="A4547" t="s">
        <v>4917</v>
      </c>
      <c r="B4547" s="12">
        <v>77</v>
      </c>
      <c r="C4547" t="s">
        <v>17</v>
      </c>
      <c r="D4547" t="s">
        <v>18</v>
      </c>
      <c r="E4547" s="13" t="str">
        <f>"66"</f>
        <v>66</v>
      </c>
      <c r="F4547" t="s">
        <v>22</v>
      </c>
      <c r="G4547" s="14" t="str">
        <f>"141"</f>
        <v>141</v>
      </c>
      <c r="H4547" t="s">
        <v>218</v>
      </c>
    </row>
    <row r="4548" spans="1:8" x14ac:dyDescent="0.25">
      <c r="A4548" t="s">
        <v>4918</v>
      </c>
      <c r="B4548" s="12">
        <v>81</v>
      </c>
      <c r="C4548" t="s">
        <v>7</v>
      </c>
      <c r="D4548" t="s">
        <v>8</v>
      </c>
      <c r="E4548" s="13" t="str">
        <f>"38"</f>
        <v>38</v>
      </c>
      <c r="F4548" t="s">
        <v>121</v>
      </c>
      <c r="G4548" s="14" t="str">
        <f>"024"</f>
        <v>024</v>
      </c>
      <c r="H4548" t="s">
        <v>4919</v>
      </c>
    </row>
    <row r="4549" spans="1:8" x14ac:dyDescent="0.25">
      <c r="A4549" t="s">
        <v>4920</v>
      </c>
      <c r="B4549" s="12">
        <v>81</v>
      </c>
      <c r="C4549" t="s">
        <v>7</v>
      </c>
      <c r="D4549" t="s">
        <v>8</v>
      </c>
      <c r="E4549" s="13" t="str">
        <f>"24"</f>
        <v>24</v>
      </c>
      <c r="F4549" t="s">
        <v>108</v>
      </c>
      <c r="G4549" s="14" t="str">
        <f>"271"</f>
        <v>271</v>
      </c>
      <c r="H4549" t="s">
        <v>4898</v>
      </c>
    </row>
    <row r="4550" spans="1:8" x14ac:dyDescent="0.25">
      <c r="A4550" t="s">
        <v>4921</v>
      </c>
      <c r="B4550" s="12">
        <v>77</v>
      </c>
      <c r="C4550" t="s">
        <v>17</v>
      </c>
      <c r="D4550" t="s">
        <v>18</v>
      </c>
      <c r="E4550" s="13" t="str">
        <f>"40"</f>
        <v>40</v>
      </c>
      <c r="F4550" t="s">
        <v>19</v>
      </c>
      <c r="G4550" s="14" t="str">
        <f>"265"</f>
        <v>265</v>
      </c>
      <c r="H4550" t="s">
        <v>78</v>
      </c>
    </row>
    <row r="4551" spans="1:8" x14ac:dyDescent="0.25">
      <c r="A4551" t="s">
        <v>4922</v>
      </c>
      <c r="B4551" s="12">
        <v>77</v>
      </c>
      <c r="C4551" t="s">
        <v>17</v>
      </c>
      <c r="D4551" t="s">
        <v>18</v>
      </c>
      <c r="E4551" s="13" t="str">
        <f>"67"</f>
        <v>67</v>
      </c>
      <c r="F4551" t="s">
        <v>44</v>
      </c>
      <c r="G4551" s="14" t="str">
        <f>"107"</f>
        <v>107</v>
      </c>
      <c r="H4551" t="s">
        <v>250</v>
      </c>
    </row>
    <row r="4552" spans="1:8" x14ac:dyDescent="0.25">
      <c r="A4552" t="s">
        <v>4923</v>
      </c>
      <c r="B4552" s="12">
        <v>81</v>
      </c>
      <c r="C4552" t="s">
        <v>7</v>
      </c>
      <c r="D4552" t="s">
        <v>8</v>
      </c>
      <c r="E4552" s="13" t="str">
        <f>"08"</f>
        <v>08</v>
      </c>
      <c r="F4552" t="s">
        <v>154</v>
      </c>
      <c r="G4552" s="14" t="str">
        <f>"206"</f>
        <v>206</v>
      </c>
      <c r="H4552" t="s">
        <v>870</v>
      </c>
    </row>
    <row r="4553" spans="1:8" x14ac:dyDescent="0.25">
      <c r="A4553" t="s">
        <v>4923</v>
      </c>
      <c r="B4553" s="12">
        <v>81</v>
      </c>
      <c r="C4553" t="s">
        <v>7</v>
      </c>
      <c r="D4553" t="s">
        <v>8</v>
      </c>
      <c r="E4553" s="13" t="str">
        <f>"20"</f>
        <v>20</v>
      </c>
      <c r="F4553" t="s">
        <v>111</v>
      </c>
      <c r="G4553" s="14" t="str">
        <f>"022"</f>
        <v>022</v>
      </c>
      <c r="H4553" t="s">
        <v>1963</v>
      </c>
    </row>
    <row r="4554" spans="1:8" x14ac:dyDescent="0.25">
      <c r="A4554" t="s">
        <v>4923</v>
      </c>
      <c r="B4554" s="12">
        <v>81</v>
      </c>
      <c r="C4554" t="s">
        <v>7</v>
      </c>
      <c r="D4554" t="s">
        <v>8</v>
      </c>
      <c r="E4554" s="13" t="str">
        <f>"38"</f>
        <v>38</v>
      </c>
      <c r="F4554" t="s">
        <v>121</v>
      </c>
      <c r="G4554" s="14" t="str">
        <f>"032"</f>
        <v>032</v>
      </c>
      <c r="H4554" t="s">
        <v>2171</v>
      </c>
    </row>
    <row r="4555" spans="1:8" x14ac:dyDescent="0.25">
      <c r="A4555" t="s">
        <v>4923</v>
      </c>
      <c r="B4555" s="12">
        <v>81</v>
      </c>
      <c r="C4555" t="s">
        <v>7</v>
      </c>
      <c r="D4555" t="s">
        <v>8</v>
      </c>
      <c r="E4555" s="13" t="str">
        <f>"44"</f>
        <v>44</v>
      </c>
      <c r="F4555" t="s">
        <v>40</v>
      </c>
      <c r="G4555" s="14" t="str">
        <f>"201"</f>
        <v>201</v>
      </c>
      <c r="H4555" t="s">
        <v>138</v>
      </c>
    </row>
    <row r="4556" spans="1:8" x14ac:dyDescent="0.25">
      <c r="A4556" t="s">
        <v>4923</v>
      </c>
      <c r="B4556" s="12">
        <v>81</v>
      </c>
      <c r="C4556" t="s">
        <v>7</v>
      </c>
      <c r="D4556" t="s">
        <v>8</v>
      </c>
      <c r="E4556" s="13" t="str">
        <f>"70"</f>
        <v>70</v>
      </c>
      <c r="F4556" t="s">
        <v>50</v>
      </c>
      <c r="G4556" s="14" t="str">
        <f>"006"</f>
        <v>006</v>
      </c>
      <c r="H4556" t="s">
        <v>977</v>
      </c>
    </row>
    <row r="4557" spans="1:8" x14ac:dyDescent="0.25">
      <c r="A4557" t="s">
        <v>4923</v>
      </c>
      <c r="B4557" s="12">
        <v>81</v>
      </c>
      <c r="C4557" t="s">
        <v>7</v>
      </c>
      <c r="D4557" t="s">
        <v>8</v>
      </c>
      <c r="E4557" s="13" t="str">
        <f>"70"</f>
        <v>70</v>
      </c>
      <c r="F4557" t="s">
        <v>50</v>
      </c>
      <c r="G4557" s="14" t="str">
        <f>"026"</f>
        <v>026</v>
      </c>
      <c r="H4557" t="s">
        <v>315</v>
      </c>
    </row>
    <row r="4558" spans="1:8" x14ac:dyDescent="0.25">
      <c r="A4558" t="s">
        <v>4923</v>
      </c>
      <c r="B4558" s="12">
        <v>81</v>
      </c>
      <c r="C4558" t="s">
        <v>7</v>
      </c>
      <c r="D4558" t="s">
        <v>8</v>
      </c>
      <c r="E4558" s="13" t="str">
        <f>"70"</f>
        <v>70</v>
      </c>
      <c r="F4558" t="s">
        <v>50</v>
      </c>
      <c r="G4558" s="14" t="str">
        <f>"121"</f>
        <v>121</v>
      </c>
      <c r="H4558" t="s">
        <v>521</v>
      </c>
    </row>
    <row r="4559" spans="1:8" x14ac:dyDescent="0.25">
      <c r="A4559" t="s">
        <v>4924</v>
      </c>
      <c r="B4559" s="12">
        <v>81</v>
      </c>
      <c r="C4559" t="s">
        <v>7</v>
      </c>
      <c r="D4559" t="s">
        <v>8</v>
      </c>
      <c r="E4559" s="13" t="str">
        <f>"49"</f>
        <v>49</v>
      </c>
      <c r="F4559" t="s">
        <v>340</v>
      </c>
      <c r="G4559" s="14" t="str">
        <f>"173"</f>
        <v>173</v>
      </c>
      <c r="H4559" t="s">
        <v>341</v>
      </c>
    </row>
    <row r="4560" spans="1:8" x14ac:dyDescent="0.25">
      <c r="A4560" t="s">
        <v>4925</v>
      </c>
      <c r="B4560" s="12">
        <v>76</v>
      </c>
      <c r="C4560" t="s">
        <v>2</v>
      </c>
      <c r="D4560" t="s">
        <v>3</v>
      </c>
      <c r="E4560" s="13" t="str">
        <f>"23"</f>
        <v>23</v>
      </c>
      <c r="F4560" t="s">
        <v>280</v>
      </c>
      <c r="G4560" s="14" t="str">
        <f>"206"</f>
        <v>206</v>
      </c>
      <c r="H4560" t="s">
        <v>4220</v>
      </c>
    </row>
    <row r="4561" spans="1:8" x14ac:dyDescent="0.25">
      <c r="A4561" t="s">
        <v>4926</v>
      </c>
      <c r="B4561" s="12">
        <v>81</v>
      </c>
      <c r="C4561" t="s">
        <v>7</v>
      </c>
      <c r="D4561" t="s">
        <v>8</v>
      </c>
      <c r="E4561" s="13" t="str">
        <f>"44"</f>
        <v>44</v>
      </c>
      <c r="F4561" t="s">
        <v>40</v>
      </c>
      <c r="G4561" s="14" t="str">
        <f>"201"</f>
        <v>201</v>
      </c>
      <c r="H4561" t="s">
        <v>138</v>
      </c>
    </row>
    <row r="4562" spans="1:8" x14ac:dyDescent="0.25">
      <c r="A4562" t="s">
        <v>4927</v>
      </c>
      <c r="B4562" s="12">
        <v>76</v>
      </c>
      <c r="C4562" t="s">
        <v>2</v>
      </c>
      <c r="D4562" t="s">
        <v>3</v>
      </c>
      <c r="E4562" s="13" t="str">
        <f>"67"</f>
        <v>67</v>
      </c>
      <c r="F4562" t="s">
        <v>44</v>
      </c>
      <c r="G4562" s="14" t="str">
        <f>"291"</f>
        <v>291</v>
      </c>
      <c r="H4562" t="s">
        <v>253</v>
      </c>
    </row>
    <row r="4563" spans="1:8" x14ac:dyDescent="0.25">
      <c r="A4563" t="s">
        <v>4928</v>
      </c>
      <c r="B4563" s="12">
        <v>76</v>
      </c>
      <c r="C4563" t="s">
        <v>2</v>
      </c>
      <c r="D4563" t="s">
        <v>3</v>
      </c>
      <c r="E4563" s="13" t="str">
        <f>"13"</f>
        <v>13</v>
      </c>
      <c r="F4563" t="s">
        <v>14</v>
      </c>
      <c r="G4563" s="14" t="str">
        <f>"251"</f>
        <v>251</v>
      </c>
      <c r="H4563" t="s">
        <v>255</v>
      </c>
    </row>
    <row r="4564" spans="1:8" x14ac:dyDescent="0.25">
      <c r="A4564" t="s">
        <v>4929</v>
      </c>
      <c r="B4564" s="12">
        <v>76</v>
      </c>
      <c r="C4564" t="s">
        <v>2</v>
      </c>
      <c r="D4564" t="s">
        <v>3</v>
      </c>
      <c r="E4564" s="13" t="str">
        <f>"28"</f>
        <v>28</v>
      </c>
      <c r="F4564" t="s">
        <v>89</v>
      </c>
      <c r="G4564" s="14" t="str">
        <f>"241"</f>
        <v>241</v>
      </c>
      <c r="H4564" t="s">
        <v>1175</v>
      </c>
    </row>
    <row r="4565" spans="1:8" x14ac:dyDescent="0.25">
      <c r="A4565" t="s">
        <v>4930</v>
      </c>
      <c r="B4565" s="12">
        <v>76</v>
      </c>
      <c r="C4565" t="s">
        <v>2</v>
      </c>
      <c r="D4565" t="s">
        <v>3</v>
      </c>
      <c r="E4565" s="13" t="str">
        <f>"11"</f>
        <v>11</v>
      </c>
      <c r="F4565" t="s">
        <v>501</v>
      </c>
      <c r="G4565" s="14" t="str">
        <f>"172"</f>
        <v>172</v>
      </c>
      <c r="H4565" t="s">
        <v>3789</v>
      </c>
    </row>
    <row r="4566" spans="1:8" x14ac:dyDescent="0.25">
      <c r="A4566" t="s">
        <v>4930</v>
      </c>
      <c r="B4566" s="12">
        <v>76</v>
      </c>
      <c r="C4566" t="s">
        <v>2</v>
      </c>
      <c r="D4566" t="s">
        <v>3</v>
      </c>
      <c r="E4566" s="13" t="str">
        <f>"22"</f>
        <v>22</v>
      </c>
      <c r="F4566" t="s">
        <v>4</v>
      </c>
      <c r="G4566" s="14" t="str">
        <f>"211"</f>
        <v>211</v>
      </c>
      <c r="H4566" t="s">
        <v>3455</v>
      </c>
    </row>
    <row r="4567" spans="1:8" x14ac:dyDescent="0.25">
      <c r="A4567" t="s">
        <v>4930</v>
      </c>
      <c r="B4567" s="12">
        <v>76</v>
      </c>
      <c r="C4567" t="s">
        <v>2</v>
      </c>
      <c r="D4567" t="s">
        <v>3</v>
      </c>
      <c r="E4567" s="13" t="str">
        <f>"23"</f>
        <v>23</v>
      </c>
      <c r="F4567" t="s">
        <v>280</v>
      </c>
      <c r="G4567" s="14" t="str">
        <f>"251"</f>
        <v>251</v>
      </c>
      <c r="H4567" t="s">
        <v>281</v>
      </c>
    </row>
    <row r="4568" spans="1:8" x14ac:dyDescent="0.25">
      <c r="A4568" t="s">
        <v>4930</v>
      </c>
      <c r="B4568" s="12">
        <v>76</v>
      </c>
      <c r="C4568" t="s">
        <v>2</v>
      </c>
      <c r="D4568" t="s">
        <v>3</v>
      </c>
      <c r="E4568" s="13" t="str">
        <f>"33"</f>
        <v>33</v>
      </c>
      <c r="F4568" t="s">
        <v>587</v>
      </c>
      <c r="G4568" s="14" t="str">
        <f>"216"</f>
        <v>216</v>
      </c>
      <c r="H4568" t="s">
        <v>4931</v>
      </c>
    </row>
    <row r="4569" spans="1:8" x14ac:dyDescent="0.25">
      <c r="A4569" t="s">
        <v>4932</v>
      </c>
      <c r="B4569" s="12">
        <v>79</v>
      </c>
      <c r="C4569" t="s">
        <v>28</v>
      </c>
      <c r="D4569" t="s">
        <v>29</v>
      </c>
      <c r="E4569" s="13" t="str">
        <f>"09"</f>
        <v>09</v>
      </c>
      <c r="F4569" t="s">
        <v>117</v>
      </c>
      <c r="G4569" s="14" t="str">
        <f>"221"</f>
        <v>221</v>
      </c>
      <c r="H4569" t="s">
        <v>65</v>
      </c>
    </row>
    <row r="4570" spans="1:8" x14ac:dyDescent="0.25">
      <c r="A4570" t="s">
        <v>4933</v>
      </c>
      <c r="B4570" s="12">
        <v>79</v>
      </c>
      <c r="C4570" t="s">
        <v>28</v>
      </c>
      <c r="D4570" t="s">
        <v>29</v>
      </c>
      <c r="E4570" s="13" t="str">
        <f>"29"</f>
        <v>29</v>
      </c>
      <c r="F4570" t="s">
        <v>220</v>
      </c>
      <c r="G4570" s="14" t="str">
        <f>"251"</f>
        <v>251</v>
      </c>
      <c r="H4570" t="s">
        <v>1530</v>
      </c>
    </row>
    <row r="4571" spans="1:8" x14ac:dyDescent="0.25">
      <c r="A4571" t="s">
        <v>4934</v>
      </c>
      <c r="B4571" s="12">
        <v>76</v>
      </c>
      <c r="C4571" t="s">
        <v>2</v>
      </c>
      <c r="D4571" t="s">
        <v>3</v>
      </c>
      <c r="E4571" s="13" t="str">
        <f>"56"</f>
        <v>56</v>
      </c>
      <c r="F4571" t="s">
        <v>321</v>
      </c>
      <c r="G4571" s="14" t="str">
        <f>"181"</f>
        <v>181</v>
      </c>
      <c r="H4571" t="s">
        <v>1055</v>
      </c>
    </row>
    <row r="4572" spans="1:8" x14ac:dyDescent="0.25">
      <c r="A4572" t="s">
        <v>4935</v>
      </c>
      <c r="B4572" s="12">
        <v>76</v>
      </c>
      <c r="C4572" t="s">
        <v>2</v>
      </c>
      <c r="D4572" t="s">
        <v>3</v>
      </c>
      <c r="E4572" s="13" t="str">
        <f>"13"</f>
        <v>13</v>
      </c>
      <c r="F4572" t="s">
        <v>14</v>
      </c>
      <c r="G4572" s="14" t="str">
        <f>"251"</f>
        <v>251</v>
      </c>
      <c r="H4572" t="s">
        <v>255</v>
      </c>
    </row>
    <row r="4573" spans="1:8" x14ac:dyDescent="0.25">
      <c r="A4573" t="s">
        <v>4936</v>
      </c>
      <c r="B4573" s="12">
        <v>76</v>
      </c>
      <c r="C4573" t="s">
        <v>2</v>
      </c>
      <c r="D4573" t="s">
        <v>3</v>
      </c>
      <c r="E4573" s="13" t="str">
        <f>"67"</f>
        <v>67</v>
      </c>
      <c r="F4573" t="s">
        <v>44</v>
      </c>
      <c r="G4573" s="14" t="str">
        <f>"181"</f>
        <v>181</v>
      </c>
      <c r="H4573" t="s">
        <v>564</v>
      </c>
    </row>
    <row r="4574" spans="1:8" x14ac:dyDescent="0.25">
      <c r="A4574" t="s">
        <v>4937</v>
      </c>
      <c r="B4574" s="12">
        <v>81</v>
      </c>
      <c r="C4574" t="s">
        <v>7</v>
      </c>
      <c r="D4574" t="s">
        <v>8</v>
      </c>
      <c r="E4574" s="13" t="str">
        <f>"05"</f>
        <v>05</v>
      </c>
      <c r="F4574" t="s">
        <v>9</v>
      </c>
      <c r="G4574" s="14" t="str">
        <f>"171"</f>
        <v>171</v>
      </c>
      <c r="H4574" t="s">
        <v>1193</v>
      </c>
    </row>
    <row r="4575" spans="1:8" x14ac:dyDescent="0.25">
      <c r="A4575" t="s">
        <v>4938</v>
      </c>
      <c r="B4575" s="12">
        <v>81</v>
      </c>
      <c r="C4575" t="s">
        <v>7</v>
      </c>
      <c r="D4575" t="s">
        <v>8</v>
      </c>
      <c r="E4575" s="13" t="str">
        <f>"36"</f>
        <v>36</v>
      </c>
      <c r="F4575" t="s">
        <v>84</v>
      </c>
      <c r="G4575" s="14" t="str">
        <f>"251"</f>
        <v>251</v>
      </c>
      <c r="H4575" t="s">
        <v>533</v>
      </c>
    </row>
    <row r="4576" spans="1:8" x14ac:dyDescent="0.25">
      <c r="A4576" t="s">
        <v>4939</v>
      </c>
      <c r="B4576" s="12">
        <v>79</v>
      </c>
      <c r="C4576" t="s">
        <v>28</v>
      </c>
      <c r="D4576" t="s">
        <v>29</v>
      </c>
      <c r="E4576" s="13" t="str">
        <f>"55"</f>
        <v>55</v>
      </c>
      <c r="F4576" t="s">
        <v>207</v>
      </c>
      <c r="G4576" s="14" t="str">
        <f>"192"</f>
        <v>192</v>
      </c>
      <c r="H4576" t="s">
        <v>297</v>
      </c>
    </row>
    <row r="4577" spans="1:8" x14ac:dyDescent="0.25">
      <c r="A4577" t="s">
        <v>4940</v>
      </c>
      <c r="B4577" s="12">
        <v>79</v>
      </c>
      <c r="C4577" t="s">
        <v>28</v>
      </c>
      <c r="D4577" t="s">
        <v>29</v>
      </c>
      <c r="E4577" s="13" t="str">
        <f>"07"</f>
        <v>07</v>
      </c>
      <c r="F4577" t="s">
        <v>788</v>
      </c>
      <c r="G4577" s="14" t="str">
        <f>"131"</f>
        <v>131</v>
      </c>
      <c r="H4577" t="s">
        <v>2595</v>
      </c>
    </row>
    <row r="4578" spans="1:8" x14ac:dyDescent="0.25">
      <c r="A4578" t="s">
        <v>4941</v>
      </c>
      <c r="B4578" s="12">
        <v>81</v>
      </c>
      <c r="C4578" t="s">
        <v>7</v>
      </c>
      <c r="D4578" t="s">
        <v>8</v>
      </c>
      <c r="E4578" s="13" t="str">
        <f>"20"</f>
        <v>20</v>
      </c>
      <c r="F4578" t="s">
        <v>111</v>
      </c>
      <c r="G4578" s="14" t="str">
        <f>"226"</f>
        <v>226</v>
      </c>
      <c r="H4578" t="s">
        <v>431</v>
      </c>
    </row>
    <row r="4579" spans="1:8" x14ac:dyDescent="0.25">
      <c r="A4579" t="s">
        <v>4942</v>
      </c>
      <c r="B4579" s="12">
        <v>79</v>
      </c>
      <c r="C4579" t="s">
        <v>28</v>
      </c>
      <c r="D4579" t="s">
        <v>29</v>
      </c>
      <c r="E4579" s="13" t="str">
        <f>"41"</f>
        <v>41</v>
      </c>
      <c r="F4579" t="s">
        <v>345</v>
      </c>
      <c r="G4579" s="14" t="str">
        <f>"281"</f>
        <v>281</v>
      </c>
      <c r="H4579" t="s">
        <v>346</v>
      </c>
    </row>
    <row r="4580" spans="1:8" x14ac:dyDescent="0.25">
      <c r="A4580" t="s">
        <v>4943</v>
      </c>
      <c r="B4580" s="12">
        <v>81</v>
      </c>
      <c r="C4580" t="s">
        <v>7</v>
      </c>
      <c r="D4580" t="s">
        <v>8</v>
      </c>
      <c r="E4580" s="13" t="str">
        <f>"44"</f>
        <v>44</v>
      </c>
      <c r="F4580" t="s">
        <v>40</v>
      </c>
      <c r="G4580" s="14" t="str">
        <f>"020"</f>
        <v>020</v>
      </c>
      <c r="H4580" t="s">
        <v>144</v>
      </c>
    </row>
    <row r="4581" spans="1:8" x14ac:dyDescent="0.25">
      <c r="A4581" t="s">
        <v>4944</v>
      </c>
      <c r="B4581" s="12">
        <v>77</v>
      </c>
      <c r="C4581" t="s">
        <v>17</v>
      </c>
      <c r="D4581" t="s">
        <v>18</v>
      </c>
      <c r="E4581" s="13" t="str">
        <f>"66"</f>
        <v>66</v>
      </c>
      <c r="F4581" t="s">
        <v>22</v>
      </c>
      <c r="G4581" s="14" t="str">
        <f>"291"</f>
        <v>291</v>
      </c>
      <c r="H4581" t="s">
        <v>361</v>
      </c>
    </row>
    <row r="4582" spans="1:8" x14ac:dyDescent="0.25">
      <c r="A4582" t="s">
        <v>4945</v>
      </c>
      <c r="B4582" s="12">
        <v>81</v>
      </c>
      <c r="C4582" t="s">
        <v>7</v>
      </c>
      <c r="D4582" t="s">
        <v>8</v>
      </c>
      <c r="E4582" s="13" t="str">
        <f>"70"</f>
        <v>70</v>
      </c>
      <c r="F4582" t="s">
        <v>50</v>
      </c>
      <c r="G4582" s="14" t="str">
        <f>"266"</f>
        <v>266</v>
      </c>
      <c r="H4582" t="s">
        <v>51</v>
      </c>
    </row>
    <row r="4583" spans="1:8" x14ac:dyDescent="0.25">
      <c r="A4583" t="s">
        <v>4946</v>
      </c>
      <c r="B4583" s="12">
        <v>81</v>
      </c>
      <c r="C4583" t="s">
        <v>7</v>
      </c>
      <c r="D4583" t="s">
        <v>8</v>
      </c>
      <c r="E4583" s="13" t="str">
        <f>"68"</f>
        <v>68</v>
      </c>
      <c r="F4583" t="s">
        <v>75</v>
      </c>
      <c r="G4583" s="14" t="str">
        <f>"181"</f>
        <v>181</v>
      </c>
      <c r="H4583" t="s">
        <v>2643</v>
      </c>
    </row>
    <row r="4584" spans="1:8" x14ac:dyDescent="0.25">
      <c r="A4584" t="s">
        <v>4947</v>
      </c>
      <c r="B4584" s="12">
        <v>76</v>
      </c>
      <c r="C4584" t="s">
        <v>2</v>
      </c>
      <c r="D4584" t="s">
        <v>3</v>
      </c>
      <c r="E4584" s="13" t="str">
        <f>"11"</f>
        <v>11</v>
      </c>
      <c r="F4584" t="s">
        <v>501</v>
      </c>
      <c r="G4584" s="14" t="str">
        <f>"022"</f>
        <v>022</v>
      </c>
      <c r="H4584" t="s">
        <v>4134</v>
      </c>
    </row>
    <row r="4585" spans="1:8" x14ac:dyDescent="0.25">
      <c r="A4585" t="s">
        <v>4948</v>
      </c>
      <c r="B4585" s="12">
        <v>81</v>
      </c>
      <c r="C4585" t="s">
        <v>7</v>
      </c>
      <c r="D4585" t="s">
        <v>8</v>
      </c>
      <c r="E4585" s="13" t="str">
        <f>"05"</f>
        <v>05</v>
      </c>
      <c r="F4585" t="s">
        <v>9</v>
      </c>
      <c r="G4585" s="14" t="str">
        <f>"104"</f>
        <v>104</v>
      </c>
      <c r="H4585" t="s">
        <v>299</v>
      </c>
    </row>
    <row r="4586" spans="1:8" x14ac:dyDescent="0.25">
      <c r="A4586" t="s">
        <v>4949</v>
      </c>
      <c r="B4586" s="12">
        <v>79</v>
      </c>
      <c r="C4586" t="s">
        <v>28</v>
      </c>
      <c r="D4586" t="s">
        <v>29</v>
      </c>
      <c r="E4586" s="13" t="str">
        <f>"41"</f>
        <v>41</v>
      </c>
      <c r="F4586" t="s">
        <v>345</v>
      </c>
      <c r="G4586" s="14" t="str">
        <f>"286"</f>
        <v>286</v>
      </c>
      <c r="H4586" t="s">
        <v>505</v>
      </c>
    </row>
    <row r="4587" spans="1:8" x14ac:dyDescent="0.25">
      <c r="A4587" t="s">
        <v>4950</v>
      </c>
      <c r="B4587" s="12">
        <v>77</v>
      </c>
      <c r="C4587" t="s">
        <v>17</v>
      </c>
      <c r="D4587" t="s">
        <v>18</v>
      </c>
      <c r="E4587" s="13" t="str">
        <f>"40"</f>
        <v>40</v>
      </c>
      <c r="F4587" t="s">
        <v>19</v>
      </c>
      <c r="G4587" s="14" t="str">
        <f>"107"</f>
        <v>107</v>
      </c>
      <c r="H4587" t="s">
        <v>1061</v>
      </c>
    </row>
    <row r="4588" spans="1:8" x14ac:dyDescent="0.25">
      <c r="A4588" t="s">
        <v>4951</v>
      </c>
      <c r="B4588" s="12">
        <v>77</v>
      </c>
      <c r="C4588" t="s">
        <v>17</v>
      </c>
      <c r="D4588" t="s">
        <v>18</v>
      </c>
      <c r="E4588" s="13" t="str">
        <f>"66"</f>
        <v>66</v>
      </c>
      <c r="F4588" t="s">
        <v>22</v>
      </c>
      <c r="G4588" s="14" t="str">
        <f>"131"</f>
        <v>131</v>
      </c>
      <c r="H4588" t="s">
        <v>23</v>
      </c>
    </row>
    <row r="4589" spans="1:8" x14ac:dyDescent="0.25">
      <c r="A4589" t="s">
        <v>4952</v>
      </c>
      <c r="B4589" s="12">
        <v>81</v>
      </c>
      <c r="C4589" t="s">
        <v>7</v>
      </c>
      <c r="D4589" t="s">
        <v>8</v>
      </c>
      <c r="E4589" s="13" t="str">
        <f>"36"</f>
        <v>36</v>
      </c>
      <c r="F4589" t="s">
        <v>84</v>
      </c>
      <c r="G4589" s="14" t="str">
        <f>"028"</f>
        <v>028</v>
      </c>
      <c r="H4589" t="s">
        <v>115</v>
      </c>
    </row>
    <row r="4590" spans="1:8" x14ac:dyDescent="0.25">
      <c r="A4590" t="s">
        <v>4953</v>
      </c>
      <c r="B4590" s="12">
        <v>77</v>
      </c>
      <c r="C4590" t="s">
        <v>17</v>
      </c>
      <c r="D4590" t="s">
        <v>18</v>
      </c>
      <c r="E4590" s="13" t="str">
        <f>"67"</f>
        <v>67</v>
      </c>
      <c r="F4590" t="s">
        <v>44</v>
      </c>
      <c r="G4590" s="14" t="str">
        <f>"151"</f>
        <v>151</v>
      </c>
      <c r="H4590" t="s">
        <v>200</v>
      </c>
    </row>
    <row r="4591" spans="1:8" x14ac:dyDescent="0.25">
      <c r="A4591" t="s">
        <v>4954</v>
      </c>
      <c r="B4591" s="12">
        <v>76</v>
      </c>
      <c r="C4591" t="s">
        <v>2</v>
      </c>
      <c r="D4591" t="s">
        <v>3</v>
      </c>
      <c r="E4591" s="13" t="str">
        <f>"67"</f>
        <v>67</v>
      </c>
      <c r="F4591" t="s">
        <v>44</v>
      </c>
      <c r="G4591" s="14" t="str">
        <f>"265"</f>
        <v>265</v>
      </c>
      <c r="H4591" t="s">
        <v>268</v>
      </c>
    </row>
    <row r="4592" spans="1:8" x14ac:dyDescent="0.25">
      <c r="A4592" t="s">
        <v>4955</v>
      </c>
      <c r="B4592" s="12">
        <v>76</v>
      </c>
      <c r="C4592" t="s">
        <v>2</v>
      </c>
      <c r="D4592" t="s">
        <v>3</v>
      </c>
      <c r="E4592" s="13" t="str">
        <f>"13"</f>
        <v>13</v>
      </c>
      <c r="F4592" t="s">
        <v>14</v>
      </c>
      <c r="G4592" s="14" t="str">
        <f>"286"</f>
        <v>286</v>
      </c>
      <c r="H4592" t="s">
        <v>448</v>
      </c>
    </row>
    <row r="4593" spans="1:8" x14ac:dyDescent="0.25">
      <c r="A4593" t="s">
        <v>4956</v>
      </c>
      <c r="B4593" s="12">
        <v>81</v>
      </c>
      <c r="C4593" t="s">
        <v>7</v>
      </c>
      <c r="D4593" t="s">
        <v>8</v>
      </c>
      <c r="E4593" s="13" t="str">
        <f>"05"</f>
        <v>05</v>
      </c>
      <c r="F4593" t="s">
        <v>9</v>
      </c>
      <c r="G4593" s="14" t="str">
        <f>"104"</f>
        <v>104</v>
      </c>
      <c r="H4593" t="s">
        <v>299</v>
      </c>
    </row>
    <row r="4594" spans="1:8" x14ac:dyDescent="0.25">
      <c r="A4594" t="s">
        <v>4956</v>
      </c>
      <c r="B4594" s="12">
        <v>81</v>
      </c>
      <c r="C4594" t="s">
        <v>7</v>
      </c>
      <c r="D4594" t="s">
        <v>8</v>
      </c>
      <c r="E4594" s="13" t="str">
        <f>"05"</f>
        <v>05</v>
      </c>
      <c r="F4594" t="s">
        <v>9</v>
      </c>
      <c r="G4594" s="14" t="str">
        <f>"231"</f>
        <v>231</v>
      </c>
      <c r="H4594" t="s">
        <v>263</v>
      </c>
    </row>
    <row r="4595" spans="1:8" x14ac:dyDescent="0.25">
      <c r="A4595" t="s">
        <v>4957</v>
      </c>
      <c r="B4595" s="12">
        <v>79</v>
      </c>
      <c r="C4595" t="s">
        <v>28</v>
      </c>
      <c r="D4595" t="s">
        <v>29</v>
      </c>
      <c r="E4595" s="13" t="str">
        <f>"55"</f>
        <v>55</v>
      </c>
      <c r="F4595" t="s">
        <v>207</v>
      </c>
      <c r="G4595" s="14" t="str">
        <f>"030"</f>
        <v>030</v>
      </c>
      <c r="H4595" t="s">
        <v>4958</v>
      </c>
    </row>
    <row r="4596" spans="1:8" x14ac:dyDescent="0.25">
      <c r="A4596" t="s">
        <v>4959</v>
      </c>
      <c r="B4596" s="12">
        <v>76</v>
      </c>
      <c r="C4596" t="s">
        <v>2</v>
      </c>
      <c r="D4596" t="s">
        <v>3</v>
      </c>
      <c r="E4596" s="13" t="str">
        <f>"67"</f>
        <v>67</v>
      </c>
      <c r="F4596" t="s">
        <v>44</v>
      </c>
      <c r="G4596" s="14" t="str">
        <f>"136"</f>
        <v>136</v>
      </c>
      <c r="H4596" t="s">
        <v>993</v>
      </c>
    </row>
    <row r="4597" spans="1:8" x14ac:dyDescent="0.25">
      <c r="A4597" t="s">
        <v>4960</v>
      </c>
      <c r="B4597" s="12">
        <v>76</v>
      </c>
      <c r="C4597" t="s">
        <v>2</v>
      </c>
      <c r="D4597" t="s">
        <v>3</v>
      </c>
      <c r="E4597" s="13" t="str">
        <f>"64"</f>
        <v>64</v>
      </c>
      <c r="F4597" t="s">
        <v>58</v>
      </c>
      <c r="G4597" s="14" t="str">
        <f>"221"</f>
        <v>221</v>
      </c>
      <c r="H4597" t="s">
        <v>343</v>
      </c>
    </row>
    <row r="4598" spans="1:8" x14ac:dyDescent="0.25">
      <c r="A4598" t="s">
        <v>4961</v>
      </c>
      <c r="B4598" s="12">
        <v>77</v>
      </c>
      <c r="C4598" t="s">
        <v>17</v>
      </c>
      <c r="D4598" t="s">
        <v>18</v>
      </c>
      <c r="E4598" s="13" t="str">
        <f>"30"</f>
        <v>30</v>
      </c>
      <c r="F4598" t="s">
        <v>210</v>
      </c>
      <c r="G4598" s="14" t="str">
        <f>"241"</f>
        <v>241</v>
      </c>
      <c r="H4598" t="s">
        <v>211</v>
      </c>
    </row>
    <row r="4599" spans="1:8" x14ac:dyDescent="0.25">
      <c r="A4599" t="s">
        <v>4962</v>
      </c>
      <c r="B4599" s="12">
        <v>79</v>
      </c>
      <c r="C4599" t="s">
        <v>28</v>
      </c>
      <c r="D4599" t="s">
        <v>29</v>
      </c>
      <c r="E4599" s="13" t="str">
        <f>"43"</f>
        <v>43</v>
      </c>
      <c r="F4599" t="s">
        <v>354</v>
      </c>
      <c r="G4599" s="14" t="str">
        <f>"016"</f>
        <v>016</v>
      </c>
      <c r="H4599" t="s">
        <v>4588</v>
      </c>
    </row>
    <row r="4600" spans="1:8" x14ac:dyDescent="0.25">
      <c r="A4600" t="s">
        <v>4963</v>
      </c>
      <c r="B4600" s="12">
        <v>79</v>
      </c>
      <c r="C4600" t="s">
        <v>28</v>
      </c>
      <c r="D4600" t="s">
        <v>29</v>
      </c>
      <c r="E4600" s="13" t="str">
        <f>"37"</f>
        <v>37</v>
      </c>
      <c r="F4600" t="s">
        <v>34</v>
      </c>
      <c r="G4600" s="14" t="str">
        <f>"070"</f>
        <v>070</v>
      </c>
      <c r="H4600" t="s">
        <v>3560</v>
      </c>
    </row>
    <row r="4601" spans="1:8" x14ac:dyDescent="0.25">
      <c r="A4601" t="s">
        <v>4964</v>
      </c>
      <c r="B4601" s="12">
        <v>79</v>
      </c>
      <c r="C4601" t="s">
        <v>28</v>
      </c>
      <c r="D4601" t="s">
        <v>29</v>
      </c>
      <c r="E4601" s="13" t="str">
        <f>"09"</f>
        <v>09</v>
      </c>
      <c r="F4601" t="s">
        <v>117</v>
      </c>
      <c r="G4601" s="14" t="str">
        <f>"221"</f>
        <v>221</v>
      </c>
      <c r="H4601" t="s">
        <v>65</v>
      </c>
    </row>
    <row r="4602" spans="1:8" x14ac:dyDescent="0.25">
      <c r="A4602" t="s">
        <v>4965</v>
      </c>
      <c r="B4602" s="12">
        <v>76</v>
      </c>
      <c r="C4602" t="s">
        <v>2</v>
      </c>
      <c r="D4602" t="s">
        <v>3</v>
      </c>
      <c r="E4602" s="13" t="str">
        <f>"25"</f>
        <v>25</v>
      </c>
      <c r="F4602" t="s">
        <v>434</v>
      </c>
      <c r="G4602" s="14" t="str">
        <f>"153"</f>
        <v>153</v>
      </c>
      <c r="H4602" t="s">
        <v>93</v>
      </c>
    </row>
    <row r="4603" spans="1:8" x14ac:dyDescent="0.25">
      <c r="A4603" t="s">
        <v>4966</v>
      </c>
      <c r="B4603" s="12">
        <v>76</v>
      </c>
      <c r="C4603" t="s">
        <v>2</v>
      </c>
      <c r="D4603" t="s">
        <v>3</v>
      </c>
      <c r="E4603" s="13" t="str">
        <f>"22"</f>
        <v>22</v>
      </c>
      <c r="F4603" t="s">
        <v>4</v>
      </c>
      <c r="G4603" s="14" t="str">
        <f>"153"</f>
        <v>153</v>
      </c>
      <c r="H4603" t="s">
        <v>93</v>
      </c>
    </row>
    <row r="4604" spans="1:8" x14ac:dyDescent="0.25">
      <c r="A4604" t="s">
        <v>4967</v>
      </c>
      <c r="B4604" s="12">
        <v>79</v>
      </c>
      <c r="C4604" t="s">
        <v>28</v>
      </c>
      <c r="D4604" t="s">
        <v>29</v>
      </c>
      <c r="E4604" s="13" t="str">
        <f>"27"</f>
        <v>27</v>
      </c>
      <c r="F4604" t="s">
        <v>739</v>
      </c>
      <c r="G4604" s="14" t="str">
        <f>"206"</f>
        <v>206</v>
      </c>
      <c r="H4604" t="s">
        <v>1376</v>
      </c>
    </row>
    <row r="4605" spans="1:8" x14ac:dyDescent="0.25">
      <c r="A4605" t="s">
        <v>4968</v>
      </c>
      <c r="B4605" s="12">
        <v>81</v>
      </c>
      <c r="C4605" t="s">
        <v>7</v>
      </c>
      <c r="D4605" t="s">
        <v>8</v>
      </c>
      <c r="E4605" s="13" t="str">
        <f>"39"</f>
        <v>39</v>
      </c>
      <c r="F4605" t="s">
        <v>47</v>
      </c>
      <c r="G4605" s="14" t="str">
        <f>"121"</f>
        <v>121</v>
      </c>
      <c r="H4605" t="s">
        <v>48</v>
      </c>
    </row>
    <row r="4606" spans="1:8" x14ac:dyDescent="0.25">
      <c r="A4606" t="s">
        <v>4969</v>
      </c>
      <c r="B4606" s="12">
        <v>81</v>
      </c>
      <c r="C4606" t="s">
        <v>7</v>
      </c>
      <c r="D4606" t="s">
        <v>8</v>
      </c>
      <c r="E4606" s="13" t="str">
        <f>"36"</f>
        <v>36</v>
      </c>
      <c r="F4606" t="s">
        <v>84</v>
      </c>
      <c r="G4606" s="14" t="str">
        <f>"024"</f>
        <v>024</v>
      </c>
      <c r="H4606" t="s">
        <v>596</v>
      </c>
    </row>
    <row r="4607" spans="1:8" x14ac:dyDescent="0.25">
      <c r="A4607" t="s">
        <v>4970</v>
      </c>
      <c r="B4607" s="12">
        <v>79</v>
      </c>
      <c r="C4607" t="s">
        <v>28</v>
      </c>
      <c r="D4607" t="s">
        <v>29</v>
      </c>
      <c r="E4607" s="13" t="str">
        <f>"37"</f>
        <v>37</v>
      </c>
      <c r="F4607" t="s">
        <v>34</v>
      </c>
      <c r="G4607" s="14" t="str">
        <f>"048"</f>
        <v>048</v>
      </c>
      <c r="H4607" t="s">
        <v>4971</v>
      </c>
    </row>
    <row r="4608" spans="1:8" x14ac:dyDescent="0.25">
      <c r="A4608" t="s">
        <v>4970</v>
      </c>
      <c r="B4608" s="12">
        <v>79</v>
      </c>
      <c r="C4608" t="s">
        <v>28</v>
      </c>
      <c r="D4608" t="s">
        <v>29</v>
      </c>
      <c r="E4608" s="13" t="str">
        <f>"37"</f>
        <v>37</v>
      </c>
      <c r="F4608" t="s">
        <v>34</v>
      </c>
      <c r="G4608" s="14" t="str">
        <f>"251"</f>
        <v>251</v>
      </c>
      <c r="H4608" t="s">
        <v>184</v>
      </c>
    </row>
    <row r="4609" spans="1:8" x14ac:dyDescent="0.25">
      <c r="A4609" t="s">
        <v>4972</v>
      </c>
      <c r="B4609" s="12">
        <v>76</v>
      </c>
      <c r="C4609" t="s">
        <v>2</v>
      </c>
      <c r="D4609" t="s">
        <v>3</v>
      </c>
      <c r="E4609" s="13" t="str">
        <f>"64"</f>
        <v>64</v>
      </c>
      <c r="F4609" t="s">
        <v>58</v>
      </c>
      <c r="G4609" s="14" t="str">
        <f>"016"</f>
        <v>016</v>
      </c>
      <c r="H4609" t="s">
        <v>4448</v>
      </c>
    </row>
    <row r="4610" spans="1:8" x14ac:dyDescent="0.25">
      <c r="A4610" t="s">
        <v>4973</v>
      </c>
      <c r="B4610" s="12">
        <v>79</v>
      </c>
      <c r="C4610" t="s">
        <v>28</v>
      </c>
      <c r="D4610" t="s">
        <v>29</v>
      </c>
      <c r="E4610" s="13" t="str">
        <f>"02"</f>
        <v>02</v>
      </c>
      <c r="F4610" t="s">
        <v>913</v>
      </c>
      <c r="G4610" s="14" t="str">
        <f>"018"</f>
        <v>018</v>
      </c>
      <c r="H4610" t="s">
        <v>4974</v>
      </c>
    </row>
    <row r="4611" spans="1:8" x14ac:dyDescent="0.25">
      <c r="A4611" t="s">
        <v>4975</v>
      </c>
      <c r="B4611" s="12">
        <v>79</v>
      </c>
      <c r="C4611" t="s">
        <v>28</v>
      </c>
      <c r="D4611" t="s">
        <v>29</v>
      </c>
      <c r="E4611" s="13" t="str">
        <f>"37"</f>
        <v>37</v>
      </c>
      <c r="F4611" t="s">
        <v>34</v>
      </c>
      <c r="G4611" s="14" t="str">
        <f>"192"</f>
        <v>192</v>
      </c>
      <c r="H4611" t="s">
        <v>318</v>
      </c>
    </row>
    <row r="4612" spans="1:8" x14ac:dyDescent="0.25">
      <c r="A4612" t="s">
        <v>4976</v>
      </c>
      <c r="B4612" s="12">
        <v>79</v>
      </c>
      <c r="C4612" t="s">
        <v>28</v>
      </c>
      <c r="D4612" t="s">
        <v>29</v>
      </c>
      <c r="E4612" s="13" t="str">
        <f>"27"</f>
        <v>27</v>
      </c>
      <c r="F4612" t="s">
        <v>739</v>
      </c>
      <c r="G4612" s="14" t="str">
        <f>"026"</f>
        <v>026</v>
      </c>
      <c r="H4612" t="s">
        <v>4977</v>
      </c>
    </row>
    <row r="4613" spans="1:8" x14ac:dyDescent="0.25">
      <c r="A4613" t="s">
        <v>4978</v>
      </c>
      <c r="B4613" s="12">
        <v>77</v>
      </c>
      <c r="C4613" t="s">
        <v>17</v>
      </c>
      <c r="D4613" t="s">
        <v>18</v>
      </c>
      <c r="E4613" s="13" t="str">
        <f>"40"</f>
        <v>40</v>
      </c>
      <c r="F4613" t="s">
        <v>19</v>
      </c>
      <c r="G4613" s="14" t="str">
        <f>"226"</f>
        <v>226</v>
      </c>
      <c r="H4613" t="s">
        <v>359</v>
      </c>
    </row>
    <row r="4614" spans="1:8" x14ac:dyDescent="0.25">
      <c r="A4614" t="s">
        <v>4979</v>
      </c>
      <c r="B4614" s="12">
        <v>79</v>
      </c>
      <c r="C4614" t="s">
        <v>28</v>
      </c>
      <c r="D4614" t="s">
        <v>29</v>
      </c>
      <c r="E4614" s="13" t="str">
        <f>"09"</f>
        <v>09</v>
      </c>
      <c r="F4614" t="s">
        <v>117</v>
      </c>
      <c r="G4614" s="14" t="str">
        <f>"022"</f>
        <v>022</v>
      </c>
      <c r="H4614" t="s">
        <v>4980</v>
      </c>
    </row>
    <row r="4615" spans="1:8" x14ac:dyDescent="0.25">
      <c r="A4615" t="s">
        <v>4979</v>
      </c>
      <c r="B4615" s="12">
        <v>79</v>
      </c>
      <c r="C4615" t="s">
        <v>28</v>
      </c>
      <c r="D4615" t="s">
        <v>29</v>
      </c>
      <c r="E4615" s="13" t="str">
        <f>"60"</f>
        <v>60</v>
      </c>
      <c r="F4615" t="s">
        <v>600</v>
      </c>
      <c r="G4615" s="14" t="str">
        <f>"006"</f>
        <v>006</v>
      </c>
      <c r="H4615" t="s">
        <v>4981</v>
      </c>
    </row>
    <row r="4616" spans="1:8" x14ac:dyDescent="0.25">
      <c r="A4616" t="s">
        <v>4979</v>
      </c>
      <c r="B4616" s="12">
        <v>79</v>
      </c>
      <c r="C4616" t="s">
        <v>28</v>
      </c>
      <c r="D4616" t="s">
        <v>29</v>
      </c>
      <c r="E4616" s="13" t="str">
        <f>"60"</f>
        <v>60</v>
      </c>
      <c r="F4616" t="s">
        <v>600</v>
      </c>
      <c r="G4616" s="14" t="str">
        <f>"251"</f>
        <v>251</v>
      </c>
      <c r="H4616" t="s">
        <v>601</v>
      </c>
    </row>
    <row r="4617" spans="1:8" x14ac:dyDescent="0.25">
      <c r="A4617" t="s">
        <v>4982</v>
      </c>
      <c r="B4617" s="12">
        <v>79</v>
      </c>
      <c r="C4617" t="s">
        <v>28</v>
      </c>
      <c r="D4617" t="s">
        <v>29</v>
      </c>
      <c r="E4617" s="13" t="str">
        <f>"37"</f>
        <v>37</v>
      </c>
      <c r="F4617" t="s">
        <v>34</v>
      </c>
      <c r="G4617" s="14" t="str">
        <f>"121"</f>
        <v>121</v>
      </c>
      <c r="H4617" t="s">
        <v>1010</v>
      </c>
    </row>
    <row r="4618" spans="1:8" x14ac:dyDescent="0.25">
      <c r="A4618" t="s">
        <v>4983</v>
      </c>
      <c r="B4618" s="12">
        <v>76</v>
      </c>
      <c r="C4618" t="s">
        <v>2</v>
      </c>
      <c r="D4618" t="s">
        <v>3</v>
      </c>
      <c r="E4618" s="13" t="str">
        <f>"14"</f>
        <v>14</v>
      </c>
      <c r="F4618" t="s">
        <v>124</v>
      </c>
      <c r="G4618" s="14" t="str">
        <f>"022"</f>
        <v>022</v>
      </c>
      <c r="H4618" t="s">
        <v>4582</v>
      </c>
    </row>
    <row r="4619" spans="1:8" x14ac:dyDescent="0.25">
      <c r="A4619" t="s">
        <v>4983</v>
      </c>
      <c r="B4619" s="12">
        <v>79</v>
      </c>
      <c r="C4619" t="s">
        <v>28</v>
      </c>
      <c r="D4619" t="s">
        <v>29</v>
      </c>
      <c r="E4619" s="13" t="str">
        <f>"18"</f>
        <v>18</v>
      </c>
      <c r="F4619" t="s">
        <v>64</v>
      </c>
      <c r="G4619" s="14" t="str">
        <f>"022"</f>
        <v>022</v>
      </c>
      <c r="H4619" t="s">
        <v>2634</v>
      </c>
    </row>
    <row r="4620" spans="1:8" x14ac:dyDescent="0.25">
      <c r="A4620" t="s">
        <v>4984</v>
      </c>
      <c r="B4620" s="12">
        <v>81</v>
      </c>
      <c r="C4620" t="s">
        <v>7</v>
      </c>
      <c r="D4620" t="s">
        <v>8</v>
      </c>
      <c r="E4620" s="13" t="str">
        <f>"70"</f>
        <v>70</v>
      </c>
      <c r="F4620" t="s">
        <v>50</v>
      </c>
      <c r="G4620" s="14" t="str">
        <f>"261"</f>
        <v>261</v>
      </c>
      <c r="H4620" t="s">
        <v>628</v>
      </c>
    </row>
    <row r="4621" spans="1:8" x14ac:dyDescent="0.25">
      <c r="A4621" t="s">
        <v>4985</v>
      </c>
      <c r="B4621" s="12">
        <v>81</v>
      </c>
      <c r="C4621" t="s">
        <v>7</v>
      </c>
      <c r="D4621" t="s">
        <v>8</v>
      </c>
      <c r="E4621" s="13" t="str">
        <f>"70"</f>
        <v>70</v>
      </c>
      <c r="F4621" t="s">
        <v>50</v>
      </c>
      <c r="G4621" s="14" t="str">
        <f>"261"</f>
        <v>261</v>
      </c>
      <c r="H4621" t="s">
        <v>628</v>
      </c>
    </row>
    <row r="4622" spans="1:8" x14ac:dyDescent="0.25">
      <c r="A4622" t="s">
        <v>4986</v>
      </c>
      <c r="B4622" s="12">
        <v>81</v>
      </c>
      <c r="C4622" t="s">
        <v>7</v>
      </c>
      <c r="D4622" t="s">
        <v>8</v>
      </c>
      <c r="E4622" s="13" t="str">
        <f>"70"</f>
        <v>70</v>
      </c>
      <c r="F4622" t="s">
        <v>50</v>
      </c>
      <c r="G4622" s="14" t="str">
        <f>"261"</f>
        <v>261</v>
      </c>
      <c r="H4622" t="s">
        <v>628</v>
      </c>
    </row>
    <row r="4623" spans="1:8" x14ac:dyDescent="0.25">
      <c r="A4623" t="s">
        <v>4987</v>
      </c>
      <c r="B4623" s="12">
        <v>76</v>
      </c>
      <c r="C4623" t="s">
        <v>2</v>
      </c>
      <c r="D4623" t="s">
        <v>3</v>
      </c>
      <c r="E4623" s="13" t="str">
        <f>"13"</f>
        <v>13</v>
      </c>
      <c r="F4623" t="s">
        <v>14</v>
      </c>
      <c r="G4623" s="14" t="str">
        <f>"008"</f>
        <v>008</v>
      </c>
      <c r="H4623" t="s">
        <v>2598</v>
      </c>
    </row>
    <row r="4624" spans="1:8" x14ac:dyDescent="0.25">
      <c r="A4624" t="s">
        <v>4987</v>
      </c>
      <c r="B4624" s="12">
        <v>77</v>
      </c>
      <c r="C4624" t="s">
        <v>17</v>
      </c>
      <c r="D4624" t="s">
        <v>18</v>
      </c>
      <c r="E4624" s="13" t="str">
        <f>"66"</f>
        <v>66</v>
      </c>
      <c r="F4624" t="s">
        <v>22</v>
      </c>
      <c r="G4624" s="14" t="str">
        <f>"236"</f>
        <v>236</v>
      </c>
      <c r="H4624" t="s">
        <v>240</v>
      </c>
    </row>
    <row r="4625" spans="1:8" x14ac:dyDescent="0.25">
      <c r="A4625" t="s">
        <v>4988</v>
      </c>
      <c r="B4625" s="12">
        <v>81</v>
      </c>
      <c r="C4625" t="s">
        <v>7</v>
      </c>
      <c r="D4625" t="s">
        <v>8</v>
      </c>
      <c r="E4625" s="13" t="str">
        <f>"38"</f>
        <v>38</v>
      </c>
      <c r="F4625" t="s">
        <v>121</v>
      </c>
      <c r="G4625" s="14" t="str">
        <f>"036"</f>
        <v>036</v>
      </c>
      <c r="H4625" t="s">
        <v>4989</v>
      </c>
    </row>
    <row r="4626" spans="1:8" x14ac:dyDescent="0.25">
      <c r="A4626" t="s">
        <v>4990</v>
      </c>
      <c r="B4626" s="12">
        <v>79</v>
      </c>
      <c r="C4626" t="s">
        <v>28</v>
      </c>
      <c r="D4626" t="s">
        <v>29</v>
      </c>
      <c r="E4626" s="13" t="str">
        <f>"17"</f>
        <v>17</v>
      </c>
      <c r="F4626" t="s">
        <v>32</v>
      </c>
      <c r="G4626" s="14" t="str">
        <f>"016"</f>
        <v>016</v>
      </c>
      <c r="H4626" t="s">
        <v>4991</v>
      </c>
    </row>
    <row r="4627" spans="1:8" x14ac:dyDescent="0.25">
      <c r="A4627" t="s">
        <v>4992</v>
      </c>
      <c r="B4627" s="12">
        <v>79</v>
      </c>
      <c r="C4627" t="s">
        <v>28</v>
      </c>
      <c r="D4627" t="s">
        <v>29</v>
      </c>
      <c r="E4627" s="13" t="str">
        <f>"37"</f>
        <v>37</v>
      </c>
      <c r="F4627" t="s">
        <v>34</v>
      </c>
      <c r="G4627" s="14" t="str">
        <f>"151"</f>
        <v>151</v>
      </c>
      <c r="H4627" t="s">
        <v>429</v>
      </c>
    </row>
    <row r="4628" spans="1:8" x14ac:dyDescent="0.25">
      <c r="A4628" t="s">
        <v>4992</v>
      </c>
      <c r="B4628" s="12">
        <v>79</v>
      </c>
      <c r="C4628" t="s">
        <v>28</v>
      </c>
      <c r="D4628" t="s">
        <v>29</v>
      </c>
      <c r="E4628" s="13" t="str">
        <f>"37"</f>
        <v>37</v>
      </c>
      <c r="F4628" t="s">
        <v>34</v>
      </c>
      <c r="G4628" s="14" t="str">
        <f>"291"</f>
        <v>291</v>
      </c>
      <c r="H4628" t="s">
        <v>36</v>
      </c>
    </row>
    <row r="4629" spans="1:8" x14ac:dyDescent="0.25">
      <c r="A4629" t="s">
        <v>4993</v>
      </c>
      <c r="B4629" s="12">
        <v>76</v>
      </c>
      <c r="C4629" t="s">
        <v>2</v>
      </c>
      <c r="D4629" t="s">
        <v>3</v>
      </c>
      <c r="E4629" s="13" t="str">
        <f>"67"</f>
        <v>67</v>
      </c>
      <c r="F4629" t="s">
        <v>44</v>
      </c>
      <c r="G4629" s="14" t="str">
        <f>"010"</f>
        <v>010</v>
      </c>
      <c r="H4629" t="s">
        <v>1540</v>
      </c>
    </row>
    <row r="4630" spans="1:8" x14ac:dyDescent="0.25">
      <c r="A4630" t="s">
        <v>4994</v>
      </c>
      <c r="B4630" s="12">
        <v>79</v>
      </c>
      <c r="C4630" t="s">
        <v>28</v>
      </c>
      <c r="D4630" t="s">
        <v>29</v>
      </c>
      <c r="E4630" s="13" t="str">
        <f>"26"</f>
        <v>26</v>
      </c>
      <c r="F4630" t="s">
        <v>294</v>
      </c>
      <c r="G4630" s="14" t="str">
        <f>"012"</f>
        <v>012</v>
      </c>
      <c r="H4630" t="s">
        <v>295</v>
      </c>
    </row>
    <row r="4631" spans="1:8" x14ac:dyDescent="0.25">
      <c r="A4631" t="s">
        <v>4995</v>
      </c>
      <c r="B4631" s="12">
        <v>77</v>
      </c>
      <c r="C4631" t="s">
        <v>17</v>
      </c>
      <c r="D4631" t="s">
        <v>18</v>
      </c>
      <c r="E4631" s="13" t="str">
        <f>"40"</f>
        <v>40</v>
      </c>
      <c r="F4631" t="s">
        <v>19</v>
      </c>
      <c r="G4631" s="14" t="str">
        <f>"251"</f>
        <v>251</v>
      </c>
      <c r="H4631" t="s">
        <v>20</v>
      </c>
    </row>
    <row r="4632" spans="1:8" x14ac:dyDescent="0.25">
      <c r="A4632" t="s">
        <v>4996</v>
      </c>
      <c r="B4632" s="12">
        <v>77</v>
      </c>
      <c r="C4632" t="s">
        <v>17</v>
      </c>
      <c r="D4632" t="s">
        <v>18</v>
      </c>
      <c r="E4632" s="13" t="str">
        <f>"67"</f>
        <v>67</v>
      </c>
      <c r="F4632" t="s">
        <v>44</v>
      </c>
      <c r="G4632" s="14" t="str">
        <f>"206"</f>
        <v>206</v>
      </c>
      <c r="H4632" t="s">
        <v>97</v>
      </c>
    </row>
    <row r="4633" spans="1:8" x14ac:dyDescent="0.25">
      <c r="A4633" t="s">
        <v>4996</v>
      </c>
      <c r="B4633" s="12">
        <v>81</v>
      </c>
      <c r="C4633" t="s">
        <v>7</v>
      </c>
      <c r="D4633" t="s">
        <v>8</v>
      </c>
      <c r="E4633" s="13" t="str">
        <f>"20"</f>
        <v>20</v>
      </c>
      <c r="F4633" t="s">
        <v>111</v>
      </c>
      <c r="G4633" s="14" t="str">
        <f>"040"</f>
        <v>040</v>
      </c>
      <c r="H4633" t="s">
        <v>2083</v>
      </c>
    </row>
    <row r="4634" spans="1:8" x14ac:dyDescent="0.25">
      <c r="A4634" t="s">
        <v>4996</v>
      </c>
      <c r="B4634" s="12">
        <v>81</v>
      </c>
      <c r="C4634" t="s">
        <v>7</v>
      </c>
      <c r="D4634" t="s">
        <v>8</v>
      </c>
      <c r="E4634" s="13" t="str">
        <f>"20"</f>
        <v>20</v>
      </c>
      <c r="F4634" t="s">
        <v>111</v>
      </c>
      <c r="G4634" s="14" t="str">
        <f>"226"</f>
        <v>226</v>
      </c>
      <c r="H4634" t="s">
        <v>431</v>
      </c>
    </row>
    <row r="4635" spans="1:8" x14ac:dyDescent="0.25">
      <c r="A4635" t="s">
        <v>4996</v>
      </c>
      <c r="B4635" s="12">
        <v>81</v>
      </c>
      <c r="C4635" t="s">
        <v>7</v>
      </c>
      <c r="D4635" t="s">
        <v>8</v>
      </c>
      <c r="E4635" s="13" t="str">
        <f>"70"</f>
        <v>70</v>
      </c>
      <c r="F4635" t="s">
        <v>50</v>
      </c>
      <c r="G4635" s="14" t="str">
        <f>"266"</f>
        <v>266</v>
      </c>
      <c r="H4635" t="s">
        <v>51</v>
      </c>
    </row>
    <row r="4636" spans="1:8" x14ac:dyDescent="0.25">
      <c r="A4636" t="s">
        <v>4997</v>
      </c>
      <c r="B4636" s="12">
        <v>79</v>
      </c>
      <c r="C4636" t="s">
        <v>28</v>
      </c>
      <c r="D4636" t="s">
        <v>29</v>
      </c>
      <c r="E4636" s="13" t="str">
        <f>"32"</f>
        <v>32</v>
      </c>
      <c r="F4636" t="s">
        <v>61</v>
      </c>
      <c r="G4636" s="14" t="str">
        <f>"246"</f>
        <v>246</v>
      </c>
      <c r="H4636" t="s">
        <v>62</v>
      </c>
    </row>
    <row r="4637" spans="1:8" x14ac:dyDescent="0.25">
      <c r="A4637" t="s">
        <v>4998</v>
      </c>
      <c r="B4637" s="12">
        <v>76</v>
      </c>
      <c r="C4637" t="s">
        <v>2</v>
      </c>
      <c r="D4637" t="s">
        <v>3</v>
      </c>
      <c r="E4637" s="13" t="str">
        <f>"13"</f>
        <v>13</v>
      </c>
      <c r="F4637" t="s">
        <v>14</v>
      </c>
      <c r="G4637" s="14" t="str">
        <f>"255"</f>
        <v>255</v>
      </c>
      <c r="H4637" t="s">
        <v>131</v>
      </c>
    </row>
    <row r="4638" spans="1:8" x14ac:dyDescent="0.25">
      <c r="A4638" t="s">
        <v>4999</v>
      </c>
      <c r="B4638" s="12">
        <v>77</v>
      </c>
      <c r="C4638" t="s">
        <v>17</v>
      </c>
      <c r="D4638" t="s">
        <v>18</v>
      </c>
      <c r="E4638" s="13" t="str">
        <f>"40"</f>
        <v>40</v>
      </c>
      <c r="F4638" t="s">
        <v>19</v>
      </c>
      <c r="G4638" s="14" t="str">
        <f>"107"</f>
        <v>107</v>
      </c>
      <c r="H4638" t="s">
        <v>1061</v>
      </c>
    </row>
    <row r="4639" spans="1:8" x14ac:dyDescent="0.25">
      <c r="A4639" t="s">
        <v>5000</v>
      </c>
      <c r="B4639" s="12">
        <v>81</v>
      </c>
      <c r="C4639" t="s">
        <v>7</v>
      </c>
      <c r="D4639" t="s">
        <v>8</v>
      </c>
      <c r="E4639" s="13" t="str">
        <f>"70"</f>
        <v>70</v>
      </c>
      <c r="F4639" t="s">
        <v>50</v>
      </c>
      <c r="G4639" s="14" t="str">
        <f>"266"</f>
        <v>266</v>
      </c>
      <c r="H4639" t="s">
        <v>51</v>
      </c>
    </row>
    <row r="4640" spans="1:8" x14ac:dyDescent="0.25">
      <c r="A4640" t="s">
        <v>5001</v>
      </c>
      <c r="B4640" s="12">
        <v>79</v>
      </c>
      <c r="C4640" t="s">
        <v>28</v>
      </c>
      <c r="D4640" t="s">
        <v>29</v>
      </c>
      <c r="E4640" s="13" t="str">
        <f>"29"</f>
        <v>29</v>
      </c>
      <c r="F4640" t="s">
        <v>220</v>
      </c>
      <c r="G4640" s="14" t="str">
        <f>"191"</f>
        <v>191</v>
      </c>
      <c r="H4640" t="s">
        <v>4623</v>
      </c>
    </row>
    <row r="4641" spans="1:8" x14ac:dyDescent="0.25">
      <c r="A4641" t="s">
        <v>5002</v>
      </c>
      <c r="B4641" s="12">
        <v>79</v>
      </c>
      <c r="C4641" t="s">
        <v>28</v>
      </c>
      <c r="D4641" t="s">
        <v>29</v>
      </c>
      <c r="E4641" s="13" t="str">
        <f>"35"</f>
        <v>35</v>
      </c>
      <c r="F4641" t="s">
        <v>418</v>
      </c>
      <c r="G4641" s="14" t="str">
        <f>"251"</f>
        <v>251</v>
      </c>
      <c r="H4641" t="s">
        <v>419</v>
      </c>
    </row>
    <row r="4642" spans="1:8" x14ac:dyDescent="0.25">
      <c r="A4642" t="s">
        <v>5003</v>
      </c>
      <c r="B4642" s="12">
        <v>79</v>
      </c>
      <c r="C4642" t="s">
        <v>28</v>
      </c>
      <c r="D4642" t="s">
        <v>29</v>
      </c>
      <c r="E4642" s="13" t="str">
        <f>"37"</f>
        <v>37</v>
      </c>
      <c r="F4642" t="s">
        <v>34</v>
      </c>
      <c r="G4642" s="14" t="str">
        <f>"281"</f>
        <v>281</v>
      </c>
      <c r="H4642" t="s">
        <v>363</v>
      </c>
    </row>
    <row r="4643" spans="1:8" x14ac:dyDescent="0.25">
      <c r="A4643" t="s">
        <v>5004</v>
      </c>
      <c r="B4643" s="12">
        <v>79</v>
      </c>
      <c r="C4643" t="s">
        <v>28</v>
      </c>
      <c r="D4643" t="s">
        <v>29</v>
      </c>
      <c r="E4643" s="13" t="str">
        <f>"35"</f>
        <v>35</v>
      </c>
      <c r="F4643" t="s">
        <v>418</v>
      </c>
      <c r="G4643" s="14" t="str">
        <f>"251"</f>
        <v>251</v>
      </c>
      <c r="H4643" t="s">
        <v>419</v>
      </c>
    </row>
    <row r="4644" spans="1:8" x14ac:dyDescent="0.25">
      <c r="A4644" t="s">
        <v>5005</v>
      </c>
      <c r="B4644" s="12">
        <v>79</v>
      </c>
      <c r="C4644" t="s">
        <v>28</v>
      </c>
      <c r="D4644" t="s">
        <v>29</v>
      </c>
      <c r="E4644" s="13" t="str">
        <f>"35"</f>
        <v>35</v>
      </c>
      <c r="F4644" t="s">
        <v>418</v>
      </c>
      <c r="G4644" s="14" t="str">
        <f>"251"</f>
        <v>251</v>
      </c>
      <c r="H4644" t="s">
        <v>419</v>
      </c>
    </row>
    <row r="4645" spans="1:8" x14ac:dyDescent="0.25">
      <c r="A4645" t="s">
        <v>5006</v>
      </c>
      <c r="B4645" s="12">
        <v>79</v>
      </c>
      <c r="C4645" t="s">
        <v>28</v>
      </c>
      <c r="D4645" t="s">
        <v>29</v>
      </c>
      <c r="E4645" s="13" t="str">
        <f>"35"</f>
        <v>35</v>
      </c>
      <c r="F4645" t="s">
        <v>418</v>
      </c>
      <c r="G4645" s="14" t="str">
        <f>"251"</f>
        <v>251</v>
      </c>
      <c r="H4645" t="s">
        <v>419</v>
      </c>
    </row>
    <row r="4646" spans="1:8" x14ac:dyDescent="0.25">
      <c r="A4646" t="s">
        <v>5007</v>
      </c>
      <c r="B4646" s="12">
        <v>76</v>
      </c>
      <c r="C4646" t="s">
        <v>2</v>
      </c>
      <c r="D4646" t="s">
        <v>3</v>
      </c>
      <c r="E4646" s="13" t="str">
        <f>"67"</f>
        <v>67</v>
      </c>
      <c r="F4646" t="s">
        <v>44</v>
      </c>
      <c r="G4646" s="14" t="str">
        <f>"181"</f>
        <v>181</v>
      </c>
      <c r="H4646" t="s">
        <v>564</v>
      </c>
    </row>
    <row r="4647" spans="1:8" x14ac:dyDescent="0.25">
      <c r="A4647" t="s">
        <v>5008</v>
      </c>
      <c r="B4647" s="12">
        <v>76</v>
      </c>
      <c r="C4647" t="s">
        <v>2</v>
      </c>
      <c r="D4647" t="s">
        <v>3</v>
      </c>
      <c r="E4647" s="13" t="str">
        <f>"67"</f>
        <v>67</v>
      </c>
      <c r="F4647" t="s">
        <v>44</v>
      </c>
      <c r="G4647" s="14" t="str">
        <f>"158"</f>
        <v>158</v>
      </c>
      <c r="H4647" t="s">
        <v>5009</v>
      </c>
    </row>
    <row r="4648" spans="1:8" x14ac:dyDescent="0.25">
      <c r="A4648" t="s">
        <v>5010</v>
      </c>
      <c r="B4648" s="12">
        <v>77</v>
      </c>
      <c r="C4648" t="s">
        <v>17</v>
      </c>
      <c r="D4648" t="s">
        <v>18</v>
      </c>
      <c r="E4648" s="13" t="str">
        <f>"51"</f>
        <v>51</v>
      </c>
      <c r="F4648" t="s">
        <v>55</v>
      </c>
      <c r="G4648" s="14" t="str">
        <f>"168"</f>
        <v>168</v>
      </c>
      <c r="H4648" t="s">
        <v>56</v>
      </c>
    </row>
    <row r="4649" spans="1:8" x14ac:dyDescent="0.25">
      <c r="A4649" t="s">
        <v>5010</v>
      </c>
      <c r="B4649" s="12">
        <v>77</v>
      </c>
      <c r="C4649" t="s">
        <v>17</v>
      </c>
      <c r="D4649" t="s">
        <v>18</v>
      </c>
      <c r="E4649" s="13" t="str">
        <f>"51"</f>
        <v>51</v>
      </c>
      <c r="F4649" t="s">
        <v>55</v>
      </c>
      <c r="G4649" s="14" t="str">
        <f>"194"</f>
        <v>194</v>
      </c>
      <c r="H4649" t="s">
        <v>568</v>
      </c>
    </row>
    <row r="4650" spans="1:8" x14ac:dyDescent="0.25">
      <c r="A4650" t="s">
        <v>5011</v>
      </c>
      <c r="B4650" s="12">
        <v>77</v>
      </c>
      <c r="C4650" t="s">
        <v>17</v>
      </c>
      <c r="D4650" t="s">
        <v>18</v>
      </c>
      <c r="E4650" s="13" t="str">
        <f>"67"</f>
        <v>67</v>
      </c>
      <c r="F4650" t="s">
        <v>44</v>
      </c>
      <c r="G4650" s="14" t="str">
        <f>"151"</f>
        <v>151</v>
      </c>
      <c r="H4650" t="s">
        <v>200</v>
      </c>
    </row>
    <row r="4651" spans="1:8" x14ac:dyDescent="0.25">
      <c r="A4651" t="s">
        <v>5012</v>
      </c>
      <c r="B4651" s="12">
        <v>76</v>
      </c>
      <c r="C4651" t="s">
        <v>2</v>
      </c>
      <c r="D4651" t="s">
        <v>3</v>
      </c>
      <c r="E4651" s="13" t="str">
        <f>"53"</f>
        <v>53</v>
      </c>
      <c r="F4651" t="s">
        <v>67</v>
      </c>
      <c r="G4651" s="14" t="str">
        <f>"004"</f>
        <v>004</v>
      </c>
      <c r="H4651" t="s">
        <v>238</v>
      </c>
    </row>
    <row r="4652" spans="1:8" x14ac:dyDescent="0.25">
      <c r="A4652" t="s">
        <v>5013</v>
      </c>
      <c r="B4652" s="12">
        <v>77</v>
      </c>
      <c r="C4652" t="s">
        <v>17</v>
      </c>
      <c r="D4652" t="s">
        <v>18</v>
      </c>
      <c r="E4652" s="13" t="str">
        <f>"51"</f>
        <v>51</v>
      </c>
      <c r="F4652" t="s">
        <v>55</v>
      </c>
      <c r="G4652" s="14" t="str">
        <f>"276"</f>
        <v>276</v>
      </c>
      <c r="H4652" t="s">
        <v>80</v>
      </c>
    </row>
    <row r="4653" spans="1:8" x14ac:dyDescent="0.25">
      <c r="A4653" t="s">
        <v>5014</v>
      </c>
      <c r="B4653" s="12">
        <v>76</v>
      </c>
      <c r="C4653" t="s">
        <v>2</v>
      </c>
      <c r="D4653" t="s">
        <v>3</v>
      </c>
      <c r="E4653" s="13" t="str">
        <f>"13"</f>
        <v>13</v>
      </c>
      <c r="F4653" t="s">
        <v>14</v>
      </c>
      <c r="G4653" s="14" t="str">
        <f>"251"</f>
        <v>251</v>
      </c>
      <c r="H4653" t="s">
        <v>255</v>
      </c>
    </row>
    <row r="4654" spans="1:8" x14ac:dyDescent="0.25">
      <c r="A4654" t="s">
        <v>5015</v>
      </c>
      <c r="B4654" s="12">
        <v>81</v>
      </c>
      <c r="C4654" t="s">
        <v>7</v>
      </c>
      <c r="D4654" t="s">
        <v>8</v>
      </c>
      <c r="E4654" s="13" t="str">
        <f>"49"</f>
        <v>49</v>
      </c>
      <c r="F4654" t="s">
        <v>340</v>
      </c>
      <c r="G4654" s="14" t="str">
        <f>"281"</f>
        <v>281</v>
      </c>
      <c r="H4654" t="s">
        <v>1335</v>
      </c>
    </row>
    <row r="4655" spans="1:8" x14ac:dyDescent="0.25">
      <c r="A4655" t="s">
        <v>5016</v>
      </c>
      <c r="B4655" s="12">
        <v>76</v>
      </c>
      <c r="C4655" t="s">
        <v>2</v>
      </c>
      <c r="D4655" t="s">
        <v>3</v>
      </c>
      <c r="E4655" s="13" t="str">
        <f>"53"</f>
        <v>53</v>
      </c>
      <c r="F4655" t="s">
        <v>67</v>
      </c>
      <c r="G4655" s="14" t="str">
        <f>"222"</f>
        <v>222</v>
      </c>
      <c r="H4655" t="s">
        <v>1114</v>
      </c>
    </row>
    <row r="4656" spans="1:8" x14ac:dyDescent="0.25">
      <c r="A4656" t="s">
        <v>5017</v>
      </c>
      <c r="B4656" s="12">
        <v>76</v>
      </c>
      <c r="C4656" t="s">
        <v>2</v>
      </c>
      <c r="D4656" t="s">
        <v>3</v>
      </c>
      <c r="E4656" s="13" t="str">
        <f>"67"</f>
        <v>67</v>
      </c>
      <c r="F4656" t="s">
        <v>44</v>
      </c>
      <c r="G4656" s="14" t="str">
        <f>"291"</f>
        <v>291</v>
      </c>
      <c r="H4656" t="s">
        <v>253</v>
      </c>
    </row>
    <row r="4657" spans="1:8" x14ac:dyDescent="0.25">
      <c r="A4657" t="s">
        <v>5018</v>
      </c>
      <c r="B4657" s="12">
        <v>81</v>
      </c>
      <c r="C4657" t="s">
        <v>7</v>
      </c>
      <c r="D4657" t="s">
        <v>8</v>
      </c>
      <c r="E4657" s="13" t="str">
        <f>"05"</f>
        <v>05</v>
      </c>
      <c r="F4657" t="s">
        <v>9</v>
      </c>
      <c r="G4657" s="14" t="str">
        <f>"171"</f>
        <v>171</v>
      </c>
      <c r="H4657" t="s">
        <v>1193</v>
      </c>
    </row>
    <row r="4658" spans="1:8" x14ac:dyDescent="0.25">
      <c r="A4658" t="s">
        <v>5019</v>
      </c>
      <c r="B4658" s="12">
        <v>77</v>
      </c>
      <c r="C4658" t="s">
        <v>17</v>
      </c>
      <c r="D4658" t="s">
        <v>18</v>
      </c>
      <c r="E4658" s="13" t="str">
        <f>"40"</f>
        <v>40</v>
      </c>
      <c r="F4658" t="s">
        <v>19</v>
      </c>
      <c r="G4658" s="14" t="str">
        <f>"251"</f>
        <v>251</v>
      </c>
      <c r="H4658" t="s">
        <v>20</v>
      </c>
    </row>
    <row r="4659" spans="1:8" x14ac:dyDescent="0.25">
      <c r="A4659" t="s">
        <v>5020</v>
      </c>
      <c r="B4659" s="12">
        <v>77</v>
      </c>
      <c r="C4659" t="s">
        <v>17</v>
      </c>
      <c r="D4659" t="s">
        <v>18</v>
      </c>
      <c r="E4659" s="13" t="str">
        <f>"40"</f>
        <v>40</v>
      </c>
      <c r="F4659" t="s">
        <v>19</v>
      </c>
      <c r="G4659" s="14" t="str">
        <f>"251"</f>
        <v>251</v>
      </c>
      <c r="H4659" t="s">
        <v>20</v>
      </c>
    </row>
    <row r="4660" spans="1:8" x14ac:dyDescent="0.25">
      <c r="A4660" t="s">
        <v>5021</v>
      </c>
      <c r="B4660" s="12">
        <v>77</v>
      </c>
      <c r="C4660" t="s">
        <v>17</v>
      </c>
      <c r="D4660" t="s">
        <v>18</v>
      </c>
      <c r="E4660" s="13" t="str">
        <f>"40"</f>
        <v>40</v>
      </c>
      <c r="F4660" t="s">
        <v>19</v>
      </c>
      <c r="G4660" s="14" t="str">
        <f>"251"</f>
        <v>251</v>
      </c>
      <c r="H4660" t="s">
        <v>20</v>
      </c>
    </row>
    <row r="4661" spans="1:8" x14ac:dyDescent="0.25">
      <c r="A4661" t="s">
        <v>5022</v>
      </c>
      <c r="B4661" s="12">
        <v>81</v>
      </c>
      <c r="C4661" t="s">
        <v>7</v>
      </c>
      <c r="D4661" t="s">
        <v>8</v>
      </c>
      <c r="E4661" s="13" t="str">
        <f>"20"</f>
        <v>20</v>
      </c>
      <c r="F4661" t="s">
        <v>111</v>
      </c>
      <c r="G4661" s="14" t="str">
        <f>"226"</f>
        <v>226</v>
      </c>
      <c r="H4661" t="s">
        <v>431</v>
      </c>
    </row>
    <row r="4662" spans="1:8" x14ac:dyDescent="0.25">
      <c r="A4662" t="s">
        <v>5023</v>
      </c>
      <c r="B4662" s="12">
        <v>77</v>
      </c>
      <c r="C4662" t="s">
        <v>17</v>
      </c>
      <c r="D4662" t="s">
        <v>18</v>
      </c>
      <c r="E4662" s="13" t="str">
        <f>"67"</f>
        <v>67</v>
      </c>
      <c r="F4662" t="s">
        <v>44</v>
      </c>
      <c r="G4662" s="14" t="str">
        <f>"151"</f>
        <v>151</v>
      </c>
      <c r="H4662" t="s">
        <v>200</v>
      </c>
    </row>
    <row r="4663" spans="1:8" x14ac:dyDescent="0.25">
      <c r="A4663" t="s">
        <v>5024</v>
      </c>
      <c r="B4663" s="12">
        <v>81</v>
      </c>
      <c r="C4663" t="s">
        <v>7</v>
      </c>
      <c r="D4663" t="s">
        <v>8</v>
      </c>
      <c r="E4663" s="13" t="str">
        <f>"44"</f>
        <v>44</v>
      </c>
      <c r="F4663" t="s">
        <v>40</v>
      </c>
      <c r="G4663" s="14" t="str">
        <f>"020"</f>
        <v>020</v>
      </c>
      <c r="H4663" t="s">
        <v>144</v>
      </c>
    </row>
    <row r="4664" spans="1:8" x14ac:dyDescent="0.25">
      <c r="A4664" t="s">
        <v>5025</v>
      </c>
      <c r="B4664" s="12">
        <v>81</v>
      </c>
      <c r="C4664" t="s">
        <v>7</v>
      </c>
      <c r="D4664" t="s">
        <v>8</v>
      </c>
      <c r="E4664" s="13" t="str">
        <f>"05"</f>
        <v>05</v>
      </c>
      <c r="F4664" t="s">
        <v>9</v>
      </c>
      <c r="G4664" s="14" t="str">
        <f>"216"</f>
        <v>216</v>
      </c>
      <c r="H4664" t="s">
        <v>443</v>
      </c>
    </row>
    <row r="4665" spans="1:8" x14ac:dyDescent="0.25">
      <c r="A4665" t="s">
        <v>5026</v>
      </c>
      <c r="B4665" s="12">
        <v>77</v>
      </c>
      <c r="C4665" t="s">
        <v>17</v>
      </c>
      <c r="D4665" t="s">
        <v>18</v>
      </c>
      <c r="E4665" s="13" t="str">
        <f>"40"</f>
        <v>40</v>
      </c>
      <c r="F4665" t="s">
        <v>19</v>
      </c>
      <c r="G4665" s="14" t="str">
        <f>"251"</f>
        <v>251</v>
      </c>
      <c r="H4665" t="s">
        <v>20</v>
      </c>
    </row>
    <row r="4666" spans="1:8" x14ac:dyDescent="0.25">
      <c r="A4666" t="s">
        <v>5027</v>
      </c>
      <c r="B4666" s="12">
        <v>81</v>
      </c>
      <c r="C4666" t="s">
        <v>7</v>
      </c>
      <c r="D4666" t="s">
        <v>8</v>
      </c>
      <c r="E4666" s="13" t="str">
        <f>"36"</f>
        <v>36</v>
      </c>
      <c r="F4666" t="s">
        <v>84</v>
      </c>
      <c r="G4666" s="14" t="str">
        <f>"036"</f>
        <v>036</v>
      </c>
      <c r="H4666" t="s">
        <v>3536</v>
      </c>
    </row>
    <row r="4667" spans="1:8" x14ac:dyDescent="0.25">
      <c r="A4667" t="s">
        <v>5028</v>
      </c>
      <c r="B4667" s="12">
        <v>77</v>
      </c>
      <c r="C4667" t="s">
        <v>17</v>
      </c>
      <c r="D4667" t="s">
        <v>18</v>
      </c>
      <c r="E4667" s="13" t="str">
        <f>"51"</f>
        <v>51</v>
      </c>
      <c r="F4667" t="s">
        <v>55</v>
      </c>
      <c r="G4667" s="14" t="str">
        <f>"276"</f>
        <v>276</v>
      </c>
      <c r="H4667" t="s">
        <v>80</v>
      </c>
    </row>
    <row r="4668" spans="1:8" x14ac:dyDescent="0.25">
      <c r="A4668" t="s">
        <v>5029</v>
      </c>
      <c r="B4668" s="12">
        <v>76</v>
      </c>
      <c r="C4668" t="s">
        <v>2</v>
      </c>
      <c r="D4668" t="s">
        <v>3</v>
      </c>
      <c r="E4668" s="13" t="str">
        <f>"13"</f>
        <v>13</v>
      </c>
      <c r="F4668" t="s">
        <v>14</v>
      </c>
      <c r="G4668" s="14" t="str">
        <f>"165"</f>
        <v>165</v>
      </c>
      <c r="H4668" t="s">
        <v>509</v>
      </c>
    </row>
    <row r="4669" spans="1:8" x14ac:dyDescent="0.25">
      <c r="A4669" t="s">
        <v>5030</v>
      </c>
      <c r="B4669" s="12">
        <v>76</v>
      </c>
      <c r="C4669" t="s">
        <v>2</v>
      </c>
      <c r="D4669" t="s">
        <v>3</v>
      </c>
      <c r="E4669" s="13" t="str">
        <f>"14"</f>
        <v>14</v>
      </c>
      <c r="F4669" t="s">
        <v>124</v>
      </c>
      <c r="G4669" s="14" t="str">
        <f>"206"</f>
        <v>206</v>
      </c>
      <c r="H4669" t="s">
        <v>767</v>
      </c>
    </row>
    <row r="4670" spans="1:8" x14ac:dyDescent="0.25">
      <c r="A4670" t="s">
        <v>5030</v>
      </c>
      <c r="B4670" s="12">
        <v>76</v>
      </c>
      <c r="C4670" t="s">
        <v>2</v>
      </c>
      <c r="D4670" t="s">
        <v>3</v>
      </c>
      <c r="E4670" s="13" t="str">
        <f>"14"</f>
        <v>14</v>
      </c>
      <c r="F4670" t="s">
        <v>124</v>
      </c>
      <c r="G4670" s="14" t="str">
        <f>"236"</f>
        <v>236</v>
      </c>
      <c r="H4670" t="s">
        <v>1683</v>
      </c>
    </row>
    <row r="4671" spans="1:8" x14ac:dyDescent="0.25">
      <c r="A4671" t="s">
        <v>5030</v>
      </c>
      <c r="B4671" s="12">
        <v>76</v>
      </c>
      <c r="C4671" t="s">
        <v>2</v>
      </c>
      <c r="D4671" t="s">
        <v>3</v>
      </c>
      <c r="E4671" s="13" t="str">
        <f>"14"</f>
        <v>14</v>
      </c>
      <c r="F4671" t="s">
        <v>124</v>
      </c>
      <c r="G4671" s="14" t="str">
        <f>"251"</f>
        <v>251</v>
      </c>
      <c r="H4671" t="s">
        <v>402</v>
      </c>
    </row>
    <row r="4672" spans="1:8" x14ac:dyDescent="0.25">
      <c r="A4672" t="s">
        <v>5030</v>
      </c>
      <c r="B4672" s="12">
        <v>77</v>
      </c>
      <c r="C4672" t="s">
        <v>17</v>
      </c>
      <c r="D4672" t="s">
        <v>18</v>
      </c>
      <c r="E4672" s="13" t="str">
        <f>"67"</f>
        <v>67</v>
      </c>
      <c r="F4672" t="s">
        <v>44</v>
      </c>
      <c r="G4672" s="14" t="str">
        <f>"261"</f>
        <v>261</v>
      </c>
      <c r="H4672" t="s">
        <v>70</v>
      </c>
    </row>
    <row r="4673" spans="1:8" x14ac:dyDescent="0.25">
      <c r="A4673" t="s">
        <v>5031</v>
      </c>
      <c r="B4673" s="12">
        <v>76</v>
      </c>
      <c r="C4673" t="s">
        <v>2</v>
      </c>
      <c r="D4673" t="s">
        <v>3</v>
      </c>
      <c r="E4673" s="13" t="str">
        <f>"11"</f>
        <v>11</v>
      </c>
      <c r="F4673" t="s">
        <v>501</v>
      </c>
      <c r="G4673" s="14" t="str">
        <f>"126"</f>
        <v>126</v>
      </c>
      <c r="H4673" t="s">
        <v>1052</v>
      </c>
    </row>
    <row r="4674" spans="1:8" x14ac:dyDescent="0.25">
      <c r="A4674" t="s">
        <v>5031</v>
      </c>
      <c r="B4674" s="12">
        <v>77</v>
      </c>
      <c r="C4674" t="s">
        <v>17</v>
      </c>
      <c r="D4674" t="s">
        <v>18</v>
      </c>
      <c r="E4674" s="13" t="str">
        <f>"66"</f>
        <v>66</v>
      </c>
      <c r="F4674" t="s">
        <v>22</v>
      </c>
      <c r="G4674" s="14" t="str">
        <f>"291"</f>
        <v>291</v>
      </c>
      <c r="H4674" t="s">
        <v>361</v>
      </c>
    </row>
    <row r="4675" spans="1:8" x14ac:dyDescent="0.25">
      <c r="A4675" t="s">
        <v>5032</v>
      </c>
      <c r="B4675" s="12">
        <v>76</v>
      </c>
      <c r="C4675" t="s">
        <v>2</v>
      </c>
      <c r="D4675" t="s">
        <v>3</v>
      </c>
      <c r="E4675" s="13" t="str">
        <f>"28"</f>
        <v>28</v>
      </c>
      <c r="F4675" t="s">
        <v>89</v>
      </c>
      <c r="G4675" s="14" t="str">
        <f>"012"</f>
        <v>012</v>
      </c>
      <c r="H4675" t="s">
        <v>1483</v>
      </c>
    </row>
    <row r="4676" spans="1:8" x14ac:dyDescent="0.25">
      <c r="A4676" t="s">
        <v>5033</v>
      </c>
      <c r="B4676" s="12">
        <v>77</v>
      </c>
      <c r="C4676" t="s">
        <v>17</v>
      </c>
      <c r="D4676" t="s">
        <v>18</v>
      </c>
      <c r="E4676" s="13" t="str">
        <f>"40"</f>
        <v>40</v>
      </c>
      <c r="F4676" t="s">
        <v>19</v>
      </c>
      <c r="G4676" s="14" t="str">
        <f>"282"</f>
        <v>282</v>
      </c>
      <c r="H4676" t="s">
        <v>82</v>
      </c>
    </row>
    <row r="4677" spans="1:8" x14ac:dyDescent="0.25">
      <c r="A4677" t="s">
        <v>5034</v>
      </c>
      <c r="B4677" s="12">
        <v>77</v>
      </c>
      <c r="C4677" t="s">
        <v>17</v>
      </c>
      <c r="D4677" t="s">
        <v>18</v>
      </c>
      <c r="E4677" s="13" t="str">
        <f>"40"</f>
        <v>40</v>
      </c>
      <c r="F4677" t="s">
        <v>19</v>
      </c>
      <c r="G4677" s="14" t="str">
        <f>"282"</f>
        <v>282</v>
      </c>
      <c r="H4677" t="s">
        <v>82</v>
      </c>
    </row>
    <row r="4678" spans="1:8" x14ac:dyDescent="0.25">
      <c r="A4678" t="s">
        <v>5035</v>
      </c>
      <c r="B4678" s="12">
        <v>76</v>
      </c>
      <c r="C4678" t="s">
        <v>2</v>
      </c>
      <c r="D4678" t="s">
        <v>3</v>
      </c>
      <c r="E4678" s="13" t="str">
        <f>"53"</f>
        <v>53</v>
      </c>
      <c r="F4678" t="s">
        <v>67</v>
      </c>
      <c r="G4678" s="14" t="str">
        <f>"004"</f>
        <v>004</v>
      </c>
      <c r="H4678" t="s">
        <v>238</v>
      </c>
    </row>
    <row r="4679" spans="1:8" x14ac:dyDescent="0.25">
      <c r="A4679" t="s">
        <v>5036</v>
      </c>
      <c r="B4679" s="12">
        <v>81</v>
      </c>
      <c r="C4679" t="s">
        <v>7</v>
      </c>
      <c r="D4679" t="s">
        <v>8</v>
      </c>
      <c r="E4679" s="13" t="str">
        <f>"59"</f>
        <v>59</v>
      </c>
      <c r="F4679" t="s">
        <v>335</v>
      </c>
      <c r="G4679" s="14" t="str">
        <f>"282"</f>
        <v>282</v>
      </c>
      <c r="H4679" t="s">
        <v>388</v>
      </c>
    </row>
    <row r="4680" spans="1:8" x14ac:dyDescent="0.25">
      <c r="A4680" t="s">
        <v>5037</v>
      </c>
      <c r="B4680" s="12">
        <v>79</v>
      </c>
      <c r="C4680" t="s">
        <v>28</v>
      </c>
      <c r="D4680" t="s">
        <v>29</v>
      </c>
      <c r="E4680" s="13" t="str">
        <f>"32"</f>
        <v>32</v>
      </c>
      <c r="F4680" t="s">
        <v>61</v>
      </c>
      <c r="G4680" s="14" t="str">
        <f>"020"</f>
        <v>020</v>
      </c>
      <c r="H4680" t="s">
        <v>850</v>
      </c>
    </row>
    <row r="4681" spans="1:8" x14ac:dyDescent="0.25">
      <c r="A4681" t="s">
        <v>5038</v>
      </c>
      <c r="B4681" s="12">
        <v>81</v>
      </c>
      <c r="C4681" t="s">
        <v>7</v>
      </c>
      <c r="D4681" t="s">
        <v>8</v>
      </c>
      <c r="E4681" s="13" t="str">
        <f>"05"</f>
        <v>05</v>
      </c>
      <c r="F4681" t="s">
        <v>9</v>
      </c>
      <c r="G4681" s="14" t="str">
        <f>"216"</f>
        <v>216</v>
      </c>
      <c r="H4681" t="s">
        <v>443</v>
      </c>
    </row>
    <row r="4682" spans="1:8" x14ac:dyDescent="0.25">
      <c r="A4682" t="s">
        <v>5038</v>
      </c>
      <c r="B4682" s="12">
        <v>81</v>
      </c>
      <c r="C4682" t="s">
        <v>7</v>
      </c>
      <c r="D4682" t="s">
        <v>8</v>
      </c>
      <c r="E4682" s="13" t="str">
        <f>"05"</f>
        <v>05</v>
      </c>
      <c r="F4682" t="s">
        <v>9</v>
      </c>
      <c r="G4682" s="14" t="str">
        <f>"231"</f>
        <v>231</v>
      </c>
      <c r="H4682" t="s">
        <v>263</v>
      </c>
    </row>
    <row r="4683" spans="1:8" x14ac:dyDescent="0.25">
      <c r="A4683" t="s">
        <v>5039</v>
      </c>
      <c r="B4683" s="12">
        <v>76</v>
      </c>
      <c r="C4683" t="s">
        <v>2</v>
      </c>
      <c r="D4683" t="s">
        <v>3</v>
      </c>
      <c r="E4683" s="13" t="str">
        <f>"14"</f>
        <v>14</v>
      </c>
      <c r="F4683" t="s">
        <v>124</v>
      </c>
      <c r="G4683" s="14" t="str">
        <f>"236"</f>
        <v>236</v>
      </c>
      <c r="H4683" t="s">
        <v>1683</v>
      </c>
    </row>
    <row r="4684" spans="1:8" x14ac:dyDescent="0.25">
      <c r="A4684" t="s">
        <v>5040</v>
      </c>
      <c r="B4684" s="12">
        <v>77</v>
      </c>
      <c r="C4684" t="s">
        <v>17</v>
      </c>
      <c r="D4684" t="s">
        <v>18</v>
      </c>
      <c r="E4684" s="13" t="str">
        <f>"66"</f>
        <v>66</v>
      </c>
      <c r="F4684" t="s">
        <v>22</v>
      </c>
      <c r="G4684" s="14" t="str">
        <f>"131"</f>
        <v>131</v>
      </c>
      <c r="H4684" t="s">
        <v>23</v>
      </c>
    </row>
    <row r="4685" spans="1:8" x14ac:dyDescent="0.25">
      <c r="A4685" t="s">
        <v>5041</v>
      </c>
      <c r="B4685" s="12">
        <v>77</v>
      </c>
      <c r="C4685" t="s">
        <v>17</v>
      </c>
      <c r="D4685" t="s">
        <v>18</v>
      </c>
      <c r="E4685" s="13" t="str">
        <f>"40"</f>
        <v>40</v>
      </c>
      <c r="F4685" t="s">
        <v>19</v>
      </c>
      <c r="G4685" s="14" t="str">
        <f>"265"</f>
        <v>265</v>
      </c>
      <c r="H4685" t="s">
        <v>78</v>
      </c>
    </row>
    <row r="4686" spans="1:8" x14ac:dyDescent="0.25">
      <c r="A4686" t="s">
        <v>5042</v>
      </c>
      <c r="B4686" s="12">
        <v>76</v>
      </c>
      <c r="C4686" t="s">
        <v>2</v>
      </c>
      <c r="D4686" t="s">
        <v>3</v>
      </c>
      <c r="E4686" s="13" t="str">
        <f>"67"</f>
        <v>67</v>
      </c>
      <c r="F4686" t="s">
        <v>44</v>
      </c>
      <c r="G4686" s="14" t="str">
        <f>"291"</f>
        <v>291</v>
      </c>
      <c r="H4686" t="s">
        <v>253</v>
      </c>
    </row>
    <row r="4687" spans="1:8" x14ac:dyDescent="0.25">
      <c r="A4687" t="s">
        <v>5043</v>
      </c>
      <c r="B4687" s="12">
        <v>77</v>
      </c>
      <c r="C4687" t="s">
        <v>17</v>
      </c>
      <c r="D4687" t="s">
        <v>18</v>
      </c>
      <c r="E4687" s="13" t="str">
        <f>"67"</f>
        <v>67</v>
      </c>
      <c r="F4687" t="s">
        <v>44</v>
      </c>
      <c r="G4687" s="14" t="str">
        <f>"151"</f>
        <v>151</v>
      </c>
      <c r="H4687" t="s">
        <v>200</v>
      </c>
    </row>
    <row r="4688" spans="1:8" x14ac:dyDescent="0.25">
      <c r="A4688" t="s">
        <v>5044</v>
      </c>
      <c r="B4688" s="12">
        <v>81</v>
      </c>
      <c r="C4688" t="s">
        <v>7</v>
      </c>
      <c r="D4688" t="s">
        <v>8</v>
      </c>
      <c r="E4688" s="13" t="str">
        <f>"08"</f>
        <v>08</v>
      </c>
      <c r="F4688" t="s">
        <v>154</v>
      </c>
      <c r="G4688" s="14" t="str">
        <f>"261"</f>
        <v>261</v>
      </c>
      <c r="H4688" t="s">
        <v>155</v>
      </c>
    </row>
    <row r="4689" spans="1:8" x14ac:dyDescent="0.25">
      <c r="A4689" t="s">
        <v>5045</v>
      </c>
      <c r="B4689" s="12">
        <v>76</v>
      </c>
      <c r="C4689" t="s">
        <v>2</v>
      </c>
      <c r="D4689" t="s">
        <v>3</v>
      </c>
      <c r="E4689" s="13" t="str">
        <f>"13"</f>
        <v>13</v>
      </c>
      <c r="F4689" t="s">
        <v>14</v>
      </c>
      <c r="G4689" s="14" t="str">
        <f>"251"</f>
        <v>251</v>
      </c>
      <c r="H4689" t="s">
        <v>255</v>
      </c>
    </row>
    <row r="4690" spans="1:8" x14ac:dyDescent="0.25">
      <c r="A4690" t="s">
        <v>5046</v>
      </c>
      <c r="B4690" s="12">
        <v>76</v>
      </c>
      <c r="C4690" t="s">
        <v>2</v>
      </c>
      <c r="D4690" t="s">
        <v>3</v>
      </c>
      <c r="E4690" s="13" t="str">
        <f>"67"</f>
        <v>67</v>
      </c>
      <c r="F4690" t="s">
        <v>44</v>
      </c>
      <c r="G4690" s="14" t="str">
        <f>"106"</f>
        <v>106</v>
      </c>
      <c r="H4690" t="s">
        <v>841</v>
      </c>
    </row>
    <row r="4691" spans="1:8" x14ac:dyDescent="0.25">
      <c r="A4691" t="s">
        <v>5047</v>
      </c>
      <c r="B4691" s="12">
        <v>77</v>
      </c>
      <c r="C4691" t="s">
        <v>17</v>
      </c>
      <c r="D4691" t="s">
        <v>18</v>
      </c>
      <c r="E4691" s="13" t="str">
        <f>"40"</f>
        <v>40</v>
      </c>
      <c r="F4691" t="s">
        <v>19</v>
      </c>
      <c r="G4691" s="14" t="str">
        <f>"251"</f>
        <v>251</v>
      </c>
      <c r="H4691" t="s">
        <v>20</v>
      </c>
    </row>
    <row r="4692" spans="1:8" x14ac:dyDescent="0.25">
      <c r="A4692" t="s">
        <v>5048</v>
      </c>
      <c r="B4692" s="12">
        <v>77</v>
      </c>
      <c r="C4692" t="s">
        <v>17</v>
      </c>
      <c r="D4692" t="s">
        <v>18</v>
      </c>
      <c r="E4692" s="13" t="str">
        <f>"40"</f>
        <v>40</v>
      </c>
      <c r="F4692" t="s">
        <v>19</v>
      </c>
      <c r="G4692" s="14" t="str">
        <f>"211"</f>
        <v>211</v>
      </c>
      <c r="H4692" t="s">
        <v>584</v>
      </c>
    </row>
    <row r="4693" spans="1:8" x14ac:dyDescent="0.25">
      <c r="A4693" t="s">
        <v>5049</v>
      </c>
      <c r="B4693" s="12">
        <v>81</v>
      </c>
      <c r="C4693" t="s">
        <v>7</v>
      </c>
      <c r="D4693" t="s">
        <v>8</v>
      </c>
      <c r="E4693" s="13" t="str">
        <f>"70"</f>
        <v>70</v>
      </c>
      <c r="F4693" t="s">
        <v>50</v>
      </c>
      <c r="G4693" s="14" t="str">
        <f>"261"</f>
        <v>261</v>
      </c>
      <c r="H4693" t="s">
        <v>628</v>
      </c>
    </row>
    <row r="4694" spans="1:8" x14ac:dyDescent="0.25">
      <c r="A4694" t="s">
        <v>5050</v>
      </c>
      <c r="B4694" s="12">
        <v>76</v>
      </c>
      <c r="C4694" t="s">
        <v>2</v>
      </c>
      <c r="D4694" t="s">
        <v>3</v>
      </c>
      <c r="E4694" s="13" t="str">
        <f>"33"</f>
        <v>33</v>
      </c>
      <c r="F4694" t="s">
        <v>587</v>
      </c>
      <c r="G4694" s="14" t="str">
        <f>"016"</f>
        <v>016</v>
      </c>
      <c r="H4694" t="s">
        <v>5051</v>
      </c>
    </row>
    <row r="4695" spans="1:8" x14ac:dyDescent="0.25">
      <c r="A4695" t="s">
        <v>5052</v>
      </c>
      <c r="B4695" s="12">
        <v>81</v>
      </c>
      <c r="C4695" t="s">
        <v>7</v>
      </c>
      <c r="D4695" t="s">
        <v>8</v>
      </c>
      <c r="E4695" s="13" t="str">
        <f>"34"</f>
        <v>34</v>
      </c>
      <c r="F4695" t="s">
        <v>258</v>
      </c>
      <c r="G4695" s="14" t="str">
        <f>"026"</f>
        <v>026</v>
      </c>
      <c r="H4695" t="s">
        <v>806</v>
      </c>
    </row>
    <row r="4696" spans="1:8" x14ac:dyDescent="0.25">
      <c r="A4696" t="s">
        <v>5053</v>
      </c>
      <c r="B4696" s="12">
        <v>76</v>
      </c>
      <c r="C4696" t="s">
        <v>2</v>
      </c>
      <c r="D4696" t="s">
        <v>3</v>
      </c>
      <c r="E4696" s="13" t="str">
        <f>"33"</f>
        <v>33</v>
      </c>
      <c r="F4696" t="s">
        <v>587</v>
      </c>
      <c r="G4696" s="14" t="str">
        <f>"216"</f>
        <v>216</v>
      </c>
      <c r="H4696" t="s">
        <v>4931</v>
      </c>
    </row>
    <row r="4697" spans="1:8" x14ac:dyDescent="0.25">
      <c r="A4697" t="s">
        <v>5054</v>
      </c>
      <c r="B4697" s="12">
        <v>81</v>
      </c>
      <c r="C4697" t="s">
        <v>7</v>
      </c>
      <c r="D4697" t="s">
        <v>8</v>
      </c>
      <c r="E4697" s="13" t="str">
        <f>"59"</f>
        <v>59</v>
      </c>
      <c r="F4697" t="s">
        <v>335</v>
      </c>
      <c r="G4697" s="14" t="str">
        <f>"282"</f>
        <v>282</v>
      </c>
      <c r="H4697" t="s">
        <v>388</v>
      </c>
    </row>
    <row r="4698" spans="1:8" x14ac:dyDescent="0.25">
      <c r="A4698" t="s">
        <v>5055</v>
      </c>
      <c r="B4698" s="12">
        <v>77</v>
      </c>
      <c r="C4698" t="s">
        <v>17</v>
      </c>
      <c r="D4698" t="s">
        <v>18</v>
      </c>
      <c r="E4698" s="13" t="str">
        <f>"40"</f>
        <v>40</v>
      </c>
      <c r="F4698" t="s">
        <v>19</v>
      </c>
      <c r="G4698" s="14" t="str">
        <f>"251"</f>
        <v>251</v>
      </c>
      <c r="H4698" t="s">
        <v>20</v>
      </c>
    </row>
    <row r="4699" spans="1:8" x14ac:dyDescent="0.25">
      <c r="A4699" t="s">
        <v>5056</v>
      </c>
      <c r="B4699" s="12">
        <v>77</v>
      </c>
      <c r="C4699" t="s">
        <v>17</v>
      </c>
      <c r="D4699" t="s">
        <v>18</v>
      </c>
      <c r="E4699" s="13" t="str">
        <f>"30"</f>
        <v>30</v>
      </c>
      <c r="F4699" t="s">
        <v>210</v>
      </c>
      <c r="G4699" s="14" t="str">
        <f>"016"</f>
        <v>016</v>
      </c>
      <c r="H4699" t="s">
        <v>5057</v>
      </c>
    </row>
    <row r="4700" spans="1:8" x14ac:dyDescent="0.25">
      <c r="A4700" t="s">
        <v>5058</v>
      </c>
      <c r="B4700" s="12">
        <v>79</v>
      </c>
      <c r="C4700" t="s">
        <v>28</v>
      </c>
      <c r="D4700" t="s">
        <v>29</v>
      </c>
      <c r="E4700" s="13" t="str">
        <f>"10"</f>
        <v>10</v>
      </c>
      <c r="F4700" t="s">
        <v>171</v>
      </c>
      <c r="G4700" s="14" t="str">
        <f>"116"</f>
        <v>116</v>
      </c>
      <c r="H4700" t="s">
        <v>1961</v>
      </c>
    </row>
    <row r="4701" spans="1:8" x14ac:dyDescent="0.25">
      <c r="A4701" t="s">
        <v>5059</v>
      </c>
      <c r="B4701" s="12">
        <v>79</v>
      </c>
      <c r="C4701" t="s">
        <v>28</v>
      </c>
      <c r="D4701" t="s">
        <v>29</v>
      </c>
      <c r="E4701" s="13" t="str">
        <f>"47"</f>
        <v>47</v>
      </c>
      <c r="F4701" t="s">
        <v>1754</v>
      </c>
      <c r="G4701" s="14" t="str">
        <f>"030"</f>
        <v>030</v>
      </c>
      <c r="H4701" t="s">
        <v>1407</v>
      </c>
    </row>
    <row r="4702" spans="1:8" x14ac:dyDescent="0.25">
      <c r="A4702" t="s">
        <v>5060</v>
      </c>
      <c r="B4702" s="12">
        <v>77</v>
      </c>
      <c r="C4702" t="s">
        <v>17</v>
      </c>
      <c r="D4702" t="s">
        <v>18</v>
      </c>
      <c r="E4702" s="13" t="str">
        <f>"30"</f>
        <v>30</v>
      </c>
      <c r="F4702" t="s">
        <v>210</v>
      </c>
      <c r="G4702" s="14" t="str">
        <f>"241"</f>
        <v>241</v>
      </c>
      <c r="H4702" t="s">
        <v>211</v>
      </c>
    </row>
    <row r="4703" spans="1:8" x14ac:dyDescent="0.25">
      <c r="A4703" t="s">
        <v>5061</v>
      </c>
      <c r="B4703" s="12">
        <v>79</v>
      </c>
      <c r="C4703" t="s">
        <v>28</v>
      </c>
      <c r="D4703" t="s">
        <v>29</v>
      </c>
      <c r="E4703" s="13" t="str">
        <f>"55"</f>
        <v>55</v>
      </c>
      <c r="F4703" t="s">
        <v>207</v>
      </c>
      <c r="G4703" s="14" t="str">
        <f>"192"</f>
        <v>192</v>
      </c>
      <c r="H4703" t="s">
        <v>297</v>
      </c>
    </row>
    <row r="4704" spans="1:8" x14ac:dyDescent="0.25">
      <c r="A4704" t="s">
        <v>5062</v>
      </c>
      <c r="B4704" s="12">
        <v>77</v>
      </c>
      <c r="C4704" t="s">
        <v>17</v>
      </c>
      <c r="D4704" t="s">
        <v>18</v>
      </c>
      <c r="E4704" s="13" t="str">
        <f>"66"</f>
        <v>66</v>
      </c>
      <c r="F4704" t="s">
        <v>22</v>
      </c>
      <c r="G4704" s="14" t="str">
        <f>"131"</f>
        <v>131</v>
      </c>
      <c r="H4704" t="s">
        <v>23</v>
      </c>
    </row>
    <row r="4705" spans="1:8" x14ac:dyDescent="0.25">
      <c r="A4705" t="s">
        <v>5063</v>
      </c>
      <c r="B4705" s="12">
        <v>76</v>
      </c>
      <c r="C4705" t="s">
        <v>2</v>
      </c>
      <c r="D4705" t="s">
        <v>3</v>
      </c>
      <c r="E4705" s="13" t="str">
        <f>"13"</f>
        <v>13</v>
      </c>
      <c r="F4705" t="s">
        <v>14</v>
      </c>
      <c r="G4705" s="14" t="str">
        <f>"165"</f>
        <v>165</v>
      </c>
      <c r="H4705" t="s">
        <v>509</v>
      </c>
    </row>
    <row r="4706" spans="1:8" x14ac:dyDescent="0.25">
      <c r="A4706" t="s">
        <v>5064</v>
      </c>
      <c r="B4706" s="12">
        <v>77</v>
      </c>
      <c r="C4706" t="s">
        <v>17</v>
      </c>
      <c r="D4706" t="s">
        <v>18</v>
      </c>
      <c r="E4706" s="13" t="str">
        <f>"45"</f>
        <v>45</v>
      </c>
      <c r="F4706" t="s">
        <v>168</v>
      </c>
      <c r="G4706" s="14" t="str">
        <f>"131"</f>
        <v>131</v>
      </c>
      <c r="H4706" t="s">
        <v>907</v>
      </c>
    </row>
    <row r="4707" spans="1:8" x14ac:dyDescent="0.25">
      <c r="A4707" t="s">
        <v>5065</v>
      </c>
      <c r="B4707" s="12">
        <v>77</v>
      </c>
      <c r="C4707" t="s">
        <v>17</v>
      </c>
      <c r="D4707" t="s">
        <v>18</v>
      </c>
      <c r="E4707" s="13" t="str">
        <f>"51"</f>
        <v>51</v>
      </c>
      <c r="F4707" t="s">
        <v>55</v>
      </c>
      <c r="G4707" s="14" t="str">
        <f>"104"</f>
        <v>104</v>
      </c>
      <c r="H4707" t="s">
        <v>1639</v>
      </c>
    </row>
    <row r="4708" spans="1:8" x14ac:dyDescent="0.25">
      <c r="A4708" t="s">
        <v>5066</v>
      </c>
      <c r="B4708" s="12">
        <v>79</v>
      </c>
      <c r="C4708" t="s">
        <v>28</v>
      </c>
      <c r="D4708" t="s">
        <v>29</v>
      </c>
      <c r="E4708" s="13" t="str">
        <f>"17"</f>
        <v>17</v>
      </c>
      <c r="F4708" t="s">
        <v>32</v>
      </c>
      <c r="G4708" s="14" t="str">
        <f>"008"</f>
        <v>008</v>
      </c>
      <c r="H4708" t="s">
        <v>5067</v>
      </c>
    </row>
    <row r="4709" spans="1:8" x14ac:dyDescent="0.25">
      <c r="A4709" t="s">
        <v>5068</v>
      </c>
      <c r="B4709" s="12">
        <v>77</v>
      </c>
      <c r="C4709" t="s">
        <v>17</v>
      </c>
      <c r="D4709" t="s">
        <v>18</v>
      </c>
      <c r="E4709" s="13" t="str">
        <f>"51"</f>
        <v>51</v>
      </c>
      <c r="F4709" t="s">
        <v>55</v>
      </c>
      <c r="G4709" s="14" t="str">
        <f>"276"</f>
        <v>276</v>
      </c>
      <c r="H4709" t="s">
        <v>80</v>
      </c>
    </row>
    <row r="4710" spans="1:8" x14ac:dyDescent="0.25">
      <c r="A4710" t="s">
        <v>5069</v>
      </c>
      <c r="B4710" s="12">
        <v>81</v>
      </c>
      <c r="C4710" t="s">
        <v>7</v>
      </c>
      <c r="D4710" t="s">
        <v>8</v>
      </c>
      <c r="E4710" s="13" t="str">
        <f>"59"</f>
        <v>59</v>
      </c>
      <c r="F4710" t="s">
        <v>335</v>
      </c>
      <c r="G4710" s="14" t="str">
        <f>"022"</f>
        <v>022</v>
      </c>
      <c r="H4710" t="s">
        <v>2096</v>
      </c>
    </row>
    <row r="4711" spans="1:8" x14ac:dyDescent="0.25">
      <c r="A4711" t="s">
        <v>5070</v>
      </c>
      <c r="B4711" s="12">
        <v>77</v>
      </c>
      <c r="C4711" t="s">
        <v>17</v>
      </c>
      <c r="D4711" t="s">
        <v>18</v>
      </c>
      <c r="E4711" s="13" t="str">
        <f>"66"</f>
        <v>66</v>
      </c>
      <c r="F4711" t="s">
        <v>22</v>
      </c>
      <c r="G4711" s="14" t="str">
        <f>"002"</f>
        <v>002</v>
      </c>
      <c r="H4711" t="s">
        <v>160</v>
      </c>
    </row>
    <row r="4712" spans="1:8" x14ac:dyDescent="0.25">
      <c r="A4712" t="s">
        <v>5071</v>
      </c>
      <c r="B4712" s="12">
        <v>76</v>
      </c>
      <c r="C4712" t="s">
        <v>2</v>
      </c>
      <c r="D4712" t="s">
        <v>3</v>
      </c>
      <c r="E4712" s="13" t="str">
        <f>"14"</f>
        <v>14</v>
      </c>
      <c r="F4712" t="s">
        <v>124</v>
      </c>
      <c r="G4712" s="14" t="str">
        <f>"030"</f>
        <v>030</v>
      </c>
      <c r="H4712" t="s">
        <v>3520</v>
      </c>
    </row>
    <row r="4713" spans="1:8" x14ac:dyDescent="0.25">
      <c r="A4713" t="s">
        <v>5072</v>
      </c>
      <c r="B4713" s="12">
        <v>76</v>
      </c>
      <c r="C4713" t="s">
        <v>2</v>
      </c>
      <c r="D4713" t="s">
        <v>3</v>
      </c>
      <c r="E4713" s="13" t="str">
        <f>"14"</f>
        <v>14</v>
      </c>
      <c r="F4713" t="s">
        <v>124</v>
      </c>
      <c r="G4713" s="14" t="str">
        <f>"036"</f>
        <v>036</v>
      </c>
      <c r="H4713" t="s">
        <v>2127</v>
      </c>
    </row>
    <row r="4714" spans="1:8" x14ac:dyDescent="0.25">
      <c r="A4714" t="s">
        <v>5072</v>
      </c>
      <c r="B4714" s="12">
        <v>76</v>
      </c>
      <c r="C4714" t="s">
        <v>2</v>
      </c>
      <c r="D4714" t="s">
        <v>3</v>
      </c>
      <c r="E4714" s="13" t="str">
        <f>"14"</f>
        <v>14</v>
      </c>
      <c r="F4714" t="s">
        <v>124</v>
      </c>
      <c r="G4714" s="14" t="str">
        <f>"044"</f>
        <v>044</v>
      </c>
      <c r="H4714" t="s">
        <v>1407</v>
      </c>
    </row>
    <row r="4715" spans="1:8" x14ac:dyDescent="0.25">
      <c r="A4715" t="s">
        <v>5072</v>
      </c>
      <c r="B4715" s="12">
        <v>76</v>
      </c>
      <c r="C4715" t="s">
        <v>2</v>
      </c>
      <c r="D4715" t="s">
        <v>3</v>
      </c>
      <c r="E4715" s="13" t="str">
        <f>"14"</f>
        <v>14</v>
      </c>
      <c r="F4715" t="s">
        <v>124</v>
      </c>
      <c r="G4715" s="14" t="str">
        <f>"106"</f>
        <v>106</v>
      </c>
      <c r="H4715" t="s">
        <v>5073</v>
      </c>
    </row>
    <row r="4716" spans="1:8" x14ac:dyDescent="0.25">
      <c r="A4716" t="s">
        <v>5072</v>
      </c>
      <c r="B4716" s="12">
        <v>81</v>
      </c>
      <c r="C4716" t="s">
        <v>7</v>
      </c>
      <c r="D4716" t="s">
        <v>8</v>
      </c>
      <c r="E4716" s="13" t="str">
        <f>"20"</f>
        <v>20</v>
      </c>
      <c r="F4716" t="s">
        <v>111</v>
      </c>
      <c r="G4716" s="14" t="str">
        <f>"002"</f>
        <v>002</v>
      </c>
      <c r="H4716" t="s">
        <v>1684</v>
      </c>
    </row>
    <row r="4717" spans="1:8" x14ac:dyDescent="0.25">
      <c r="A4717" t="s">
        <v>5072</v>
      </c>
      <c r="B4717" s="12">
        <v>81</v>
      </c>
      <c r="C4717" t="s">
        <v>7</v>
      </c>
      <c r="D4717" t="s">
        <v>8</v>
      </c>
      <c r="E4717" s="13" t="str">
        <f>"20"</f>
        <v>20</v>
      </c>
      <c r="F4717" t="s">
        <v>111</v>
      </c>
      <c r="G4717" s="14" t="str">
        <f>"006"</f>
        <v>006</v>
      </c>
      <c r="H4717" t="s">
        <v>5074</v>
      </c>
    </row>
    <row r="4718" spans="1:8" x14ac:dyDescent="0.25">
      <c r="A4718" t="s">
        <v>5072</v>
      </c>
      <c r="B4718" s="12">
        <v>81</v>
      </c>
      <c r="C4718" t="s">
        <v>7</v>
      </c>
      <c r="D4718" t="s">
        <v>8</v>
      </c>
      <c r="E4718" s="13" t="str">
        <f>"20"</f>
        <v>20</v>
      </c>
      <c r="F4718" t="s">
        <v>111</v>
      </c>
      <c r="G4718" s="14" t="str">
        <f>"012"</f>
        <v>012</v>
      </c>
      <c r="H4718" t="s">
        <v>1685</v>
      </c>
    </row>
    <row r="4719" spans="1:8" x14ac:dyDescent="0.25">
      <c r="A4719" t="s">
        <v>5072</v>
      </c>
      <c r="B4719" s="12">
        <v>81</v>
      </c>
      <c r="C4719" t="s">
        <v>7</v>
      </c>
      <c r="D4719" t="s">
        <v>8</v>
      </c>
      <c r="E4719" s="13" t="str">
        <f>"20"</f>
        <v>20</v>
      </c>
      <c r="F4719" t="s">
        <v>111</v>
      </c>
      <c r="G4719" s="14" t="str">
        <f>"020"</f>
        <v>020</v>
      </c>
      <c r="H4719" t="s">
        <v>1112</v>
      </c>
    </row>
    <row r="4720" spans="1:8" x14ac:dyDescent="0.25">
      <c r="A4720" t="s">
        <v>5072</v>
      </c>
      <c r="B4720" s="12">
        <v>81</v>
      </c>
      <c r="C4720" t="s">
        <v>7</v>
      </c>
      <c r="D4720" t="s">
        <v>8</v>
      </c>
      <c r="E4720" s="13" t="str">
        <f>"24"</f>
        <v>24</v>
      </c>
      <c r="F4720" t="s">
        <v>108</v>
      </c>
      <c r="G4720" s="14" t="str">
        <f>"010"</f>
        <v>010</v>
      </c>
      <c r="H4720" t="s">
        <v>109</v>
      </c>
    </row>
    <row r="4721" spans="1:8" x14ac:dyDescent="0.25">
      <c r="A4721" t="s">
        <v>5072</v>
      </c>
      <c r="B4721" s="12">
        <v>81</v>
      </c>
      <c r="C4721" t="s">
        <v>7</v>
      </c>
      <c r="D4721" t="s">
        <v>8</v>
      </c>
      <c r="E4721" s="13" t="str">
        <f>"31"</f>
        <v>31</v>
      </c>
      <c r="F4721" t="s">
        <v>423</v>
      </c>
      <c r="G4721" s="14" t="str">
        <f>"020"</f>
        <v>020</v>
      </c>
      <c r="H4721" t="s">
        <v>5075</v>
      </c>
    </row>
    <row r="4722" spans="1:8" x14ac:dyDescent="0.25">
      <c r="A4722" t="s">
        <v>5072</v>
      </c>
      <c r="B4722" s="12">
        <v>81</v>
      </c>
      <c r="C4722" t="s">
        <v>7</v>
      </c>
      <c r="D4722" t="s">
        <v>8</v>
      </c>
      <c r="E4722" s="13" t="str">
        <f>"36"</f>
        <v>36</v>
      </c>
      <c r="F4722" t="s">
        <v>84</v>
      </c>
      <c r="G4722" s="14" t="str">
        <f>"012"</f>
        <v>012</v>
      </c>
      <c r="H4722" t="s">
        <v>1094</v>
      </c>
    </row>
    <row r="4723" spans="1:8" x14ac:dyDescent="0.25">
      <c r="A4723" t="s">
        <v>5072</v>
      </c>
      <c r="B4723" s="12">
        <v>81</v>
      </c>
      <c r="C4723" t="s">
        <v>7</v>
      </c>
      <c r="D4723" t="s">
        <v>8</v>
      </c>
      <c r="E4723" s="13" t="str">
        <f>"69"</f>
        <v>69</v>
      </c>
      <c r="F4723" t="s">
        <v>140</v>
      </c>
      <c r="G4723" s="14" t="str">
        <f>"020"</f>
        <v>020</v>
      </c>
      <c r="H4723" t="s">
        <v>5076</v>
      </c>
    </row>
    <row r="4724" spans="1:8" x14ac:dyDescent="0.25">
      <c r="A4724" t="s">
        <v>5072</v>
      </c>
      <c r="B4724" s="12">
        <v>81</v>
      </c>
      <c r="C4724" t="s">
        <v>7</v>
      </c>
      <c r="D4724" t="s">
        <v>8</v>
      </c>
      <c r="E4724" s="13" t="str">
        <f>"69"</f>
        <v>69</v>
      </c>
      <c r="F4724" t="s">
        <v>140</v>
      </c>
      <c r="G4724" s="14" t="str">
        <f>"036"</f>
        <v>036</v>
      </c>
      <c r="H4724" t="s">
        <v>1274</v>
      </c>
    </row>
    <row r="4725" spans="1:8" x14ac:dyDescent="0.25">
      <c r="A4725" t="s">
        <v>5072</v>
      </c>
      <c r="B4725" s="12">
        <v>81</v>
      </c>
      <c r="C4725" t="s">
        <v>7</v>
      </c>
      <c r="D4725" t="s">
        <v>8</v>
      </c>
      <c r="E4725" s="13" t="str">
        <f t="shared" ref="E4725:E4731" si="8">"70"</f>
        <v>70</v>
      </c>
      <c r="F4725" t="s">
        <v>50</v>
      </c>
      <c r="G4725" s="14" t="str">
        <f>"010"</f>
        <v>010</v>
      </c>
      <c r="H4725" t="s">
        <v>661</v>
      </c>
    </row>
    <row r="4726" spans="1:8" x14ac:dyDescent="0.25">
      <c r="A4726" t="s">
        <v>5072</v>
      </c>
      <c r="B4726" s="12">
        <v>81</v>
      </c>
      <c r="C4726" t="s">
        <v>7</v>
      </c>
      <c r="D4726" t="s">
        <v>8</v>
      </c>
      <c r="E4726" s="13" t="str">
        <f t="shared" si="8"/>
        <v>70</v>
      </c>
      <c r="F4726" t="s">
        <v>50</v>
      </c>
      <c r="G4726" s="14" t="str">
        <f>"012"</f>
        <v>012</v>
      </c>
      <c r="H4726" t="s">
        <v>5077</v>
      </c>
    </row>
    <row r="4727" spans="1:8" x14ac:dyDescent="0.25">
      <c r="A4727" t="s">
        <v>5072</v>
      </c>
      <c r="B4727" s="12">
        <v>81</v>
      </c>
      <c r="C4727" t="s">
        <v>7</v>
      </c>
      <c r="D4727" t="s">
        <v>8</v>
      </c>
      <c r="E4727" s="13" t="str">
        <f t="shared" si="8"/>
        <v>70</v>
      </c>
      <c r="F4727" t="s">
        <v>50</v>
      </c>
      <c r="G4727" s="14" t="str">
        <f>"022"</f>
        <v>022</v>
      </c>
      <c r="H4727" t="s">
        <v>3632</v>
      </c>
    </row>
    <row r="4728" spans="1:8" x14ac:dyDescent="0.25">
      <c r="A4728" t="s">
        <v>5072</v>
      </c>
      <c r="B4728" s="12">
        <v>81</v>
      </c>
      <c r="C4728" t="s">
        <v>7</v>
      </c>
      <c r="D4728" t="s">
        <v>8</v>
      </c>
      <c r="E4728" s="13" t="str">
        <f t="shared" si="8"/>
        <v>70</v>
      </c>
      <c r="F4728" t="s">
        <v>50</v>
      </c>
      <c r="G4728" s="14" t="str">
        <f>"026"</f>
        <v>026</v>
      </c>
      <c r="H4728" t="s">
        <v>315</v>
      </c>
    </row>
    <row r="4729" spans="1:8" x14ac:dyDescent="0.25">
      <c r="A4729" t="s">
        <v>5072</v>
      </c>
      <c r="B4729" s="12">
        <v>81</v>
      </c>
      <c r="C4729" t="s">
        <v>7</v>
      </c>
      <c r="D4729" t="s">
        <v>8</v>
      </c>
      <c r="E4729" s="13" t="str">
        <f t="shared" si="8"/>
        <v>70</v>
      </c>
      <c r="F4729" t="s">
        <v>50</v>
      </c>
      <c r="G4729" s="14" t="str">
        <f>"028"</f>
        <v>028</v>
      </c>
      <c r="H4729" t="s">
        <v>151</v>
      </c>
    </row>
    <row r="4730" spans="1:8" x14ac:dyDescent="0.25">
      <c r="A4730" t="s">
        <v>5072</v>
      </c>
      <c r="B4730" s="12">
        <v>81</v>
      </c>
      <c r="C4730" t="s">
        <v>7</v>
      </c>
      <c r="D4730" t="s">
        <v>8</v>
      </c>
      <c r="E4730" s="13" t="str">
        <f t="shared" si="8"/>
        <v>70</v>
      </c>
      <c r="F4730" t="s">
        <v>50</v>
      </c>
      <c r="G4730" s="14" t="str">
        <f>"121"</f>
        <v>121</v>
      </c>
      <c r="H4730" t="s">
        <v>521</v>
      </c>
    </row>
    <row r="4731" spans="1:8" x14ac:dyDescent="0.25">
      <c r="A4731" t="s">
        <v>5072</v>
      </c>
      <c r="B4731" s="12">
        <v>81</v>
      </c>
      <c r="C4731" t="s">
        <v>7</v>
      </c>
      <c r="D4731" t="s">
        <v>8</v>
      </c>
      <c r="E4731" s="13" t="str">
        <f t="shared" si="8"/>
        <v>70</v>
      </c>
      <c r="F4731" t="s">
        <v>50</v>
      </c>
      <c r="G4731" s="14" t="str">
        <f>"266"</f>
        <v>266</v>
      </c>
      <c r="H4731" t="s">
        <v>51</v>
      </c>
    </row>
    <row r="4732" spans="1:8" x14ac:dyDescent="0.25">
      <c r="A4732" t="s">
        <v>5078</v>
      </c>
      <c r="B4732" s="12">
        <v>77</v>
      </c>
      <c r="C4732" t="s">
        <v>17</v>
      </c>
      <c r="D4732" t="s">
        <v>18</v>
      </c>
      <c r="E4732" s="13" t="str">
        <f>"40"</f>
        <v>40</v>
      </c>
      <c r="F4732" t="s">
        <v>19</v>
      </c>
      <c r="G4732" s="14" t="str">
        <f>"251"</f>
        <v>251</v>
      </c>
      <c r="H4732" t="s">
        <v>20</v>
      </c>
    </row>
    <row r="4733" spans="1:8" x14ac:dyDescent="0.25">
      <c r="A4733" t="s">
        <v>5079</v>
      </c>
      <c r="B4733" s="12">
        <v>77</v>
      </c>
      <c r="C4733" t="s">
        <v>17</v>
      </c>
      <c r="D4733" t="s">
        <v>18</v>
      </c>
      <c r="E4733" s="13" t="str">
        <f>"40"</f>
        <v>40</v>
      </c>
      <c r="F4733" t="s">
        <v>19</v>
      </c>
      <c r="G4733" s="14" t="str">
        <f>"226"</f>
        <v>226</v>
      </c>
      <c r="H4733" t="s">
        <v>359</v>
      </c>
    </row>
    <row r="4734" spans="1:8" x14ac:dyDescent="0.25">
      <c r="A4734" t="s">
        <v>5079</v>
      </c>
      <c r="B4734" s="12">
        <v>77</v>
      </c>
      <c r="C4734" t="s">
        <v>17</v>
      </c>
      <c r="D4734" t="s">
        <v>18</v>
      </c>
      <c r="E4734" s="13" t="str">
        <f>"40"</f>
        <v>40</v>
      </c>
      <c r="F4734" t="s">
        <v>19</v>
      </c>
      <c r="G4734" s="14" t="str">
        <f>"265"</f>
        <v>265</v>
      </c>
      <c r="H4734" t="s">
        <v>78</v>
      </c>
    </row>
    <row r="4735" spans="1:8" x14ac:dyDescent="0.25">
      <c r="A4735" t="s">
        <v>5080</v>
      </c>
      <c r="B4735" s="12">
        <v>77</v>
      </c>
      <c r="C4735" t="s">
        <v>17</v>
      </c>
      <c r="D4735" t="s">
        <v>18</v>
      </c>
      <c r="E4735" s="13" t="str">
        <f>"40"</f>
        <v>40</v>
      </c>
      <c r="F4735" t="s">
        <v>19</v>
      </c>
      <c r="G4735" s="14" t="str">
        <f>"251"</f>
        <v>251</v>
      </c>
      <c r="H4735" t="s">
        <v>20</v>
      </c>
    </row>
    <row r="4736" spans="1:8" x14ac:dyDescent="0.25">
      <c r="A4736" t="s">
        <v>5081</v>
      </c>
      <c r="B4736" s="12">
        <v>77</v>
      </c>
      <c r="C4736" t="s">
        <v>17</v>
      </c>
      <c r="D4736" t="s">
        <v>18</v>
      </c>
      <c r="E4736" s="13" t="str">
        <f>"67"</f>
        <v>67</v>
      </c>
      <c r="F4736" t="s">
        <v>44</v>
      </c>
      <c r="G4736" s="14" t="str">
        <f>"261"</f>
        <v>261</v>
      </c>
      <c r="H4736" t="s">
        <v>70</v>
      </c>
    </row>
    <row r="4737" spans="1:8" x14ac:dyDescent="0.25">
      <c r="A4737" t="s">
        <v>5082</v>
      </c>
      <c r="B4737" s="12">
        <v>76</v>
      </c>
      <c r="C4737" t="s">
        <v>2</v>
      </c>
      <c r="D4737" t="s">
        <v>3</v>
      </c>
      <c r="E4737" s="13" t="str">
        <f>"67"</f>
        <v>67</v>
      </c>
      <c r="F4737" t="s">
        <v>44</v>
      </c>
      <c r="G4737" s="14" t="str">
        <f>"006"</f>
        <v>006</v>
      </c>
      <c r="H4737" t="s">
        <v>3615</v>
      </c>
    </row>
    <row r="4738" spans="1:8" x14ac:dyDescent="0.25">
      <c r="A4738" t="s">
        <v>5083</v>
      </c>
      <c r="B4738" s="12">
        <v>76</v>
      </c>
      <c r="C4738" t="s">
        <v>2</v>
      </c>
      <c r="D4738" t="s">
        <v>3</v>
      </c>
      <c r="E4738" s="13" t="str">
        <f>"64"</f>
        <v>64</v>
      </c>
      <c r="F4738" t="s">
        <v>58</v>
      </c>
      <c r="G4738" s="14" t="str">
        <f>"216"</f>
        <v>216</v>
      </c>
      <c r="H4738" t="s">
        <v>450</v>
      </c>
    </row>
    <row r="4739" spans="1:8" x14ac:dyDescent="0.25">
      <c r="A4739" t="s">
        <v>5083</v>
      </c>
      <c r="B4739" s="12">
        <v>77</v>
      </c>
      <c r="C4739" t="s">
        <v>17</v>
      </c>
      <c r="D4739" t="s">
        <v>18</v>
      </c>
      <c r="E4739" s="13" t="str">
        <f>"40"</f>
        <v>40</v>
      </c>
      <c r="F4739" t="s">
        <v>19</v>
      </c>
      <c r="G4739" s="14" t="str">
        <f>"211"</f>
        <v>211</v>
      </c>
      <c r="H4739" t="s">
        <v>584</v>
      </c>
    </row>
    <row r="4740" spans="1:8" x14ac:dyDescent="0.25">
      <c r="A4740" t="s">
        <v>5084</v>
      </c>
      <c r="B4740" s="12">
        <v>81</v>
      </c>
      <c r="C4740" t="s">
        <v>7</v>
      </c>
      <c r="D4740" t="s">
        <v>8</v>
      </c>
      <c r="E4740" s="13" t="str">
        <f>"44"</f>
        <v>44</v>
      </c>
      <c r="F4740" t="s">
        <v>40</v>
      </c>
      <c r="G4740" s="14" t="str">
        <f>"136"</f>
        <v>136</v>
      </c>
      <c r="H4740" t="s">
        <v>1286</v>
      </c>
    </row>
    <row r="4741" spans="1:8" x14ac:dyDescent="0.25">
      <c r="A4741" t="s">
        <v>5085</v>
      </c>
      <c r="B4741" s="12">
        <v>81</v>
      </c>
      <c r="C4741" t="s">
        <v>7</v>
      </c>
      <c r="D4741" t="s">
        <v>8</v>
      </c>
      <c r="E4741" s="13" t="str">
        <f>"59"</f>
        <v>59</v>
      </c>
      <c r="F4741" t="s">
        <v>335</v>
      </c>
      <c r="G4741" s="14" t="str">
        <f>"002"</f>
        <v>002</v>
      </c>
      <c r="H4741" t="s">
        <v>1095</v>
      </c>
    </row>
    <row r="4742" spans="1:8" x14ac:dyDescent="0.25">
      <c r="A4742" t="s">
        <v>5086</v>
      </c>
      <c r="B4742" s="12">
        <v>79</v>
      </c>
      <c r="C4742" t="s">
        <v>28</v>
      </c>
      <c r="D4742" t="s">
        <v>29</v>
      </c>
      <c r="E4742" s="13" t="str">
        <f>"07"</f>
        <v>07</v>
      </c>
      <c r="F4742" t="s">
        <v>788</v>
      </c>
      <c r="G4742" s="14" t="str">
        <f>"131"</f>
        <v>131</v>
      </c>
      <c r="H4742" t="s">
        <v>2595</v>
      </c>
    </row>
    <row r="4743" spans="1:8" x14ac:dyDescent="0.25">
      <c r="A4743" t="s">
        <v>5087</v>
      </c>
      <c r="B4743" s="12">
        <v>81</v>
      </c>
      <c r="C4743" t="s">
        <v>7</v>
      </c>
      <c r="D4743" t="s">
        <v>8</v>
      </c>
      <c r="E4743" s="13" t="str">
        <f>"59"</f>
        <v>59</v>
      </c>
      <c r="F4743" t="s">
        <v>335</v>
      </c>
      <c r="G4743" s="14" t="str">
        <f>"281"</f>
        <v>281</v>
      </c>
      <c r="H4743" t="s">
        <v>481</v>
      </c>
    </row>
    <row r="4744" spans="1:8" x14ac:dyDescent="0.25">
      <c r="A4744" t="s">
        <v>5088</v>
      </c>
      <c r="B4744" s="12">
        <v>77</v>
      </c>
      <c r="C4744" t="s">
        <v>17</v>
      </c>
      <c r="D4744" t="s">
        <v>18</v>
      </c>
      <c r="E4744" s="13" t="str">
        <f>"30"</f>
        <v>30</v>
      </c>
      <c r="F4744" t="s">
        <v>210</v>
      </c>
      <c r="G4744" s="14" t="str">
        <f>"241"</f>
        <v>241</v>
      </c>
      <c r="H4744" t="s">
        <v>211</v>
      </c>
    </row>
    <row r="4745" spans="1:8" x14ac:dyDescent="0.25">
      <c r="A4745" t="s">
        <v>5089</v>
      </c>
      <c r="B4745" s="12">
        <v>76</v>
      </c>
      <c r="C4745" t="s">
        <v>2</v>
      </c>
      <c r="D4745" t="s">
        <v>3</v>
      </c>
      <c r="E4745" s="13" t="str">
        <f>"28"</f>
        <v>28</v>
      </c>
      <c r="F4745" t="s">
        <v>89</v>
      </c>
      <c r="G4745" s="14" t="str">
        <f>"014"</f>
        <v>014</v>
      </c>
      <c r="H4745" t="s">
        <v>232</v>
      </c>
    </row>
    <row r="4746" spans="1:8" x14ac:dyDescent="0.25">
      <c r="A4746" t="s">
        <v>5090</v>
      </c>
      <c r="B4746" s="12">
        <v>81</v>
      </c>
      <c r="C4746" t="s">
        <v>7</v>
      </c>
      <c r="D4746" t="s">
        <v>8</v>
      </c>
      <c r="E4746" s="13" t="str">
        <f>"44"</f>
        <v>44</v>
      </c>
      <c r="F4746" t="s">
        <v>40</v>
      </c>
      <c r="G4746" s="14" t="str">
        <f>"241"</f>
        <v>241</v>
      </c>
      <c r="H4746" t="s">
        <v>41</v>
      </c>
    </row>
    <row r="4747" spans="1:8" x14ac:dyDescent="0.25">
      <c r="A4747" t="s">
        <v>5091</v>
      </c>
      <c r="B4747" s="12">
        <v>77</v>
      </c>
      <c r="C4747" t="s">
        <v>17</v>
      </c>
      <c r="D4747" t="s">
        <v>18</v>
      </c>
      <c r="E4747" s="13" t="str">
        <f>"45"</f>
        <v>45</v>
      </c>
      <c r="F4747" t="s">
        <v>168</v>
      </c>
      <c r="G4747" s="14" t="str">
        <f>"131"</f>
        <v>131</v>
      </c>
      <c r="H4747" t="s">
        <v>907</v>
      </c>
    </row>
    <row r="4748" spans="1:8" x14ac:dyDescent="0.25">
      <c r="A4748" t="s">
        <v>5092</v>
      </c>
      <c r="B4748" s="12">
        <v>76</v>
      </c>
      <c r="C4748" t="s">
        <v>2</v>
      </c>
      <c r="D4748" t="s">
        <v>3</v>
      </c>
      <c r="E4748" s="13" t="str">
        <f>"22"</f>
        <v>22</v>
      </c>
      <c r="F4748" t="s">
        <v>4</v>
      </c>
      <c r="G4748" s="14" t="str">
        <f>"058"</f>
        <v>058</v>
      </c>
      <c r="H4748" t="s">
        <v>5093</v>
      </c>
    </row>
    <row r="4749" spans="1:8" x14ac:dyDescent="0.25">
      <c r="A4749" t="s">
        <v>5094</v>
      </c>
      <c r="B4749" s="12">
        <v>77</v>
      </c>
      <c r="C4749" t="s">
        <v>17</v>
      </c>
      <c r="D4749" t="s">
        <v>18</v>
      </c>
      <c r="E4749" s="13" t="str">
        <f>"40"</f>
        <v>40</v>
      </c>
      <c r="F4749" t="s">
        <v>19</v>
      </c>
      <c r="G4749" s="14" t="str">
        <f>"251"</f>
        <v>251</v>
      </c>
      <c r="H4749" t="s">
        <v>20</v>
      </c>
    </row>
    <row r="4750" spans="1:8" x14ac:dyDescent="0.25">
      <c r="A4750" t="s">
        <v>5095</v>
      </c>
      <c r="B4750" s="12">
        <v>79</v>
      </c>
      <c r="C4750" t="s">
        <v>28</v>
      </c>
      <c r="D4750" t="s">
        <v>29</v>
      </c>
      <c r="E4750" s="13" t="str">
        <f>"37"</f>
        <v>37</v>
      </c>
      <c r="F4750" t="s">
        <v>34</v>
      </c>
      <c r="G4750" s="14" t="str">
        <f>"291"</f>
        <v>291</v>
      </c>
      <c r="H4750" t="s">
        <v>36</v>
      </c>
    </row>
    <row r="4751" spans="1:8" x14ac:dyDescent="0.25">
      <c r="A4751" t="s">
        <v>5096</v>
      </c>
      <c r="B4751" s="12">
        <v>79</v>
      </c>
      <c r="C4751" t="s">
        <v>28</v>
      </c>
      <c r="D4751" t="s">
        <v>29</v>
      </c>
      <c r="E4751" s="13" t="str">
        <f>"32"</f>
        <v>32</v>
      </c>
      <c r="F4751" t="s">
        <v>61</v>
      </c>
      <c r="G4751" s="14" t="str">
        <f>"246"</f>
        <v>246</v>
      </c>
      <c r="H4751" t="s">
        <v>62</v>
      </c>
    </row>
    <row r="4752" spans="1:8" x14ac:dyDescent="0.25">
      <c r="A4752" t="s">
        <v>5097</v>
      </c>
      <c r="B4752" s="12">
        <v>79</v>
      </c>
      <c r="C4752" t="s">
        <v>28</v>
      </c>
      <c r="D4752" t="s">
        <v>29</v>
      </c>
      <c r="E4752" s="13" t="str">
        <f>"37"</f>
        <v>37</v>
      </c>
      <c r="F4752" t="s">
        <v>34</v>
      </c>
      <c r="G4752" s="14" t="str">
        <f>"291"</f>
        <v>291</v>
      </c>
      <c r="H4752" t="s">
        <v>36</v>
      </c>
    </row>
    <row r="4753" spans="1:8" x14ac:dyDescent="0.25">
      <c r="A4753" t="s">
        <v>5098</v>
      </c>
      <c r="B4753" s="12">
        <v>81</v>
      </c>
      <c r="C4753" t="s">
        <v>7</v>
      </c>
      <c r="D4753" t="s">
        <v>8</v>
      </c>
      <c r="E4753" s="13" t="str">
        <f>"20"</f>
        <v>20</v>
      </c>
      <c r="F4753" t="s">
        <v>111</v>
      </c>
      <c r="G4753" s="14" t="str">
        <f>"226"</f>
        <v>226</v>
      </c>
      <c r="H4753" t="s">
        <v>431</v>
      </c>
    </row>
    <row r="4754" spans="1:8" x14ac:dyDescent="0.25">
      <c r="A4754" t="s">
        <v>5099</v>
      </c>
      <c r="B4754" s="12">
        <v>77</v>
      </c>
      <c r="C4754" t="s">
        <v>17</v>
      </c>
      <c r="D4754" t="s">
        <v>18</v>
      </c>
      <c r="E4754" s="13" t="str">
        <f>"67"</f>
        <v>67</v>
      </c>
      <c r="F4754" t="s">
        <v>44</v>
      </c>
      <c r="G4754" s="14" t="str">
        <f>"261"</f>
        <v>261</v>
      </c>
      <c r="H4754" t="s">
        <v>70</v>
      </c>
    </row>
    <row r="4755" spans="1:8" x14ac:dyDescent="0.25">
      <c r="A4755" t="s">
        <v>5100</v>
      </c>
      <c r="B4755" s="12">
        <v>81</v>
      </c>
      <c r="C4755" t="s">
        <v>7</v>
      </c>
      <c r="D4755" t="s">
        <v>8</v>
      </c>
      <c r="E4755" s="13" t="str">
        <f>"38"</f>
        <v>38</v>
      </c>
      <c r="F4755" t="s">
        <v>121</v>
      </c>
      <c r="G4755" s="14" t="str">
        <f>"018"</f>
        <v>018</v>
      </c>
      <c r="H4755" t="s">
        <v>5101</v>
      </c>
    </row>
    <row r="4756" spans="1:8" x14ac:dyDescent="0.25">
      <c r="A4756" t="s">
        <v>5102</v>
      </c>
      <c r="B4756" s="12">
        <v>77</v>
      </c>
      <c r="C4756" t="s">
        <v>17</v>
      </c>
      <c r="D4756" t="s">
        <v>18</v>
      </c>
      <c r="E4756" s="13" t="str">
        <f>"67"</f>
        <v>67</v>
      </c>
      <c r="F4756" t="s">
        <v>44</v>
      </c>
      <c r="G4756" s="14" t="str">
        <f>"151"</f>
        <v>151</v>
      </c>
      <c r="H4756" t="s">
        <v>200</v>
      </c>
    </row>
    <row r="4757" spans="1:8" x14ac:dyDescent="0.25">
      <c r="A4757" t="s">
        <v>5103</v>
      </c>
      <c r="B4757" s="12">
        <v>76</v>
      </c>
      <c r="C4757" t="s">
        <v>2</v>
      </c>
      <c r="D4757" t="s">
        <v>3</v>
      </c>
      <c r="E4757" s="13" t="str">
        <f>"13"</f>
        <v>13</v>
      </c>
      <c r="F4757" t="s">
        <v>14</v>
      </c>
      <c r="G4757" s="14" t="str">
        <f>"255"</f>
        <v>255</v>
      </c>
      <c r="H4757" t="s">
        <v>131</v>
      </c>
    </row>
    <row r="4758" spans="1:8" x14ac:dyDescent="0.25">
      <c r="A4758" t="s">
        <v>5104</v>
      </c>
      <c r="B4758" s="12">
        <v>76</v>
      </c>
      <c r="C4758" t="s">
        <v>2</v>
      </c>
      <c r="D4758" t="s">
        <v>3</v>
      </c>
      <c r="E4758" s="13" t="str">
        <f>"13"</f>
        <v>13</v>
      </c>
      <c r="F4758" t="s">
        <v>14</v>
      </c>
      <c r="G4758" s="14" t="str">
        <f>"255"</f>
        <v>255</v>
      </c>
      <c r="H4758" t="s">
        <v>131</v>
      </c>
    </row>
    <row r="4759" spans="1:8" x14ac:dyDescent="0.25">
      <c r="A4759" t="s">
        <v>5105</v>
      </c>
      <c r="B4759" s="12">
        <v>77</v>
      </c>
      <c r="C4759" t="s">
        <v>17</v>
      </c>
      <c r="D4759" t="s">
        <v>18</v>
      </c>
      <c r="E4759" s="13" t="str">
        <f>"51"</f>
        <v>51</v>
      </c>
      <c r="F4759" t="s">
        <v>55</v>
      </c>
      <c r="G4759" s="14" t="str">
        <f>"104"</f>
        <v>104</v>
      </c>
      <c r="H4759" t="s">
        <v>1639</v>
      </c>
    </row>
    <row r="4760" spans="1:8" x14ac:dyDescent="0.25">
      <c r="A4760" t="s">
        <v>5106</v>
      </c>
      <c r="B4760" s="12">
        <v>77</v>
      </c>
      <c r="C4760" t="s">
        <v>17</v>
      </c>
      <c r="D4760" t="s">
        <v>18</v>
      </c>
      <c r="E4760" s="13" t="str">
        <f>"67"</f>
        <v>67</v>
      </c>
      <c r="F4760" t="s">
        <v>44</v>
      </c>
      <c r="G4760" s="14" t="str">
        <f>"261"</f>
        <v>261</v>
      </c>
      <c r="H4760" t="s">
        <v>70</v>
      </c>
    </row>
    <row r="4761" spans="1:8" x14ac:dyDescent="0.25">
      <c r="A4761" t="s">
        <v>5106</v>
      </c>
      <c r="B4761" s="12">
        <v>81</v>
      </c>
      <c r="C4761" t="s">
        <v>7</v>
      </c>
      <c r="D4761" t="s">
        <v>8</v>
      </c>
      <c r="E4761" s="13" t="str">
        <f>"05"</f>
        <v>05</v>
      </c>
      <c r="F4761" t="s">
        <v>9</v>
      </c>
      <c r="G4761" s="14" t="str">
        <f>"216"</f>
        <v>216</v>
      </c>
      <c r="H4761" t="s">
        <v>443</v>
      </c>
    </row>
    <row r="4762" spans="1:8" x14ac:dyDescent="0.25">
      <c r="A4762" t="s">
        <v>5107</v>
      </c>
      <c r="B4762" s="12">
        <v>79</v>
      </c>
      <c r="C4762" t="s">
        <v>28</v>
      </c>
      <c r="D4762" t="s">
        <v>29</v>
      </c>
      <c r="E4762" s="13" t="str">
        <f>"29"</f>
        <v>29</v>
      </c>
      <c r="F4762" t="s">
        <v>220</v>
      </c>
      <c r="G4762" s="14" t="str">
        <f>"032"</f>
        <v>032</v>
      </c>
      <c r="H4762" t="s">
        <v>2711</v>
      </c>
    </row>
    <row r="4763" spans="1:8" x14ac:dyDescent="0.25">
      <c r="A4763" t="s">
        <v>5108</v>
      </c>
      <c r="B4763" s="12">
        <v>81</v>
      </c>
      <c r="C4763" t="s">
        <v>7</v>
      </c>
      <c r="D4763" t="s">
        <v>8</v>
      </c>
      <c r="E4763" s="13" t="str">
        <f>"59"</f>
        <v>59</v>
      </c>
      <c r="F4763" t="s">
        <v>335</v>
      </c>
      <c r="G4763" s="14" t="str">
        <f>"271"</f>
        <v>271</v>
      </c>
      <c r="H4763" t="s">
        <v>471</v>
      </c>
    </row>
    <row r="4764" spans="1:8" x14ac:dyDescent="0.25">
      <c r="A4764" t="s">
        <v>5109</v>
      </c>
      <c r="B4764" s="12">
        <v>81</v>
      </c>
      <c r="C4764" t="s">
        <v>7</v>
      </c>
      <c r="D4764" t="s">
        <v>8</v>
      </c>
      <c r="E4764" s="13" t="str">
        <f>"44"</f>
        <v>44</v>
      </c>
      <c r="F4764" t="s">
        <v>40</v>
      </c>
      <c r="G4764" s="14" t="str">
        <f>"261"</f>
        <v>261</v>
      </c>
      <c r="H4764" t="s">
        <v>627</v>
      </c>
    </row>
    <row r="4765" spans="1:8" x14ac:dyDescent="0.25">
      <c r="A4765" t="s">
        <v>5110</v>
      </c>
      <c r="B4765" s="12">
        <v>81</v>
      </c>
      <c r="C4765" t="s">
        <v>7</v>
      </c>
      <c r="D4765" t="s">
        <v>8</v>
      </c>
      <c r="E4765" s="13" t="str">
        <f>"05"</f>
        <v>05</v>
      </c>
      <c r="F4765" t="s">
        <v>9</v>
      </c>
      <c r="G4765" s="14" t="str">
        <f>"136"</f>
        <v>136</v>
      </c>
      <c r="H4765" t="s">
        <v>53</v>
      </c>
    </row>
    <row r="4766" spans="1:8" x14ac:dyDescent="0.25">
      <c r="A4766" t="s">
        <v>5111</v>
      </c>
      <c r="B4766" s="12">
        <v>76</v>
      </c>
      <c r="C4766" t="s">
        <v>2</v>
      </c>
      <c r="D4766" t="s">
        <v>3</v>
      </c>
      <c r="E4766" s="13" t="str">
        <f>"67"</f>
        <v>67</v>
      </c>
      <c r="F4766" t="s">
        <v>44</v>
      </c>
      <c r="G4766" s="14" t="str">
        <f>"136"</f>
        <v>136</v>
      </c>
      <c r="H4766" t="s">
        <v>993</v>
      </c>
    </row>
    <row r="4767" spans="1:8" x14ac:dyDescent="0.25">
      <c r="A4767" t="s">
        <v>5112</v>
      </c>
      <c r="B4767" s="12">
        <v>76</v>
      </c>
      <c r="C4767" t="s">
        <v>2</v>
      </c>
      <c r="D4767" t="s">
        <v>3</v>
      </c>
      <c r="E4767" s="13" t="str">
        <f>"67"</f>
        <v>67</v>
      </c>
      <c r="F4767" t="s">
        <v>44</v>
      </c>
      <c r="G4767" s="14" t="str">
        <f>"270"</f>
        <v>270</v>
      </c>
      <c r="H4767" t="s">
        <v>304</v>
      </c>
    </row>
    <row r="4768" spans="1:8" x14ac:dyDescent="0.25">
      <c r="A4768" t="s">
        <v>5113</v>
      </c>
      <c r="B4768" s="12">
        <v>77</v>
      </c>
      <c r="C4768" t="s">
        <v>17</v>
      </c>
      <c r="D4768" t="s">
        <v>18</v>
      </c>
      <c r="E4768" s="13" t="str">
        <f>"40"</f>
        <v>40</v>
      </c>
      <c r="F4768" t="s">
        <v>19</v>
      </c>
      <c r="G4768" s="14" t="str">
        <f>"251"</f>
        <v>251</v>
      </c>
      <c r="H4768" t="s">
        <v>20</v>
      </c>
    </row>
    <row r="4769" spans="1:8" x14ac:dyDescent="0.25">
      <c r="A4769" t="s">
        <v>5114</v>
      </c>
      <c r="B4769" s="12">
        <v>76</v>
      </c>
      <c r="C4769" t="s">
        <v>2</v>
      </c>
      <c r="D4769" t="s">
        <v>3</v>
      </c>
      <c r="E4769" s="13" t="str">
        <f>"67"</f>
        <v>67</v>
      </c>
      <c r="F4769" t="s">
        <v>44</v>
      </c>
      <c r="G4769" s="14" t="str">
        <f>"270"</f>
        <v>270</v>
      </c>
      <c r="H4769" t="s">
        <v>304</v>
      </c>
    </row>
    <row r="4770" spans="1:8" x14ac:dyDescent="0.25">
      <c r="A4770" t="s">
        <v>5115</v>
      </c>
      <c r="B4770" s="12">
        <v>76</v>
      </c>
      <c r="C4770" t="s">
        <v>2</v>
      </c>
      <c r="D4770" t="s">
        <v>3</v>
      </c>
      <c r="E4770" s="13" t="str">
        <f>"67"</f>
        <v>67</v>
      </c>
      <c r="F4770" t="s">
        <v>44</v>
      </c>
      <c r="G4770" s="14" t="str">
        <f>"291"</f>
        <v>291</v>
      </c>
      <c r="H4770" t="s">
        <v>253</v>
      </c>
    </row>
    <row r="4771" spans="1:8" x14ac:dyDescent="0.25">
      <c r="A4771" t="s">
        <v>5116</v>
      </c>
      <c r="B4771" s="12">
        <v>77</v>
      </c>
      <c r="C4771" t="s">
        <v>17</v>
      </c>
      <c r="D4771" t="s">
        <v>18</v>
      </c>
      <c r="E4771" s="13" t="str">
        <f>"67"</f>
        <v>67</v>
      </c>
      <c r="F4771" t="s">
        <v>44</v>
      </c>
      <c r="G4771" s="14" t="str">
        <f>"107"</f>
        <v>107</v>
      </c>
      <c r="H4771" t="s">
        <v>250</v>
      </c>
    </row>
    <row r="4772" spans="1:8" x14ac:dyDescent="0.25">
      <c r="A4772" t="s">
        <v>5117</v>
      </c>
      <c r="B4772" s="12">
        <v>81</v>
      </c>
      <c r="C4772" t="s">
        <v>7</v>
      </c>
      <c r="D4772" t="s">
        <v>8</v>
      </c>
      <c r="E4772" s="13" t="str">
        <f>"70"</f>
        <v>70</v>
      </c>
      <c r="F4772" t="s">
        <v>50</v>
      </c>
      <c r="G4772" s="14" t="str">
        <f>"251"</f>
        <v>251</v>
      </c>
      <c r="H4772" t="s">
        <v>383</v>
      </c>
    </row>
    <row r="4773" spans="1:8" x14ac:dyDescent="0.25">
      <c r="A4773" t="s">
        <v>5118</v>
      </c>
      <c r="B4773" s="12">
        <v>76</v>
      </c>
      <c r="C4773" t="s">
        <v>2</v>
      </c>
      <c r="D4773" t="s">
        <v>3</v>
      </c>
      <c r="E4773" s="13" t="str">
        <f>"67"</f>
        <v>67</v>
      </c>
      <c r="F4773" t="s">
        <v>44</v>
      </c>
      <c r="G4773" s="14" t="str">
        <f>"195"</f>
        <v>195</v>
      </c>
      <c r="H4773" t="s">
        <v>378</v>
      </c>
    </row>
    <row r="4774" spans="1:8" x14ac:dyDescent="0.25">
      <c r="A4774" t="s">
        <v>5119</v>
      </c>
      <c r="B4774" s="12">
        <v>77</v>
      </c>
      <c r="C4774" t="s">
        <v>17</v>
      </c>
      <c r="D4774" t="s">
        <v>18</v>
      </c>
      <c r="E4774" s="13" t="str">
        <f>"40"</f>
        <v>40</v>
      </c>
      <c r="F4774" t="s">
        <v>19</v>
      </c>
      <c r="G4774" s="14" t="str">
        <f>"251"</f>
        <v>251</v>
      </c>
      <c r="H4774" t="s">
        <v>20</v>
      </c>
    </row>
    <row r="4775" spans="1:8" x14ac:dyDescent="0.25">
      <c r="A4775" t="s">
        <v>5120</v>
      </c>
      <c r="B4775" s="12">
        <v>76</v>
      </c>
      <c r="C4775" t="s">
        <v>2</v>
      </c>
      <c r="D4775" t="s">
        <v>3</v>
      </c>
      <c r="E4775" s="13" t="str">
        <f>"56"</f>
        <v>56</v>
      </c>
      <c r="F4775" t="s">
        <v>321</v>
      </c>
      <c r="G4775" s="14" t="str">
        <f>"276"</f>
        <v>276</v>
      </c>
      <c r="H4775" t="s">
        <v>322</v>
      </c>
    </row>
    <row r="4776" spans="1:8" x14ac:dyDescent="0.25">
      <c r="A4776" t="s">
        <v>5120</v>
      </c>
      <c r="B4776" s="12">
        <v>79</v>
      </c>
      <c r="C4776" t="s">
        <v>28</v>
      </c>
      <c r="D4776" t="s">
        <v>29</v>
      </c>
      <c r="E4776" s="13" t="str">
        <f>"02"</f>
        <v>02</v>
      </c>
      <c r="F4776" t="s">
        <v>913</v>
      </c>
      <c r="G4776" s="14" t="str">
        <f>"251"</f>
        <v>251</v>
      </c>
      <c r="H4776" t="s">
        <v>1946</v>
      </c>
    </row>
    <row r="4777" spans="1:8" x14ac:dyDescent="0.25">
      <c r="A4777" t="s">
        <v>5120</v>
      </c>
      <c r="B4777" s="12">
        <v>79</v>
      </c>
      <c r="C4777" t="s">
        <v>28</v>
      </c>
      <c r="D4777" t="s">
        <v>29</v>
      </c>
      <c r="E4777" s="13" t="str">
        <f>"06"</f>
        <v>06</v>
      </c>
      <c r="F4777" t="s">
        <v>1083</v>
      </c>
      <c r="G4777" s="14" t="str">
        <f>"022"</f>
        <v>022</v>
      </c>
      <c r="H4777" t="s">
        <v>4202</v>
      </c>
    </row>
    <row r="4778" spans="1:8" x14ac:dyDescent="0.25">
      <c r="A4778" t="s">
        <v>5120</v>
      </c>
      <c r="B4778" s="12">
        <v>79</v>
      </c>
      <c r="C4778" t="s">
        <v>28</v>
      </c>
      <c r="D4778" t="s">
        <v>29</v>
      </c>
      <c r="E4778" s="13" t="str">
        <f>"50"</f>
        <v>50</v>
      </c>
      <c r="F4778" t="s">
        <v>1072</v>
      </c>
      <c r="G4778" s="14" t="str">
        <f>"271"</f>
        <v>271</v>
      </c>
      <c r="H4778" t="s">
        <v>3800</v>
      </c>
    </row>
    <row r="4779" spans="1:8" x14ac:dyDescent="0.25">
      <c r="A4779" t="s">
        <v>5121</v>
      </c>
      <c r="B4779" s="12">
        <v>81</v>
      </c>
      <c r="C4779" t="s">
        <v>7</v>
      </c>
      <c r="D4779" t="s">
        <v>8</v>
      </c>
      <c r="E4779" s="13" t="str">
        <f>"44"</f>
        <v>44</v>
      </c>
      <c r="F4779" t="s">
        <v>40</v>
      </c>
      <c r="G4779" s="14" t="str">
        <f>"122"</f>
        <v>122</v>
      </c>
      <c r="H4779" t="s">
        <v>348</v>
      </c>
    </row>
    <row r="4780" spans="1:8" x14ac:dyDescent="0.25">
      <c r="A4780" t="s">
        <v>5122</v>
      </c>
      <c r="B4780" s="12">
        <v>79</v>
      </c>
      <c r="C4780" t="s">
        <v>28</v>
      </c>
      <c r="D4780" t="s">
        <v>29</v>
      </c>
      <c r="E4780" s="13" t="str">
        <f>"32"</f>
        <v>32</v>
      </c>
      <c r="F4780" t="s">
        <v>61</v>
      </c>
      <c r="G4780" s="14" t="str">
        <f>"246"</f>
        <v>246</v>
      </c>
      <c r="H4780" t="s">
        <v>62</v>
      </c>
    </row>
    <row r="4781" spans="1:8" x14ac:dyDescent="0.25">
      <c r="A4781" t="s">
        <v>5123</v>
      </c>
      <c r="B4781" s="12">
        <v>81</v>
      </c>
      <c r="C4781" t="s">
        <v>7</v>
      </c>
      <c r="D4781" t="s">
        <v>8</v>
      </c>
      <c r="E4781" s="13" t="str">
        <f>"44"</f>
        <v>44</v>
      </c>
      <c r="F4781" t="s">
        <v>40</v>
      </c>
      <c r="G4781" s="14" t="str">
        <f>"122"</f>
        <v>122</v>
      </c>
      <c r="H4781" t="s">
        <v>348</v>
      </c>
    </row>
    <row r="4782" spans="1:8" x14ac:dyDescent="0.25">
      <c r="A4782" t="s">
        <v>5124</v>
      </c>
      <c r="B4782" s="12">
        <v>79</v>
      </c>
      <c r="C4782" t="s">
        <v>28</v>
      </c>
      <c r="D4782" t="s">
        <v>29</v>
      </c>
      <c r="E4782" s="13" t="str">
        <f>"37"</f>
        <v>37</v>
      </c>
      <c r="F4782" t="s">
        <v>34</v>
      </c>
      <c r="G4782" s="14" t="str">
        <f>"192"</f>
        <v>192</v>
      </c>
      <c r="H4782" t="s">
        <v>318</v>
      </c>
    </row>
    <row r="4783" spans="1:8" x14ac:dyDescent="0.25">
      <c r="A4783" t="s">
        <v>5125</v>
      </c>
      <c r="B4783" s="12">
        <v>76</v>
      </c>
      <c r="C4783" t="s">
        <v>2</v>
      </c>
      <c r="D4783" t="s">
        <v>3</v>
      </c>
      <c r="E4783" s="13" t="str">
        <f>"67"</f>
        <v>67</v>
      </c>
      <c r="F4783" t="s">
        <v>44</v>
      </c>
      <c r="G4783" s="14" t="str">
        <f>"008"</f>
        <v>008</v>
      </c>
      <c r="H4783" t="s">
        <v>270</v>
      </c>
    </row>
    <row r="4784" spans="1:8" x14ac:dyDescent="0.25">
      <c r="A4784" t="s">
        <v>5126</v>
      </c>
      <c r="B4784" s="12">
        <v>79</v>
      </c>
      <c r="C4784" t="s">
        <v>28</v>
      </c>
      <c r="D4784" t="s">
        <v>29</v>
      </c>
      <c r="E4784" s="13" t="str">
        <f>"18"</f>
        <v>18</v>
      </c>
      <c r="F4784" t="s">
        <v>64</v>
      </c>
      <c r="G4784" s="14" t="str">
        <f>"022"</f>
        <v>022</v>
      </c>
      <c r="H4784" t="s">
        <v>2634</v>
      </c>
    </row>
    <row r="4785" spans="1:8" x14ac:dyDescent="0.25">
      <c r="A4785" t="s">
        <v>5127</v>
      </c>
      <c r="B4785" s="12">
        <v>76</v>
      </c>
      <c r="C4785" t="s">
        <v>2</v>
      </c>
      <c r="D4785" t="s">
        <v>3</v>
      </c>
      <c r="E4785" s="13" t="str">
        <f>"67"</f>
        <v>67</v>
      </c>
      <c r="F4785" t="s">
        <v>44</v>
      </c>
      <c r="G4785" s="14" t="str">
        <f>"291"</f>
        <v>291</v>
      </c>
      <c r="H4785" t="s">
        <v>253</v>
      </c>
    </row>
    <row r="4786" spans="1:8" x14ac:dyDescent="0.25">
      <c r="A4786" t="s">
        <v>5128</v>
      </c>
      <c r="B4786" s="12">
        <v>79</v>
      </c>
      <c r="C4786" t="s">
        <v>28</v>
      </c>
      <c r="D4786" t="s">
        <v>29</v>
      </c>
      <c r="E4786" s="13" t="str">
        <f>"32"</f>
        <v>32</v>
      </c>
      <c r="F4786" t="s">
        <v>61</v>
      </c>
      <c r="G4786" s="14" t="str">
        <f>"246"</f>
        <v>246</v>
      </c>
      <c r="H4786" t="s">
        <v>62</v>
      </c>
    </row>
    <row r="4787" spans="1:8" x14ac:dyDescent="0.25">
      <c r="A4787" t="s">
        <v>5129</v>
      </c>
      <c r="B4787" s="12">
        <v>79</v>
      </c>
      <c r="C4787" t="s">
        <v>28</v>
      </c>
      <c r="D4787" t="s">
        <v>29</v>
      </c>
      <c r="E4787" s="13" t="str">
        <f>"37"</f>
        <v>37</v>
      </c>
      <c r="F4787" t="s">
        <v>34</v>
      </c>
      <c r="G4787" s="14" t="str">
        <f>"181"</f>
        <v>181</v>
      </c>
      <c r="H4787" t="s">
        <v>1008</v>
      </c>
    </row>
    <row r="4788" spans="1:8" x14ac:dyDescent="0.25">
      <c r="A4788" t="s">
        <v>5130</v>
      </c>
      <c r="B4788" s="12">
        <v>76</v>
      </c>
      <c r="C4788" t="s">
        <v>2</v>
      </c>
      <c r="D4788" t="s">
        <v>3</v>
      </c>
      <c r="E4788" s="13" t="str">
        <f>"67"</f>
        <v>67</v>
      </c>
      <c r="F4788" t="s">
        <v>44</v>
      </c>
      <c r="G4788" s="14" t="str">
        <f>"270"</f>
        <v>270</v>
      </c>
      <c r="H4788" t="s">
        <v>304</v>
      </c>
    </row>
    <row r="4789" spans="1:8" x14ac:dyDescent="0.25">
      <c r="A4789" t="s">
        <v>5131</v>
      </c>
      <c r="B4789" s="12">
        <v>81</v>
      </c>
      <c r="C4789" t="s">
        <v>7</v>
      </c>
      <c r="D4789" t="s">
        <v>8</v>
      </c>
      <c r="E4789" s="13" t="str">
        <f>"44"</f>
        <v>44</v>
      </c>
      <c r="F4789" t="s">
        <v>40</v>
      </c>
      <c r="G4789" s="14" t="str">
        <f>"111"</f>
        <v>111</v>
      </c>
      <c r="H4789" t="s">
        <v>5132</v>
      </c>
    </row>
    <row r="4790" spans="1:8" x14ac:dyDescent="0.25">
      <c r="A4790" t="s">
        <v>5133</v>
      </c>
      <c r="B4790" s="12">
        <v>81</v>
      </c>
      <c r="C4790" t="s">
        <v>7</v>
      </c>
      <c r="D4790" t="s">
        <v>8</v>
      </c>
      <c r="E4790" s="13" t="str">
        <f>"44"</f>
        <v>44</v>
      </c>
      <c r="F4790" t="s">
        <v>40</v>
      </c>
      <c r="G4790" s="14" t="str">
        <f>"020"</f>
        <v>020</v>
      </c>
      <c r="H4790" t="s">
        <v>144</v>
      </c>
    </row>
    <row r="4791" spans="1:8" x14ac:dyDescent="0.25">
      <c r="A4791" t="s">
        <v>5134</v>
      </c>
      <c r="B4791" s="12">
        <v>76</v>
      </c>
      <c r="C4791" t="s">
        <v>2</v>
      </c>
      <c r="D4791" t="s">
        <v>3</v>
      </c>
      <c r="E4791" s="13" t="str">
        <f>"64"</f>
        <v>64</v>
      </c>
      <c r="F4791" t="s">
        <v>58</v>
      </c>
      <c r="G4791" s="14" t="str">
        <f>"246"</f>
        <v>246</v>
      </c>
      <c r="H4791" t="s">
        <v>1524</v>
      </c>
    </row>
    <row r="4792" spans="1:8" x14ac:dyDescent="0.25">
      <c r="A4792" t="s">
        <v>5135</v>
      </c>
      <c r="B4792" s="12">
        <v>77</v>
      </c>
      <c r="C4792" t="s">
        <v>17</v>
      </c>
      <c r="D4792" t="s">
        <v>18</v>
      </c>
      <c r="E4792" s="13" t="str">
        <f>"45"</f>
        <v>45</v>
      </c>
      <c r="F4792" t="s">
        <v>168</v>
      </c>
      <c r="G4792" s="14" t="str">
        <f>"126"</f>
        <v>126</v>
      </c>
      <c r="H4792" t="s">
        <v>169</v>
      </c>
    </row>
    <row r="4793" spans="1:8" x14ac:dyDescent="0.25">
      <c r="A4793" t="s">
        <v>5136</v>
      </c>
      <c r="B4793" s="12">
        <v>76</v>
      </c>
      <c r="C4793" t="s">
        <v>2</v>
      </c>
      <c r="D4793" t="s">
        <v>3</v>
      </c>
      <c r="E4793" s="13" t="str">
        <f>"13"</f>
        <v>13</v>
      </c>
      <c r="F4793" t="s">
        <v>14</v>
      </c>
      <c r="G4793" s="14" t="str">
        <f>"255"</f>
        <v>255</v>
      </c>
      <c r="H4793" t="s">
        <v>131</v>
      </c>
    </row>
    <row r="4794" spans="1:8" x14ac:dyDescent="0.25">
      <c r="A4794" t="s">
        <v>5137</v>
      </c>
      <c r="B4794" s="12">
        <v>77</v>
      </c>
      <c r="C4794" t="s">
        <v>17</v>
      </c>
      <c r="D4794" t="s">
        <v>18</v>
      </c>
      <c r="E4794" s="13" t="str">
        <f>"40"</f>
        <v>40</v>
      </c>
      <c r="F4794" t="s">
        <v>19</v>
      </c>
      <c r="G4794" s="14" t="str">
        <f>"251"</f>
        <v>251</v>
      </c>
      <c r="H4794" t="s">
        <v>20</v>
      </c>
    </row>
    <row r="4795" spans="1:8" x14ac:dyDescent="0.25">
      <c r="A4795" t="s">
        <v>5138</v>
      </c>
      <c r="B4795" s="12">
        <v>77</v>
      </c>
      <c r="C4795" t="s">
        <v>17</v>
      </c>
      <c r="D4795" t="s">
        <v>18</v>
      </c>
      <c r="E4795" s="13" t="str">
        <f>"66"</f>
        <v>66</v>
      </c>
      <c r="F4795" t="s">
        <v>22</v>
      </c>
      <c r="G4795" s="14" t="str">
        <f>"131"</f>
        <v>131</v>
      </c>
      <c r="H4795" t="s">
        <v>23</v>
      </c>
    </row>
    <row r="4796" spans="1:8" x14ac:dyDescent="0.25">
      <c r="A4796" t="s">
        <v>5139</v>
      </c>
      <c r="B4796" s="12">
        <v>76</v>
      </c>
      <c r="C4796" t="s">
        <v>2</v>
      </c>
      <c r="D4796" t="s">
        <v>3</v>
      </c>
      <c r="E4796" s="13" t="str">
        <f>"13"</f>
        <v>13</v>
      </c>
      <c r="F4796" t="s">
        <v>14</v>
      </c>
      <c r="G4796" s="14" t="str">
        <f>"108"</f>
        <v>108</v>
      </c>
      <c r="H4796" t="s">
        <v>2300</v>
      </c>
    </row>
    <row r="4797" spans="1:8" x14ac:dyDescent="0.25">
      <c r="A4797" t="s">
        <v>5139</v>
      </c>
      <c r="B4797" s="12">
        <v>76</v>
      </c>
      <c r="C4797" t="s">
        <v>2</v>
      </c>
      <c r="D4797" t="s">
        <v>3</v>
      </c>
      <c r="E4797" s="13" t="str">
        <f>"13"</f>
        <v>13</v>
      </c>
      <c r="F4797" t="s">
        <v>14</v>
      </c>
      <c r="G4797" s="14" t="str">
        <f>"157"</f>
        <v>157</v>
      </c>
      <c r="H4797" t="s">
        <v>1534</v>
      </c>
    </row>
    <row r="4798" spans="1:8" x14ac:dyDescent="0.25">
      <c r="A4798" t="s">
        <v>5140</v>
      </c>
      <c r="B4798" s="12">
        <v>77</v>
      </c>
      <c r="C4798" t="s">
        <v>17</v>
      </c>
      <c r="D4798" t="s">
        <v>18</v>
      </c>
      <c r="E4798" s="13" t="str">
        <f>"51"</f>
        <v>51</v>
      </c>
      <c r="F4798" t="s">
        <v>55</v>
      </c>
      <c r="G4798" s="14" t="str">
        <f>"276"</f>
        <v>276</v>
      </c>
      <c r="H4798" t="s">
        <v>80</v>
      </c>
    </row>
    <row r="4799" spans="1:8" x14ac:dyDescent="0.25">
      <c r="A4799" t="s">
        <v>5141</v>
      </c>
      <c r="B4799" s="12">
        <v>81</v>
      </c>
      <c r="C4799" t="s">
        <v>7</v>
      </c>
      <c r="D4799" t="s">
        <v>8</v>
      </c>
      <c r="E4799" s="13" t="str">
        <f>"44"</f>
        <v>44</v>
      </c>
      <c r="F4799" t="s">
        <v>40</v>
      </c>
      <c r="G4799" s="14" t="str">
        <f>"122"</f>
        <v>122</v>
      </c>
      <c r="H4799" t="s">
        <v>348</v>
      </c>
    </row>
    <row r="4800" spans="1:8" x14ac:dyDescent="0.25">
      <c r="A4800" t="s">
        <v>5142</v>
      </c>
      <c r="B4800" s="12">
        <v>81</v>
      </c>
      <c r="C4800" t="s">
        <v>7</v>
      </c>
      <c r="D4800" t="s">
        <v>8</v>
      </c>
      <c r="E4800" s="13" t="str">
        <f>"70"</f>
        <v>70</v>
      </c>
      <c r="F4800" t="s">
        <v>50</v>
      </c>
      <c r="G4800" s="14" t="str">
        <f>"191"</f>
        <v>191</v>
      </c>
      <c r="H4800" t="s">
        <v>5143</v>
      </c>
    </row>
    <row r="4801" spans="1:8" x14ac:dyDescent="0.25">
      <c r="A4801" t="s">
        <v>5144</v>
      </c>
      <c r="B4801" s="12">
        <v>79</v>
      </c>
      <c r="C4801" t="s">
        <v>28</v>
      </c>
      <c r="D4801" t="s">
        <v>29</v>
      </c>
      <c r="E4801" s="13" t="str">
        <f>"17"</f>
        <v>17</v>
      </c>
      <c r="F4801" t="s">
        <v>32</v>
      </c>
      <c r="G4801" s="14" t="str">
        <f>"251"</f>
        <v>251</v>
      </c>
      <c r="H4801" t="s">
        <v>33</v>
      </c>
    </row>
    <row r="4802" spans="1:8" x14ac:dyDescent="0.25">
      <c r="A4802" t="s">
        <v>5145</v>
      </c>
      <c r="B4802" s="12">
        <v>77</v>
      </c>
      <c r="C4802" t="s">
        <v>17</v>
      </c>
      <c r="D4802" t="s">
        <v>18</v>
      </c>
      <c r="E4802" s="13" t="str">
        <f>"40"</f>
        <v>40</v>
      </c>
      <c r="F4802" t="s">
        <v>19</v>
      </c>
      <c r="G4802" s="14" t="str">
        <f>"251"</f>
        <v>251</v>
      </c>
      <c r="H4802" t="s">
        <v>20</v>
      </c>
    </row>
    <row r="4803" spans="1:8" x14ac:dyDescent="0.25">
      <c r="A4803" t="s">
        <v>5146</v>
      </c>
      <c r="B4803" s="12">
        <v>81</v>
      </c>
      <c r="C4803" t="s">
        <v>7</v>
      </c>
      <c r="D4803" t="s">
        <v>8</v>
      </c>
      <c r="E4803" s="13" t="str">
        <f>"05"</f>
        <v>05</v>
      </c>
      <c r="F4803" t="s">
        <v>9</v>
      </c>
      <c r="G4803" s="14" t="str">
        <f>"178"</f>
        <v>178</v>
      </c>
      <c r="H4803" t="s">
        <v>446</v>
      </c>
    </row>
    <row r="4804" spans="1:8" x14ac:dyDescent="0.25">
      <c r="A4804" t="s">
        <v>5147</v>
      </c>
      <c r="B4804" s="12">
        <v>77</v>
      </c>
      <c r="C4804" t="s">
        <v>17</v>
      </c>
      <c r="D4804" t="s">
        <v>18</v>
      </c>
      <c r="E4804" s="13" t="str">
        <f>"30"</f>
        <v>30</v>
      </c>
      <c r="F4804" t="s">
        <v>210</v>
      </c>
      <c r="G4804" s="14" t="str">
        <f>"241"</f>
        <v>241</v>
      </c>
      <c r="H4804" t="s">
        <v>211</v>
      </c>
    </row>
    <row r="4805" spans="1:8" x14ac:dyDescent="0.25">
      <c r="A4805" t="s">
        <v>5148</v>
      </c>
      <c r="B4805" s="12">
        <v>77</v>
      </c>
      <c r="C4805" t="s">
        <v>17</v>
      </c>
      <c r="D4805" t="s">
        <v>18</v>
      </c>
      <c r="E4805" s="13" t="str">
        <f>"40"</f>
        <v>40</v>
      </c>
      <c r="F4805" t="s">
        <v>19</v>
      </c>
      <c r="G4805" s="14" t="str">
        <f>"251"</f>
        <v>251</v>
      </c>
      <c r="H4805" t="s">
        <v>20</v>
      </c>
    </row>
    <row r="4806" spans="1:8" x14ac:dyDescent="0.25">
      <c r="A4806" t="s">
        <v>5149</v>
      </c>
      <c r="B4806" s="12">
        <v>76</v>
      </c>
      <c r="C4806" t="s">
        <v>2</v>
      </c>
      <c r="D4806" t="s">
        <v>3</v>
      </c>
      <c r="E4806" s="13" t="str">
        <f>"14"</f>
        <v>14</v>
      </c>
      <c r="F4806" t="s">
        <v>124</v>
      </c>
      <c r="G4806" s="14" t="str">
        <f>"177"</f>
        <v>177</v>
      </c>
      <c r="H4806" t="s">
        <v>125</v>
      </c>
    </row>
    <row r="4807" spans="1:8" x14ac:dyDescent="0.25">
      <c r="A4807" t="s">
        <v>5150</v>
      </c>
      <c r="B4807" s="12">
        <v>81</v>
      </c>
      <c r="C4807" t="s">
        <v>7</v>
      </c>
      <c r="D4807" t="s">
        <v>8</v>
      </c>
      <c r="E4807" s="13" t="str">
        <f>"15"</f>
        <v>15</v>
      </c>
      <c r="F4807" t="s">
        <v>1122</v>
      </c>
      <c r="G4807" s="14" t="str">
        <f>"281"</f>
        <v>281</v>
      </c>
      <c r="H4807" t="s">
        <v>1608</v>
      </c>
    </row>
    <row r="4808" spans="1:8" x14ac:dyDescent="0.25">
      <c r="A4808" t="s">
        <v>5151</v>
      </c>
      <c r="B4808" s="12">
        <v>77</v>
      </c>
      <c r="C4808" t="s">
        <v>17</v>
      </c>
      <c r="D4808" t="s">
        <v>18</v>
      </c>
      <c r="E4808" s="13" t="str">
        <f>"40"</f>
        <v>40</v>
      </c>
      <c r="F4808" t="s">
        <v>19</v>
      </c>
      <c r="G4808" s="14" t="str">
        <f>"251"</f>
        <v>251</v>
      </c>
      <c r="H4808" t="s">
        <v>20</v>
      </c>
    </row>
    <row r="4809" spans="1:8" x14ac:dyDescent="0.25">
      <c r="A4809" t="s">
        <v>5152</v>
      </c>
      <c r="B4809" s="12">
        <v>76</v>
      </c>
      <c r="C4809" t="s">
        <v>2</v>
      </c>
      <c r="D4809" t="s">
        <v>3</v>
      </c>
      <c r="E4809" s="13" t="str">
        <f>"13"</f>
        <v>13</v>
      </c>
      <c r="F4809" t="s">
        <v>14</v>
      </c>
      <c r="G4809" s="14" t="str">
        <f>"108"</f>
        <v>108</v>
      </c>
      <c r="H4809" t="s">
        <v>2300</v>
      </c>
    </row>
    <row r="4810" spans="1:8" x14ac:dyDescent="0.25">
      <c r="A4810" t="s">
        <v>5153</v>
      </c>
      <c r="B4810" s="12">
        <v>81</v>
      </c>
      <c r="C4810" t="s">
        <v>7</v>
      </c>
      <c r="D4810" t="s">
        <v>8</v>
      </c>
      <c r="E4810" s="13" t="str">
        <f>"59"</f>
        <v>59</v>
      </c>
      <c r="F4810" t="s">
        <v>335</v>
      </c>
      <c r="G4810" s="14" t="str">
        <f>"024"</f>
        <v>024</v>
      </c>
      <c r="H4810" t="s">
        <v>771</v>
      </c>
    </row>
    <row r="4811" spans="1:8" x14ac:dyDescent="0.25">
      <c r="A4811" t="s">
        <v>5154</v>
      </c>
      <c r="B4811" s="12">
        <v>81</v>
      </c>
      <c r="C4811" t="s">
        <v>7</v>
      </c>
      <c r="D4811" t="s">
        <v>8</v>
      </c>
      <c r="E4811" s="13" t="str">
        <f>"70"</f>
        <v>70</v>
      </c>
      <c r="F4811" t="s">
        <v>50</v>
      </c>
      <c r="G4811" s="14" t="str">
        <f>"251"</f>
        <v>251</v>
      </c>
      <c r="H4811" t="s">
        <v>383</v>
      </c>
    </row>
    <row r="4812" spans="1:8" x14ac:dyDescent="0.25">
      <c r="A4812" t="s">
        <v>5155</v>
      </c>
      <c r="B4812" s="12">
        <v>81</v>
      </c>
      <c r="C4812" t="s">
        <v>7</v>
      </c>
      <c r="D4812" t="s">
        <v>8</v>
      </c>
      <c r="E4812" s="13" t="str">
        <f>"58"</f>
        <v>58</v>
      </c>
      <c r="F4812" t="s">
        <v>128</v>
      </c>
      <c r="G4812" s="14" t="str">
        <f>"186"</f>
        <v>186</v>
      </c>
      <c r="H4812" t="s">
        <v>1138</v>
      </c>
    </row>
    <row r="4813" spans="1:8" x14ac:dyDescent="0.25">
      <c r="A4813" t="s">
        <v>5156</v>
      </c>
      <c r="B4813" s="12">
        <v>77</v>
      </c>
      <c r="C4813" t="s">
        <v>17</v>
      </c>
      <c r="D4813" t="s">
        <v>18</v>
      </c>
      <c r="E4813" s="13" t="str">
        <f>"67"</f>
        <v>67</v>
      </c>
      <c r="F4813" t="s">
        <v>44</v>
      </c>
      <c r="G4813" s="14" t="str">
        <f>"151"</f>
        <v>151</v>
      </c>
      <c r="H4813" t="s">
        <v>200</v>
      </c>
    </row>
    <row r="4814" spans="1:8" x14ac:dyDescent="0.25">
      <c r="A4814" t="s">
        <v>5157</v>
      </c>
      <c r="B4814" s="12">
        <v>77</v>
      </c>
      <c r="C4814" t="s">
        <v>17</v>
      </c>
      <c r="D4814" t="s">
        <v>18</v>
      </c>
      <c r="E4814" s="13" t="str">
        <f>"30"</f>
        <v>30</v>
      </c>
      <c r="F4814" t="s">
        <v>210</v>
      </c>
      <c r="G4814" s="14" t="str">
        <f>"241"</f>
        <v>241</v>
      </c>
      <c r="H4814" t="s">
        <v>211</v>
      </c>
    </row>
    <row r="4815" spans="1:8" x14ac:dyDescent="0.25">
      <c r="A4815" t="s">
        <v>5158</v>
      </c>
      <c r="B4815" s="12">
        <v>77</v>
      </c>
      <c r="C4815" t="s">
        <v>17</v>
      </c>
      <c r="D4815" t="s">
        <v>18</v>
      </c>
      <c r="E4815" s="13" t="str">
        <f>"45"</f>
        <v>45</v>
      </c>
      <c r="F4815" t="s">
        <v>168</v>
      </c>
      <c r="G4815" s="14" t="str">
        <f>"181"</f>
        <v>181</v>
      </c>
      <c r="H4815" t="s">
        <v>278</v>
      </c>
    </row>
    <row r="4816" spans="1:8" x14ac:dyDescent="0.25">
      <c r="A4816" t="s">
        <v>5159</v>
      </c>
      <c r="B4816" s="12">
        <v>77</v>
      </c>
      <c r="C4816" t="s">
        <v>17</v>
      </c>
      <c r="D4816" t="s">
        <v>18</v>
      </c>
      <c r="E4816" s="13" t="str">
        <f>"45"</f>
        <v>45</v>
      </c>
      <c r="F4816" t="s">
        <v>168</v>
      </c>
      <c r="G4816" s="14" t="str">
        <f>"186"</f>
        <v>186</v>
      </c>
      <c r="H4816" t="s">
        <v>5160</v>
      </c>
    </row>
    <row r="4817" spans="1:8" x14ac:dyDescent="0.25">
      <c r="A4817" t="s">
        <v>5161</v>
      </c>
      <c r="B4817" s="12">
        <v>77</v>
      </c>
      <c r="C4817" t="s">
        <v>17</v>
      </c>
      <c r="D4817" t="s">
        <v>18</v>
      </c>
      <c r="E4817" s="13" t="str">
        <f>"67"</f>
        <v>67</v>
      </c>
      <c r="F4817" t="s">
        <v>44</v>
      </c>
      <c r="G4817" s="14" t="str">
        <f>"151"</f>
        <v>151</v>
      </c>
      <c r="H4817" t="s">
        <v>200</v>
      </c>
    </row>
    <row r="4818" spans="1:8" x14ac:dyDescent="0.25">
      <c r="A4818" t="s">
        <v>5162</v>
      </c>
      <c r="B4818" s="12">
        <v>79</v>
      </c>
      <c r="C4818" t="s">
        <v>28</v>
      </c>
      <c r="D4818" t="s">
        <v>29</v>
      </c>
      <c r="E4818" s="13" t="str">
        <f>"41"</f>
        <v>41</v>
      </c>
      <c r="F4818" t="s">
        <v>345</v>
      </c>
      <c r="G4818" s="14" t="str">
        <f>"016"</f>
        <v>016</v>
      </c>
      <c r="H4818" t="s">
        <v>232</v>
      </c>
    </row>
    <row r="4819" spans="1:8" x14ac:dyDescent="0.25">
      <c r="A4819" t="s">
        <v>5162</v>
      </c>
      <c r="B4819" s="12">
        <v>79</v>
      </c>
      <c r="C4819" t="s">
        <v>28</v>
      </c>
      <c r="D4819" t="s">
        <v>29</v>
      </c>
      <c r="E4819" s="13" t="str">
        <f>"41"</f>
        <v>41</v>
      </c>
      <c r="F4819" t="s">
        <v>345</v>
      </c>
      <c r="G4819" s="14" t="str">
        <f>"026"</f>
        <v>026</v>
      </c>
      <c r="H4819" t="s">
        <v>1184</v>
      </c>
    </row>
    <row r="4820" spans="1:8" x14ac:dyDescent="0.25">
      <c r="A4820" t="s">
        <v>5162</v>
      </c>
      <c r="B4820" s="12">
        <v>79</v>
      </c>
      <c r="C4820" t="s">
        <v>28</v>
      </c>
      <c r="D4820" t="s">
        <v>29</v>
      </c>
      <c r="E4820" s="13" t="str">
        <f>"41"</f>
        <v>41</v>
      </c>
      <c r="F4820" t="s">
        <v>345</v>
      </c>
      <c r="G4820" s="14" t="str">
        <f>"040"</f>
        <v>040</v>
      </c>
      <c r="H4820" t="s">
        <v>5163</v>
      </c>
    </row>
    <row r="4821" spans="1:8" x14ac:dyDescent="0.25">
      <c r="A4821" t="s">
        <v>5162</v>
      </c>
      <c r="B4821" s="12">
        <v>79</v>
      </c>
      <c r="C4821" t="s">
        <v>28</v>
      </c>
      <c r="D4821" t="s">
        <v>29</v>
      </c>
      <c r="E4821" s="13" t="str">
        <f>"41"</f>
        <v>41</v>
      </c>
      <c r="F4821" t="s">
        <v>345</v>
      </c>
      <c r="G4821" s="14" t="str">
        <f>"048"</f>
        <v>048</v>
      </c>
      <c r="H4821" t="s">
        <v>5164</v>
      </c>
    </row>
    <row r="4822" spans="1:8" x14ac:dyDescent="0.25">
      <c r="A4822" t="s">
        <v>5162</v>
      </c>
      <c r="B4822" s="12">
        <v>79</v>
      </c>
      <c r="C4822" t="s">
        <v>28</v>
      </c>
      <c r="D4822" t="s">
        <v>29</v>
      </c>
      <c r="E4822" s="13" t="str">
        <f>"41"</f>
        <v>41</v>
      </c>
      <c r="F4822" t="s">
        <v>345</v>
      </c>
      <c r="G4822" s="14" t="str">
        <f>"286"</f>
        <v>286</v>
      </c>
      <c r="H4822" t="s">
        <v>505</v>
      </c>
    </row>
    <row r="4823" spans="1:8" x14ac:dyDescent="0.25">
      <c r="A4823" t="s">
        <v>5162</v>
      </c>
      <c r="B4823" s="12">
        <v>79</v>
      </c>
      <c r="C4823" t="s">
        <v>28</v>
      </c>
      <c r="D4823" t="s">
        <v>29</v>
      </c>
      <c r="E4823" s="13" t="str">
        <f>"71"</f>
        <v>71</v>
      </c>
      <c r="F4823" t="s">
        <v>729</v>
      </c>
      <c r="G4823" s="14" t="str">
        <f>"291"</f>
        <v>291</v>
      </c>
      <c r="H4823" t="s">
        <v>1027</v>
      </c>
    </row>
    <row r="4824" spans="1:8" x14ac:dyDescent="0.25">
      <c r="A4824" t="s">
        <v>5165</v>
      </c>
      <c r="B4824" s="12">
        <v>79</v>
      </c>
      <c r="C4824" t="s">
        <v>28</v>
      </c>
      <c r="D4824" t="s">
        <v>29</v>
      </c>
      <c r="E4824" s="13" t="str">
        <f>"55"</f>
        <v>55</v>
      </c>
      <c r="F4824" t="s">
        <v>207</v>
      </c>
      <c r="G4824" s="14" t="str">
        <f>"161"</f>
        <v>161</v>
      </c>
      <c r="H4824" t="s">
        <v>1422</v>
      </c>
    </row>
    <row r="4825" spans="1:8" x14ac:dyDescent="0.25">
      <c r="A4825" t="s">
        <v>5166</v>
      </c>
      <c r="B4825" s="12">
        <v>81</v>
      </c>
      <c r="C4825" t="s">
        <v>7</v>
      </c>
      <c r="D4825" t="s">
        <v>8</v>
      </c>
      <c r="E4825" s="13" t="str">
        <f>"08"</f>
        <v>08</v>
      </c>
      <c r="F4825" t="s">
        <v>154</v>
      </c>
      <c r="G4825" s="14" t="str">
        <f>"211"</f>
        <v>211</v>
      </c>
      <c r="H4825" t="s">
        <v>1045</v>
      </c>
    </row>
    <row r="4826" spans="1:8" x14ac:dyDescent="0.25">
      <c r="A4826" t="s">
        <v>5167</v>
      </c>
      <c r="B4826" s="12">
        <v>76</v>
      </c>
      <c r="C4826" t="s">
        <v>2</v>
      </c>
      <c r="D4826" t="s">
        <v>3</v>
      </c>
      <c r="E4826" s="13" t="str">
        <f>"22"</f>
        <v>22</v>
      </c>
      <c r="F4826" t="s">
        <v>4</v>
      </c>
      <c r="G4826" s="14" t="str">
        <f>"006"</f>
        <v>006</v>
      </c>
      <c r="H4826" t="s">
        <v>5168</v>
      </c>
    </row>
    <row r="4827" spans="1:8" x14ac:dyDescent="0.25">
      <c r="A4827" t="s">
        <v>5169</v>
      </c>
      <c r="B4827" s="12">
        <v>76</v>
      </c>
      <c r="C4827" t="s">
        <v>2</v>
      </c>
      <c r="D4827" t="s">
        <v>3</v>
      </c>
      <c r="E4827" s="13" t="str">
        <f>"23"</f>
        <v>23</v>
      </c>
      <c r="F4827" t="s">
        <v>280</v>
      </c>
      <c r="G4827" s="14" t="str">
        <f>"251"</f>
        <v>251</v>
      </c>
      <c r="H4827" t="s">
        <v>281</v>
      </c>
    </row>
    <row r="4828" spans="1:8" x14ac:dyDescent="0.25">
      <c r="A4828" t="s">
        <v>5169</v>
      </c>
      <c r="B4828" s="12">
        <v>81</v>
      </c>
      <c r="C4828" t="s">
        <v>7</v>
      </c>
      <c r="D4828" t="s">
        <v>8</v>
      </c>
      <c r="E4828" s="13" t="str">
        <f>"08"</f>
        <v>08</v>
      </c>
      <c r="F4828" t="s">
        <v>154</v>
      </c>
      <c r="G4828" s="14" t="str">
        <f>"261"</f>
        <v>261</v>
      </c>
      <c r="H4828" t="s">
        <v>155</v>
      </c>
    </row>
    <row r="4829" spans="1:8" x14ac:dyDescent="0.25">
      <c r="A4829" t="s">
        <v>5169</v>
      </c>
      <c r="B4829" s="12">
        <v>81</v>
      </c>
      <c r="C4829" t="s">
        <v>7</v>
      </c>
      <c r="D4829" t="s">
        <v>8</v>
      </c>
      <c r="E4829" s="13" t="str">
        <f>"20"</f>
        <v>20</v>
      </c>
      <c r="F4829" t="s">
        <v>111</v>
      </c>
      <c r="G4829" s="14" t="str">
        <f>"226"</f>
        <v>226</v>
      </c>
      <c r="H4829" t="s">
        <v>431</v>
      </c>
    </row>
    <row r="4830" spans="1:8" x14ac:dyDescent="0.25">
      <c r="A4830" t="s">
        <v>5169</v>
      </c>
      <c r="B4830" s="12">
        <v>81</v>
      </c>
      <c r="C4830" t="s">
        <v>7</v>
      </c>
      <c r="D4830" t="s">
        <v>8</v>
      </c>
      <c r="E4830" s="13" t="str">
        <f>"59"</f>
        <v>59</v>
      </c>
      <c r="F4830" t="s">
        <v>335</v>
      </c>
      <c r="G4830" s="14" t="str">
        <f>"101"</f>
        <v>101</v>
      </c>
      <c r="H4830" t="s">
        <v>3396</v>
      </c>
    </row>
    <row r="4831" spans="1:8" x14ac:dyDescent="0.25">
      <c r="A4831" t="s">
        <v>5169</v>
      </c>
      <c r="B4831" s="12">
        <v>81</v>
      </c>
      <c r="C4831" t="s">
        <v>7</v>
      </c>
      <c r="D4831" t="s">
        <v>8</v>
      </c>
      <c r="E4831" s="13" t="str">
        <f>"69"</f>
        <v>69</v>
      </c>
      <c r="F4831" t="s">
        <v>140</v>
      </c>
      <c r="G4831" s="14" t="str">
        <f>"291"</f>
        <v>291</v>
      </c>
      <c r="H4831" t="s">
        <v>874</v>
      </c>
    </row>
    <row r="4832" spans="1:8" x14ac:dyDescent="0.25">
      <c r="A4832" t="s">
        <v>5170</v>
      </c>
      <c r="B4832" s="12">
        <v>76</v>
      </c>
      <c r="C4832" t="s">
        <v>2</v>
      </c>
      <c r="D4832" t="s">
        <v>3</v>
      </c>
      <c r="E4832" s="13" t="str">
        <f>"28"</f>
        <v>28</v>
      </c>
      <c r="F4832" t="s">
        <v>89</v>
      </c>
      <c r="G4832" s="14" t="str">
        <f>"141"</f>
        <v>141</v>
      </c>
      <c r="H4832" t="s">
        <v>1882</v>
      </c>
    </row>
    <row r="4833" spans="1:8" x14ac:dyDescent="0.25">
      <c r="A4833" t="s">
        <v>5171</v>
      </c>
      <c r="B4833" s="12">
        <v>76</v>
      </c>
      <c r="C4833" t="s">
        <v>2</v>
      </c>
      <c r="D4833" t="s">
        <v>3</v>
      </c>
      <c r="E4833" s="13" t="str">
        <f>"25"</f>
        <v>25</v>
      </c>
      <c r="F4833" t="s">
        <v>434</v>
      </c>
      <c r="G4833" s="14" t="str">
        <f>"002"</f>
        <v>002</v>
      </c>
      <c r="H4833" t="s">
        <v>5172</v>
      </c>
    </row>
    <row r="4834" spans="1:8" x14ac:dyDescent="0.25">
      <c r="A4834" t="s">
        <v>5173</v>
      </c>
      <c r="B4834" s="12">
        <v>79</v>
      </c>
      <c r="C4834" t="s">
        <v>28</v>
      </c>
      <c r="D4834" t="s">
        <v>29</v>
      </c>
      <c r="E4834" s="13" t="str">
        <f>"29"</f>
        <v>29</v>
      </c>
      <c r="F4834" t="s">
        <v>220</v>
      </c>
      <c r="G4834" s="14" t="str">
        <f>"261"</f>
        <v>261</v>
      </c>
      <c r="H4834" t="s">
        <v>695</v>
      </c>
    </row>
    <row r="4835" spans="1:8" x14ac:dyDescent="0.25">
      <c r="A4835" t="s">
        <v>5173</v>
      </c>
      <c r="B4835" s="12">
        <v>79</v>
      </c>
      <c r="C4835" t="s">
        <v>28</v>
      </c>
      <c r="D4835" t="s">
        <v>29</v>
      </c>
      <c r="E4835" s="13" t="str">
        <f>"41"</f>
        <v>41</v>
      </c>
      <c r="F4835" t="s">
        <v>345</v>
      </c>
      <c r="G4835" s="14" t="str">
        <f>"286"</f>
        <v>286</v>
      </c>
      <c r="H4835" t="s">
        <v>505</v>
      </c>
    </row>
    <row r="4836" spans="1:8" x14ac:dyDescent="0.25">
      <c r="A4836" t="s">
        <v>5174</v>
      </c>
      <c r="B4836" s="12">
        <v>77</v>
      </c>
      <c r="C4836" t="s">
        <v>17</v>
      </c>
      <c r="D4836" t="s">
        <v>18</v>
      </c>
      <c r="E4836" s="13" t="str">
        <f>"67"</f>
        <v>67</v>
      </c>
      <c r="F4836" t="s">
        <v>44</v>
      </c>
      <c r="G4836" s="14" t="str">
        <f>"251"</f>
        <v>251</v>
      </c>
      <c r="H4836" t="s">
        <v>45</v>
      </c>
    </row>
    <row r="4837" spans="1:8" x14ac:dyDescent="0.25">
      <c r="A4837" t="s">
        <v>5175</v>
      </c>
      <c r="B4837" s="12">
        <v>77</v>
      </c>
      <c r="C4837" t="s">
        <v>17</v>
      </c>
      <c r="D4837" t="s">
        <v>18</v>
      </c>
      <c r="E4837" s="13" t="str">
        <f>"66"</f>
        <v>66</v>
      </c>
      <c r="F4837" t="s">
        <v>22</v>
      </c>
      <c r="G4837" s="14" t="str">
        <f>"004"</f>
        <v>004</v>
      </c>
      <c r="H4837" t="s">
        <v>87</v>
      </c>
    </row>
    <row r="4838" spans="1:8" x14ac:dyDescent="0.25">
      <c r="A4838" t="s">
        <v>5176</v>
      </c>
      <c r="B4838" s="12">
        <v>81</v>
      </c>
      <c r="C4838" t="s">
        <v>7</v>
      </c>
      <c r="D4838" t="s">
        <v>8</v>
      </c>
      <c r="E4838" s="13" t="str">
        <f>"44"</f>
        <v>44</v>
      </c>
      <c r="F4838" t="s">
        <v>40</v>
      </c>
      <c r="G4838" s="14" t="str">
        <f>"261"</f>
        <v>261</v>
      </c>
      <c r="H4838" t="s">
        <v>627</v>
      </c>
    </row>
    <row r="4839" spans="1:8" x14ac:dyDescent="0.25">
      <c r="A4839" t="s">
        <v>5177</v>
      </c>
      <c r="B4839" s="12">
        <v>77</v>
      </c>
      <c r="C4839" t="s">
        <v>17</v>
      </c>
      <c r="D4839" t="s">
        <v>18</v>
      </c>
      <c r="E4839" s="13" t="str">
        <f>"40"</f>
        <v>40</v>
      </c>
      <c r="F4839" t="s">
        <v>19</v>
      </c>
      <c r="G4839" s="14" t="str">
        <f>"251"</f>
        <v>251</v>
      </c>
      <c r="H4839" t="s">
        <v>20</v>
      </c>
    </row>
    <row r="4840" spans="1:8" x14ac:dyDescent="0.25">
      <c r="A4840" t="s">
        <v>5178</v>
      </c>
      <c r="B4840" s="12">
        <v>76</v>
      </c>
      <c r="C4840" t="s">
        <v>2</v>
      </c>
      <c r="D4840" t="s">
        <v>3</v>
      </c>
      <c r="E4840" s="13" t="str">
        <f>"64"</f>
        <v>64</v>
      </c>
      <c r="F4840" t="s">
        <v>58</v>
      </c>
      <c r="G4840" s="14" t="str">
        <f>"221"</f>
        <v>221</v>
      </c>
      <c r="H4840" t="s">
        <v>343</v>
      </c>
    </row>
    <row r="4841" spans="1:8" x14ac:dyDescent="0.25">
      <c r="A4841" t="s">
        <v>5179</v>
      </c>
      <c r="B4841" s="12">
        <v>81</v>
      </c>
      <c r="C4841" t="s">
        <v>7</v>
      </c>
      <c r="D4841" t="s">
        <v>8</v>
      </c>
      <c r="E4841" s="13" t="str">
        <f>"59"</f>
        <v>59</v>
      </c>
      <c r="F4841" t="s">
        <v>335</v>
      </c>
      <c r="G4841" s="14" t="str">
        <f>"271"</f>
        <v>271</v>
      </c>
      <c r="H4841" t="s">
        <v>471</v>
      </c>
    </row>
    <row r="4842" spans="1:8" x14ac:dyDescent="0.25">
      <c r="A4842" t="s">
        <v>5180</v>
      </c>
      <c r="B4842" s="12">
        <v>81</v>
      </c>
      <c r="C4842" t="s">
        <v>7</v>
      </c>
      <c r="D4842" t="s">
        <v>8</v>
      </c>
      <c r="E4842" s="13" t="str">
        <f>"24"</f>
        <v>24</v>
      </c>
      <c r="F4842" t="s">
        <v>108</v>
      </c>
      <c r="G4842" s="14" t="str">
        <f>"008"</f>
        <v>008</v>
      </c>
      <c r="H4842" t="s">
        <v>1726</v>
      </c>
    </row>
    <row r="4843" spans="1:8" x14ac:dyDescent="0.25">
      <c r="A4843" t="s">
        <v>5181</v>
      </c>
      <c r="B4843" s="12">
        <v>77</v>
      </c>
      <c r="C4843" t="s">
        <v>17</v>
      </c>
      <c r="D4843" t="s">
        <v>18</v>
      </c>
      <c r="E4843" s="13" t="str">
        <f>"51"</f>
        <v>51</v>
      </c>
      <c r="F4843" t="s">
        <v>55</v>
      </c>
      <c r="G4843" s="14" t="str">
        <f>"276"</f>
        <v>276</v>
      </c>
      <c r="H4843" t="s">
        <v>80</v>
      </c>
    </row>
    <row r="4844" spans="1:8" x14ac:dyDescent="0.25">
      <c r="A4844" t="s">
        <v>5182</v>
      </c>
      <c r="B4844" s="12">
        <v>77</v>
      </c>
      <c r="C4844" t="s">
        <v>17</v>
      </c>
      <c r="D4844" t="s">
        <v>18</v>
      </c>
      <c r="E4844" s="13" t="str">
        <f>"40"</f>
        <v>40</v>
      </c>
      <c r="F4844" t="s">
        <v>19</v>
      </c>
      <c r="G4844" s="14" t="str">
        <f>"251"</f>
        <v>251</v>
      </c>
      <c r="H4844" t="s">
        <v>20</v>
      </c>
    </row>
    <row r="4845" spans="1:8" x14ac:dyDescent="0.25">
      <c r="A4845" t="s">
        <v>5183</v>
      </c>
      <c r="B4845" s="12">
        <v>81</v>
      </c>
      <c r="C4845" t="s">
        <v>7</v>
      </c>
      <c r="D4845" t="s">
        <v>8</v>
      </c>
      <c r="E4845" s="13" t="str">
        <f>"44"</f>
        <v>44</v>
      </c>
      <c r="F4845" t="s">
        <v>40</v>
      </c>
      <c r="G4845" s="14" t="str">
        <f>"020"</f>
        <v>020</v>
      </c>
      <c r="H4845" t="s">
        <v>144</v>
      </c>
    </row>
    <row r="4846" spans="1:8" x14ac:dyDescent="0.25">
      <c r="A4846" t="s">
        <v>5183</v>
      </c>
      <c r="B4846" s="12">
        <v>81</v>
      </c>
      <c r="C4846" t="s">
        <v>7</v>
      </c>
      <c r="D4846" t="s">
        <v>8</v>
      </c>
      <c r="E4846" s="13" t="str">
        <f>"44"</f>
        <v>44</v>
      </c>
      <c r="F4846" t="s">
        <v>40</v>
      </c>
      <c r="G4846" s="14" t="str">
        <f>"122"</f>
        <v>122</v>
      </c>
      <c r="H4846" t="s">
        <v>348</v>
      </c>
    </row>
    <row r="4847" spans="1:8" x14ac:dyDescent="0.25">
      <c r="A4847" t="s">
        <v>5183</v>
      </c>
      <c r="B4847" s="12">
        <v>81</v>
      </c>
      <c r="C4847" t="s">
        <v>7</v>
      </c>
      <c r="D4847" t="s">
        <v>8</v>
      </c>
      <c r="E4847" s="13" t="str">
        <f>"44"</f>
        <v>44</v>
      </c>
      <c r="F4847" t="s">
        <v>40</v>
      </c>
      <c r="G4847" s="14" t="str">
        <f>"201"</f>
        <v>201</v>
      </c>
      <c r="H4847" t="s">
        <v>138</v>
      </c>
    </row>
    <row r="4848" spans="1:8" x14ac:dyDescent="0.25">
      <c r="A4848" t="s">
        <v>5184</v>
      </c>
      <c r="B4848" s="12">
        <v>81</v>
      </c>
      <c r="C4848" t="s">
        <v>7</v>
      </c>
      <c r="D4848" t="s">
        <v>8</v>
      </c>
      <c r="E4848" s="13" t="str">
        <f>"38"</f>
        <v>38</v>
      </c>
      <c r="F4848" t="s">
        <v>121</v>
      </c>
      <c r="G4848" s="14" t="str">
        <f>"271"</f>
        <v>271</v>
      </c>
      <c r="H4848" t="s">
        <v>122</v>
      </c>
    </row>
    <row r="4849" spans="1:8" x14ac:dyDescent="0.25">
      <c r="A4849" t="s">
        <v>5185</v>
      </c>
      <c r="B4849" s="12">
        <v>81</v>
      </c>
      <c r="C4849" t="s">
        <v>7</v>
      </c>
      <c r="D4849" t="s">
        <v>8</v>
      </c>
      <c r="E4849" s="13" t="str">
        <f>"08"</f>
        <v>08</v>
      </c>
      <c r="F4849" t="s">
        <v>154</v>
      </c>
      <c r="G4849" s="14" t="str">
        <f>"261"</f>
        <v>261</v>
      </c>
      <c r="H4849" t="s">
        <v>155</v>
      </c>
    </row>
    <row r="4850" spans="1:8" x14ac:dyDescent="0.25">
      <c r="A4850" t="s">
        <v>5186</v>
      </c>
      <c r="B4850" s="12">
        <v>76</v>
      </c>
      <c r="C4850" t="s">
        <v>2</v>
      </c>
      <c r="D4850" t="s">
        <v>3</v>
      </c>
      <c r="E4850" s="13" t="str">
        <f>"14"</f>
        <v>14</v>
      </c>
      <c r="F4850" t="s">
        <v>124</v>
      </c>
      <c r="G4850" s="14" t="str">
        <f>"251"</f>
        <v>251</v>
      </c>
      <c r="H4850" t="s">
        <v>402</v>
      </c>
    </row>
    <row r="4851" spans="1:8" x14ac:dyDescent="0.25">
      <c r="A4851" t="s">
        <v>5187</v>
      </c>
      <c r="B4851" s="12">
        <v>81</v>
      </c>
      <c r="C4851" t="s">
        <v>7</v>
      </c>
      <c r="D4851" t="s">
        <v>8</v>
      </c>
      <c r="E4851" s="13" t="str">
        <f>"36"</f>
        <v>36</v>
      </c>
      <c r="F4851" t="s">
        <v>84</v>
      </c>
      <c r="G4851" s="14" t="str">
        <f>"286"</f>
        <v>286</v>
      </c>
      <c r="H4851" t="s">
        <v>848</v>
      </c>
    </row>
    <row r="4852" spans="1:8" x14ac:dyDescent="0.25">
      <c r="A4852" t="s">
        <v>5188</v>
      </c>
      <c r="B4852" s="12">
        <v>76</v>
      </c>
      <c r="C4852" t="s">
        <v>2</v>
      </c>
      <c r="D4852" t="s">
        <v>3</v>
      </c>
      <c r="E4852" s="13" t="str">
        <f>"11"</f>
        <v>11</v>
      </c>
      <c r="F4852" t="s">
        <v>501</v>
      </c>
      <c r="G4852" s="14" t="str">
        <f>"271"</f>
        <v>271</v>
      </c>
      <c r="H4852" t="s">
        <v>745</v>
      </c>
    </row>
    <row r="4853" spans="1:8" x14ac:dyDescent="0.25">
      <c r="A4853" t="s">
        <v>5189</v>
      </c>
      <c r="B4853" s="12">
        <v>77</v>
      </c>
      <c r="C4853" t="s">
        <v>17</v>
      </c>
      <c r="D4853" t="s">
        <v>18</v>
      </c>
      <c r="E4853" s="13" t="str">
        <f>"40"</f>
        <v>40</v>
      </c>
      <c r="F4853" t="s">
        <v>19</v>
      </c>
      <c r="G4853" s="14" t="str">
        <f>"251"</f>
        <v>251</v>
      </c>
      <c r="H4853" t="s">
        <v>20</v>
      </c>
    </row>
    <row r="4854" spans="1:8" x14ac:dyDescent="0.25">
      <c r="A4854" t="s">
        <v>5190</v>
      </c>
      <c r="B4854" s="12">
        <v>76</v>
      </c>
      <c r="C4854" t="s">
        <v>2</v>
      </c>
      <c r="D4854" t="s">
        <v>3</v>
      </c>
      <c r="E4854" s="13" t="str">
        <f>"28"</f>
        <v>28</v>
      </c>
      <c r="F4854" t="s">
        <v>89</v>
      </c>
      <c r="G4854" s="14" t="str">
        <f>"291"</f>
        <v>291</v>
      </c>
      <c r="H4854" t="s">
        <v>309</v>
      </c>
    </row>
    <row r="4855" spans="1:8" x14ac:dyDescent="0.25">
      <c r="A4855" t="s">
        <v>5190</v>
      </c>
      <c r="B4855" s="12">
        <v>79</v>
      </c>
      <c r="C4855" t="s">
        <v>28</v>
      </c>
      <c r="D4855" t="s">
        <v>29</v>
      </c>
      <c r="E4855" s="13" t="str">
        <f>"09"</f>
        <v>09</v>
      </c>
      <c r="F4855" t="s">
        <v>117</v>
      </c>
      <c r="G4855" s="14" t="str">
        <f>"211"</f>
        <v>211</v>
      </c>
      <c r="H4855" t="s">
        <v>372</v>
      </c>
    </row>
    <row r="4856" spans="1:8" x14ac:dyDescent="0.25">
      <c r="A4856" t="s">
        <v>5191</v>
      </c>
      <c r="B4856" s="12">
        <v>77</v>
      </c>
      <c r="C4856" t="s">
        <v>17</v>
      </c>
      <c r="D4856" t="s">
        <v>18</v>
      </c>
      <c r="E4856" s="13" t="str">
        <f>"40"</f>
        <v>40</v>
      </c>
      <c r="F4856" t="s">
        <v>19</v>
      </c>
      <c r="G4856" s="14" t="str">
        <f>"251"</f>
        <v>251</v>
      </c>
      <c r="H4856" t="s">
        <v>20</v>
      </c>
    </row>
    <row r="4857" spans="1:8" x14ac:dyDescent="0.25">
      <c r="A4857" t="s">
        <v>5192</v>
      </c>
      <c r="B4857" s="12">
        <v>81</v>
      </c>
      <c r="C4857" t="s">
        <v>7</v>
      </c>
      <c r="D4857" t="s">
        <v>8</v>
      </c>
      <c r="E4857" s="13" t="str">
        <f>"70"</f>
        <v>70</v>
      </c>
      <c r="F4857" t="s">
        <v>50</v>
      </c>
      <c r="G4857" s="14" t="str">
        <f>"121"</f>
        <v>121</v>
      </c>
      <c r="H4857" t="s">
        <v>521</v>
      </c>
    </row>
    <row r="4858" spans="1:8" x14ac:dyDescent="0.25">
      <c r="A4858" t="s">
        <v>5193</v>
      </c>
      <c r="B4858" s="12">
        <v>76</v>
      </c>
      <c r="C4858" t="s">
        <v>2</v>
      </c>
      <c r="D4858" t="s">
        <v>3</v>
      </c>
      <c r="E4858" s="13" t="str">
        <f>"13"</f>
        <v>13</v>
      </c>
      <c r="F4858" t="s">
        <v>14</v>
      </c>
      <c r="G4858" s="14" t="str">
        <f>"118"</f>
        <v>118</v>
      </c>
      <c r="H4858" t="s">
        <v>370</v>
      </c>
    </row>
    <row r="4859" spans="1:8" x14ac:dyDescent="0.25">
      <c r="A4859" t="s">
        <v>5193</v>
      </c>
      <c r="B4859" s="12">
        <v>76</v>
      </c>
      <c r="C4859" t="s">
        <v>2</v>
      </c>
      <c r="D4859" t="s">
        <v>3</v>
      </c>
      <c r="E4859" s="13" t="str">
        <f>"25"</f>
        <v>25</v>
      </c>
      <c r="F4859" t="s">
        <v>434</v>
      </c>
      <c r="G4859" s="14" t="str">
        <f>"251"</f>
        <v>251</v>
      </c>
      <c r="H4859" t="s">
        <v>435</v>
      </c>
    </row>
    <row r="4860" spans="1:8" x14ac:dyDescent="0.25">
      <c r="A4860" t="s">
        <v>5194</v>
      </c>
      <c r="B4860" s="12">
        <v>79</v>
      </c>
      <c r="C4860" t="s">
        <v>28</v>
      </c>
      <c r="D4860" t="s">
        <v>29</v>
      </c>
      <c r="E4860" s="13" t="str">
        <f>"35"</f>
        <v>35</v>
      </c>
      <c r="F4860" t="s">
        <v>418</v>
      </c>
      <c r="G4860" s="14" t="str">
        <f>"251"</f>
        <v>251</v>
      </c>
      <c r="H4860" t="s">
        <v>419</v>
      </c>
    </row>
    <row r="4861" spans="1:8" x14ac:dyDescent="0.25">
      <c r="A4861" t="s">
        <v>5195</v>
      </c>
      <c r="B4861" s="12">
        <v>77</v>
      </c>
      <c r="C4861" t="s">
        <v>17</v>
      </c>
      <c r="D4861" t="s">
        <v>18</v>
      </c>
      <c r="E4861" s="13" t="str">
        <f>"40"</f>
        <v>40</v>
      </c>
      <c r="F4861" t="s">
        <v>19</v>
      </c>
      <c r="G4861" s="14" t="str">
        <f>"251"</f>
        <v>251</v>
      </c>
      <c r="H4861" t="s">
        <v>20</v>
      </c>
    </row>
    <row r="4862" spans="1:8" x14ac:dyDescent="0.25">
      <c r="A4862" t="s">
        <v>5196</v>
      </c>
      <c r="B4862" s="12">
        <v>81</v>
      </c>
      <c r="C4862" t="s">
        <v>7</v>
      </c>
      <c r="D4862" t="s">
        <v>8</v>
      </c>
      <c r="E4862" s="13" t="str">
        <f>"69"</f>
        <v>69</v>
      </c>
      <c r="F4862" t="s">
        <v>140</v>
      </c>
      <c r="G4862" s="14" t="str">
        <f>"176"</f>
        <v>176</v>
      </c>
      <c r="H4862" t="s">
        <v>141</v>
      </c>
    </row>
    <row r="4863" spans="1:8" x14ac:dyDescent="0.25">
      <c r="A4863" t="s">
        <v>5197</v>
      </c>
      <c r="B4863" s="12">
        <v>77</v>
      </c>
      <c r="C4863" t="s">
        <v>17</v>
      </c>
      <c r="D4863" t="s">
        <v>18</v>
      </c>
      <c r="E4863" s="13" t="str">
        <f>"40"</f>
        <v>40</v>
      </c>
      <c r="F4863" t="s">
        <v>19</v>
      </c>
      <c r="G4863" s="14" t="str">
        <f>"265"</f>
        <v>265</v>
      </c>
      <c r="H4863" t="s">
        <v>78</v>
      </c>
    </row>
    <row r="4864" spans="1:8" x14ac:dyDescent="0.25">
      <c r="A4864" t="s">
        <v>5198</v>
      </c>
      <c r="B4864" s="12">
        <v>77</v>
      </c>
      <c r="C4864" t="s">
        <v>17</v>
      </c>
      <c r="D4864" t="s">
        <v>18</v>
      </c>
      <c r="E4864" s="13" t="str">
        <f>"67"</f>
        <v>67</v>
      </c>
      <c r="F4864" t="s">
        <v>44</v>
      </c>
      <c r="G4864" s="14" t="str">
        <f>"151"</f>
        <v>151</v>
      </c>
      <c r="H4864" t="s">
        <v>200</v>
      </c>
    </row>
    <row r="4865" spans="1:8" x14ac:dyDescent="0.25">
      <c r="A4865" t="s">
        <v>5199</v>
      </c>
      <c r="B4865" s="12">
        <v>77</v>
      </c>
      <c r="C4865" t="s">
        <v>17</v>
      </c>
      <c r="D4865" t="s">
        <v>18</v>
      </c>
      <c r="E4865" s="13" t="str">
        <f>"40"</f>
        <v>40</v>
      </c>
      <c r="F4865" t="s">
        <v>19</v>
      </c>
      <c r="G4865" s="14" t="str">
        <f>"251"</f>
        <v>251</v>
      </c>
      <c r="H4865" t="s">
        <v>20</v>
      </c>
    </row>
    <row r="4866" spans="1:8" x14ac:dyDescent="0.25">
      <c r="A4866" t="s">
        <v>5200</v>
      </c>
      <c r="B4866" s="12">
        <v>77</v>
      </c>
      <c r="C4866" t="s">
        <v>17</v>
      </c>
      <c r="D4866" t="s">
        <v>18</v>
      </c>
      <c r="E4866" s="13" t="str">
        <f>"67"</f>
        <v>67</v>
      </c>
      <c r="F4866" t="s">
        <v>44</v>
      </c>
      <c r="G4866" s="14" t="str">
        <f>"261"</f>
        <v>261</v>
      </c>
      <c r="H4866" t="s">
        <v>70</v>
      </c>
    </row>
    <row r="4867" spans="1:8" x14ac:dyDescent="0.25">
      <c r="A4867" t="s">
        <v>5201</v>
      </c>
      <c r="B4867" s="12">
        <v>77</v>
      </c>
      <c r="C4867" t="s">
        <v>17</v>
      </c>
      <c r="D4867" t="s">
        <v>18</v>
      </c>
      <c r="E4867" s="13" t="str">
        <f>"40"</f>
        <v>40</v>
      </c>
      <c r="F4867" t="s">
        <v>19</v>
      </c>
      <c r="G4867" s="14" t="str">
        <f>"211"</f>
        <v>211</v>
      </c>
      <c r="H4867" t="s">
        <v>584</v>
      </c>
    </row>
    <row r="4868" spans="1:8" x14ac:dyDescent="0.25">
      <c r="A4868" t="s">
        <v>5202</v>
      </c>
      <c r="B4868" s="12">
        <v>77</v>
      </c>
      <c r="C4868" t="s">
        <v>17</v>
      </c>
      <c r="D4868" t="s">
        <v>18</v>
      </c>
      <c r="E4868" s="13" t="str">
        <f>"40"</f>
        <v>40</v>
      </c>
      <c r="F4868" t="s">
        <v>19</v>
      </c>
      <c r="G4868" s="14" t="str">
        <f>"211"</f>
        <v>211</v>
      </c>
      <c r="H4868" t="s">
        <v>584</v>
      </c>
    </row>
    <row r="4869" spans="1:8" x14ac:dyDescent="0.25">
      <c r="A4869" t="s">
        <v>5203</v>
      </c>
      <c r="B4869" s="12">
        <v>77</v>
      </c>
      <c r="C4869" t="s">
        <v>17</v>
      </c>
      <c r="D4869" t="s">
        <v>18</v>
      </c>
      <c r="E4869" s="13" t="str">
        <f>"40"</f>
        <v>40</v>
      </c>
      <c r="F4869" t="s">
        <v>19</v>
      </c>
      <c r="G4869" s="14" t="str">
        <f>"251"</f>
        <v>251</v>
      </c>
      <c r="H4869" t="s">
        <v>20</v>
      </c>
    </row>
    <row r="4870" spans="1:8" x14ac:dyDescent="0.25">
      <c r="A4870" t="s">
        <v>5204</v>
      </c>
      <c r="B4870" s="12">
        <v>76</v>
      </c>
      <c r="C4870" t="s">
        <v>2</v>
      </c>
      <c r="D4870" t="s">
        <v>3</v>
      </c>
      <c r="E4870" s="13" t="str">
        <f>"13"</f>
        <v>13</v>
      </c>
      <c r="F4870" t="s">
        <v>14</v>
      </c>
      <c r="G4870" s="14" t="str">
        <f>"282"</f>
        <v>282</v>
      </c>
      <c r="H4870" t="s">
        <v>15</v>
      </c>
    </row>
    <row r="4871" spans="1:8" x14ac:dyDescent="0.25">
      <c r="A4871" t="s">
        <v>5204</v>
      </c>
      <c r="B4871" s="12">
        <v>76</v>
      </c>
      <c r="C4871" t="s">
        <v>2</v>
      </c>
      <c r="D4871" t="s">
        <v>3</v>
      </c>
      <c r="E4871" s="13" t="str">
        <f>"67"</f>
        <v>67</v>
      </c>
      <c r="F4871" t="s">
        <v>44</v>
      </c>
      <c r="G4871" s="14" t="str">
        <f>"153"</f>
        <v>153</v>
      </c>
      <c r="H4871" t="s">
        <v>324</v>
      </c>
    </row>
    <row r="4872" spans="1:8" x14ac:dyDescent="0.25">
      <c r="A4872" t="s">
        <v>5204</v>
      </c>
      <c r="B4872" s="12">
        <v>77</v>
      </c>
      <c r="C4872" t="s">
        <v>17</v>
      </c>
      <c r="D4872" t="s">
        <v>18</v>
      </c>
      <c r="E4872" s="13" t="str">
        <f>"66"</f>
        <v>66</v>
      </c>
      <c r="F4872" t="s">
        <v>22</v>
      </c>
      <c r="G4872" s="14" t="str">
        <f>"291"</f>
        <v>291</v>
      </c>
      <c r="H4872" t="s">
        <v>361</v>
      </c>
    </row>
    <row r="4873" spans="1:8" x14ac:dyDescent="0.25">
      <c r="A4873" t="s">
        <v>5205</v>
      </c>
      <c r="B4873" s="12">
        <v>77</v>
      </c>
      <c r="C4873" t="s">
        <v>17</v>
      </c>
      <c r="D4873" t="s">
        <v>18</v>
      </c>
      <c r="E4873" s="13" t="str">
        <f>"40"</f>
        <v>40</v>
      </c>
      <c r="F4873" t="s">
        <v>19</v>
      </c>
      <c r="G4873" s="14" t="str">
        <f>"231"</f>
        <v>231</v>
      </c>
      <c r="H4873" t="s">
        <v>287</v>
      </c>
    </row>
    <row r="4874" spans="1:8" x14ac:dyDescent="0.25">
      <c r="A4874" t="s">
        <v>5206</v>
      </c>
      <c r="B4874" s="12">
        <v>81</v>
      </c>
      <c r="C4874" t="s">
        <v>7</v>
      </c>
      <c r="D4874" t="s">
        <v>8</v>
      </c>
      <c r="E4874" s="13" t="str">
        <f>"38"</f>
        <v>38</v>
      </c>
      <c r="F4874" t="s">
        <v>121</v>
      </c>
      <c r="G4874" s="14" t="str">
        <f>"251"</f>
        <v>251</v>
      </c>
      <c r="H4874" t="s">
        <v>812</v>
      </c>
    </row>
    <row r="4875" spans="1:8" x14ac:dyDescent="0.25">
      <c r="A4875" t="s">
        <v>5207</v>
      </c>
      <c r="B4875" s="12">
        <v>77</v>
      </c>
      <c r="C4875" t="s">
        <v>17</v>
      </c>
      <c r="D4875" t="s">
        <v>18</v>
      </c>
      <c r="E4875" s="13" t="str">
        <f>"40"</f>
        <v>40</v>
      </c>
      <c r="F4875" t="s">
        <v>19</v>
      </c>
      <c r="G4875" s="14" t="str">
        <f>"251"</f>
        <v>251</v>
      </c>
      <c r="H4875" t="s">
        <v>20</v>
      </c>
    </row>
    <row r="4876" spans="1:8" x14ac:dyDescent="0.25">
      <c r="A4876" t="s">
        <v>5208</v>
      </c>
      <c r="B4876" s="12">
        <v>77</v>
      </c>
      <c r="C4876" t="s">
        <v>17</v>
      </c>
      <c r="D4876" t="s">
        <v>18</v>
      </c>
      <c r="E4876" s="13" t="str">
        <f>"40"</f>
        <v>40</v>
      </c>
      <c r="F4876" t="s">
        <v>19</v>
      </c>
      <c r="G4876" s="14" t="str">
        <f>"251"</f>
        <v>251</v>
      </c>
      <c r="H4876" t="s">
        <v>20</v>
      </c>
    </row>
    <row r="4877" spans="1:8" x14ac:dyDescent="0.25">
      <c r="A4877" t="s">
        <v>5209</v>
      </c>
      <c r="B4877" s="12">
        <v>77</v>
      </c>
      <c r="C4877" t="s">
        <v>17</v>
      </c>
      <c r="D4877" t="s">
        <v>18</v>
      </c>
      <c r="E4877" s="13" t="str">
        <f>"40"</f>
        <v>40</v>
      </c>
      <c r="F4877" t="s">
        <v>19</v>
      </c>
      <c r="G4877" s="14" t="str">
        <f>"251"</f>
        <v>251</v>
      </c>
      <c r="H4877" t="s">
        <v>20</v>
      </c>
    </row>
    <row r="4878" spans="1:8" x14ac:dyDescent="0.25">
      <c r="A4878" t="s">
        <v>5210</v>
      </c>
      <c r="B4878" s="12">
        <v>77</v>
      </c>
      <c r="C4878" t="s">
        <v>17</v>
      </c>
      <c r="D4878" t="s">
        <v>18</v>
      </c>
      <c r="E4878" s="13" t="str">
        <f>"40"</f>
        <v>40</v>
      </c>
      <c r="F4878" t="s">
        <v>19</v>
      </c>
      <c r="G4878" s="14" t="str">
        <f>"191"</f>
        <v>191</v>
      </c>
      <c r="H4878" t="s">
        <v>327</v>
      </c>
    </row>
    <row r="4879" spans="1:8" x14ac:dyDescent="0.25">
      <c r="A4879" t="s">
        <v>5211</v>
      </c>
      <c r="B4879" s="12">
        <v>77</v>
      </c>
      <c r="C4879" t="s">
        <v>17</v>
      </c>
      <c r="D4879" t="s">
        <v>18</v>
      </c>
      <c r="E4879" s="13" t="str">
        <f>"40"</f>
        <v>40</v>
      </c>
      <c r="F4879" t="s">
        <v>19</v>
      </c>
      <c r="G4879" s="14" t="str">
        <f>"251"</f>
        <v>251</v>
      </c>
      <c r="H4879" t="s">
        <v>20</v>
      </c>
    </row>
    <row r="4880" spans="1:8" x14ac:dyDescent="0.25">
      <c r="A4880" t="s">
        <v>5212</v>
      </c>
      <c r="B4880" s="12">
        <v>76</v>
      </c>
      <c r="C4880" t="s">
        <v>2</v>
      </c>
      <c r="D4880" t="s">
        <v>3</v>
      </c>
      <c r="E4880" s="13" t="str">
        <f>"67"</f>
        <v>67</v>
      </c>
      <c r="F4880" t="s">
        <v>44</v>
      </c>
      <c r="G4880" s="14" t="str">
        <f>"106"</f>
        <v>106</v>
      </c>
      <c r="H4880" t="s">
        <v>841</v>
      </c>
    </row>
    <row r="4881" spans="1:8" x14ac:dyDescent="0.25">
      <c r="A4881" t="s">
        <v>5213</v>
      </c>
      <c r="B4881" s="12">
        <v>77</v>
      </c>
      <c r="C4881" t="s">
        <v>17</v>
      </c>
      <c r="D4881" t="s">
        <v>18</v>
      </c>
      <c r="E4881" s="13" t="str">
        <f>"40"</f>
        <v>40</v>
      </c>
      <c r="F4881" t="s">
        <v>19</v>
      </c>
      <c r="G4881" s="14" t="str">
        <f>"292"</f>
        <v>292</v>
      </c>
      <c r="H4881" t="s">
        <v>100</v>
      </c>
    </row>
    <row r="4882" spans="1:8" x14ac:dyDescent="0.25">
      <c r="A4882" t="s">
        <v>5214</v>
      </c>
      <c r="B4882" s="12">
        <v>77</v>
      </c>
      <c r="C4882" t="s">
        <v>17</v>
      </c>
      <c r="D4882" t="s">
        <v>18</v>
      </c>
      <c r="E4882" s="13" t="str">
        <f>"40"</f>
        <v>40</v>
      </c>
      <c r="F4882" t="s">
        <v>19</v>
      </c>
      <c r="G4882" s="14" t="str">
        <f>"251"</f>
        <v>251</v>
      </c>
      <c r="H4882" t="s">
        <v>20</v>
      </c>
    </row>
    <row r="4883" spans="1:8" x14ac:dyDescent="0.25">
      <c r="A4883" t="s">
        <v>5215</v>
      </c>
      <c r="B4883" s="12">
        <v>77</v>
      </c>
      <c r="C4883" t="s">
        <v>17</v>
      </c>
      <c r="D4883" t="s">
        <v>18</v>
      </c>
      <c r="E4883" s="13" t="str">
        <f>"40"</f>
        <v>40</v>
      </c>
      <c r="F4883" t="s">
        <v>19</v>
      </c>
      <c r="G4883" s="14" t="str">
        <f>"251"</f>
        <v>251</v>
      </c>
      <c r="H4883" t="s">
        <v>20</v>
      </c>
    </row>
    <row r="4884" spans="1:8" x14ac:dyDescent="0.25">
      <c r="A4884" t="s">
        <v>5216</v>
      </c>
      <c r="B4884" s="12">
        <v>77</v>
      </c>
      <c r="C4884" t="s">
        <v>17</v>
      </c>
      <c r="D4884" t="s">
        <v>18</v>
      </c>
      <c r="E4884" s="13" t="str">
        <f>"40"</f>
        <v>40</v>
      </c>
      <c r="F4884" t="s">
        <v>19</v>
      </c>
      <c r="G4884" s="14" t="str">
        <f>"251"</f>
        <v>251</v>
      </c>
      <c r="H4884" t="s">
        <v>20</v>
      </c>
    </row>
    <row r="4885" spans="1:8" x14ac:dyDescent="0.25">
      <c r="A4885" t="s">
        <v>5217</v>
      </c>
      <c r="B4885" s="12">
        <v>77</v>
      </c>
      <c r="C4885" t="s">
        <v>17</v>
      </c>
      <c r="D4885" t="s">
        <v>18</v>
      </c>
      <c r="E4885" s="13" t="str">
        <f>"67"</f>
        <v>67</v>
      </c>
      <c r="F4885" t="s">
        <v>44</v>
      </c>
      <c r="G4885" s="14" t="str">
        <f>"151"</f>
        <v>151</v>
      </c>
      <c r="H4885" t="s">
        <v>200</v>
      </c>
    </row>
    <row r="4886" spans="1:8" x14ac:dyDescent="0.25">
      <c r="A4886" t="s">
        <v>5218</v>
      </c>
      <c r="B4886" s="12">
        <v>77</v>
      </c>
      <c r="C4886" t="s">
        <v>17</v>
      </c>
      <c r="D4886" t="s">
        <v>18</v>
      </c>
      <c r="E4886" s="13" t="str">
        <f>"67"</f>
        <v>67</v>
      </c>
      <c r="F4886" t="s">
        <v>44</v>
      </c>
      <c r="G4886" s="14" t="str">
        <f>"151"</f>
        <v>151</v>
      </c>
      <c r="H4886" t="s">
        <v>200</v>
      </c>
    </row>
    <row r="4887" spans="1:8" x14ac:dyDescent="0.25">
      <c r="A4887" t="s">
        <v>5219</v>
      </c>
      <c r="B4887" s="12">
        <v>77</v>
      </c>
      <c r="C4887" t="s">
        <v>17</v>
      </c>
      <c r="D4887" t="s">
        <v>18</v>
      </c>
      <c r="E4887" s="13" t="str">
        <f>"40"</f>
        <v>40</v>
      </c>
      <c r="F4887" t="s">
        <v>19</v>
      </c>
      <c r="G4887" s="14" t="str">
        <f>"251"</f>
        <v>251</v>
      </c>
      <c r="H4887" t="s">
        <v>20</v>
      </c>
    </row>
    <row r="4888" spans="1:8" x14ac:dyDescent="0.25">
      <c r="A4888" t="s">
        <v>5220</v>
      </c>
      <c r="B4888" s="12">
        <v>76</v>
      </c>
      <c r="C4888" t="s">
        <v>2</v>
      </c>
      <c r="D4888" t="s">
        <v>3</v>
      </c>
      <c r="E4888" s="13" t="str">
        <f>"56"</f>
        <v>56</v>
      </c>
      <c r="F4888" t="s">
        <v>321</v>
      </c>
      <c r="G4888" s="14" t="str">
        <f>"172"</f>
        <v>172</v>
      </c>
      <c r="H4888" t="s">
        <v>686</v>
      </c>
    </row>
    <row r="4889" spans="1:8" x14ac:dyDescent="0.25">
      <c r="A4889" t="s">
        <v>5220</v>
      </c>
      <c r="B4889" s="12">
        <v>77</v>
      </c>
      <c r="C4889" t="s">
        <v>17</v>
      </c>
      <c r="D4889" t="s">
        <v>18</v>
      </c>
      <c r="E4889" s="13" t="str">
        <f>"67"</f>
        <v>67</v>
      </c>
      <c r="F4889" t="s">
        <v>44</v>
      </c>
      <c r="G4889" s="14" t="str">
        <f>"261"</f>
        <v>261</v>
      </c>
      <c r="H4889" t="s">
        <v>70</v>
      </c>
    </row>
    <row r="4890" spans="1:8" x14ac:dyDescent="0.25">
      <c r="A4890" t="s">
        <v>5221</v>
      </c>
      <c r="B4890" s="12">
        <v>76</v>
      </c>
      <c r="C4890" t="s">
        <v>2</v>
      </c>
      <c r="D4890" t="s">
        <v>3</v>
      </c>
      <c r="E4890" s="13" t="str">
        <f>"23"</f>
        <v>23</v>
      </c>
      <c r="F4890" t="s">
        <v>280</v>
      </c>
      <c r="G4890" s="14" t="str">
        <f>"251"</f>
        <v>251</v>
      </c>
      <c r="H4890" t="s">
        <v>281</v>
      </c>
    </row>
    <row r="4891" spans="1:8" x14ac:dyDescent="0.25">
      <c r="A4891" t="s">
        <v>5222</v>
      </c>
      <c r="B4891" s="12">
        <v>79</v>
      </c>
      <c r="C4891" t="s">
        <v>28</v>
      </c>
      <c r="D4891" t="s">
        <v>29</v>
      </c>
      <c r="E4891" s="13" t="str">
        <f>"55"</f>
        <v>55</v>
      </c>
      <c r="F4891" t="s">
        <v>207</v>
      </c>
      <c r="G4891" s="14" t="str">
        <f>"276"</f>
        <v>276</v>
      </c>
      <c r="H4891" t="s">
        <v>455</v>
      </c>
    </row>
    <row r="4892" spans="1:8" x14ac:dyDescent="0.25">
      <c r="A4892" t="s">
        <v>5223</v>
      </c>
      <c r="B4892" s="12">
        <v>79</v>
      </c>
      <c r="C4892" t="s">
        <v>28</v>
      </c>
      <c r="D4892" t="s">
        <v>29</v>
      </c>
      <c r="E4892" s="13" t="str">
        <f>"18"</f>
        <v>18</v>
      </c>
      <c r="F4892" t="s">
        <v>64</v>
      </c>
      <c r="G4892" s="14" t="str">
        <f>"221"</f>
        <v>221</v>
      </c>
      <c r="H4892" t="s">
        <v>65</v>
      </c>
    </row>
    <row r="4893" spans="1:8" x14ac:dyDescent="0.25">
      <c r="A4893" t="s">
        <v>5224</v>
      </c>
      <c r="B4893" s="12">
        <v>81</v>
      </c>
      <c r="C4893" t="s">
        <v>7</v>
      </c>
      <c r="D4893" t="s">
        <v>8</v>
      </c>
      <c r="E4893" s="13" t="str">
        <f>"20"</f>
        <v>20</v>
      </c>
      <c r="F4893" t="s">
        <v>111</v>
      </c>
      <c r="G4893" s="14" t="str">
        <f>"226"</f>
        <v>226</v>
      </c>
      <c r="H4893" t="s">
        <v>431</v>
      </c>
    </row>
    <row r="4894" spans="1:8" x14ac:dyDescent="0.25">
      <c r="A4894" t="s">
        <v>5225</v>
      </c>
      <c r="B4894" s="12">
        <v>77</v>
      </c>
      <c r="C4894" t="s">
        <v>17</v>
      </c>
      <c r="D4894" t="s">
        <v>18</v>
      </c>
      <c r="E4894" s="13" t="str">
        <f>"40"</f>
        <v>40</v>
      </c>
      <c r="F4894" t="s">
        <v>19</v>
      </c>
      <c r="G4894" s="14" t="str">
        <f>"291"</f>
        <v>291</v>
      </c>
      <c r="H4894" t="s">
        <v>214</v>
      </c>
    </row>
    <row r="4895" spans="1:8" x14ac:dyDescent="0.25">
      <c r="A4895" t="s">
        <v>5226</v>
      </c>
      <c r="B4895" s="12">
        <v>76</v>
      </c>
      <c r="C4895" t="s">
        <v>2</v>
      </c>
      <c r="D4895" t="s">
        <v>3</v>
      </c>
      <c r="E4895" s="13" t="str">
        <f>"67"</f>
        <v>67</v>
      </c>
      <c r="F4895" t="s">
        <v>44</v>
      </c>
      <c r="G4895" s="14" t="str">
        <f>"291"</f>
        <v>291</v>
      </c>
      <c r="H4895" t="s">
        <v>253</v>
      </c>
    </row>
    <row r="4896" spans="1:8" x14ac:dyDescent="0.25">
      <c r="A4896" t="s">
        <v>5227</v>
      </c>
      <c r="B4896" s="12">
        <v>81</v>
      </c>
      <c r="C4896" t="s">
        <v>7</v>
      </c>
      <c r="D4896" t="s">
        <v>8</v>
      </c>
      <c r="E4896" s="13" t="str">
        <f>"08"</f>
        <v>08</v>
      </c>
      <c r="F4896" t="s">
        <v>154</v>
      </c>
      <c r="G4896" s="14" t="str">
        <f>"136"</f>
        <v>136</v>
      </c>
      <c r="H4896" t="s">
        <v>1250</v>
      </c>
    </row>
    <row r="4897" spans="1:8" x14ac:dyDescent="0.25">
      <c r="A4897" t="s">
        <v>5228</v>
      </c>
      <c r="B4897" s="12">
        <v>76</v>
      </c>
      <c r="C4897" t="s">
        <v>2</v>
      </c>
      <c r="D4897" t="s">
        <v>3</v>
      </c>
      <c r="E4897" s="13" t="str">
        <f>"13"</f>
        <v>13</v>
      </c>
      <c r="F4897" t="s">
        <v>14</v>
      </c>
      <c r="G4897" s="14" t="str">
        <f>"251"</f>
        <v>251</v>
      </c>
      <c r="H4897" t="s">
        <v>255</v>
      </c>
    </row>
    <row r="4898" spans="1:8" x14ac:dyDescent="0.25">
      <c r="A4898" t="s">
        <v>5229</v>
      </c>
      <c r="B4898" s="12">
        <v>76</v>
      </c>
      <c r="C4898" t="s">
        <v>2</v>
      </c>
      <c r="D4898" t="s">
        <v>3</v>
      </c>
      <c r="E4898" s="13" t="str">
        <f>"22"</f>
        <v>22</v>
      </c>
      <c r="F4898" t="s">
        <v>4</v>
      </c>
      <c r="G4898" s="14" t="str">
        <f>"046"</f>
        <v>046</v>
      </c>
      <c r="H4898" t="s">
        <v>1148</v>
      </c>
    </row>
    <row r="4899" spans="1:8" x14ac:dyDescent="0.25">
      <c r="A4899" t="s">
        <v>5230</v>
      </c>
      <c r="B4899" s="12">
        <v>79</v>
      </c>
      <c r="C4899" t="s">
        <v>28</v>
      </c>
      <c r="D4899" t="s">
        <v>29</v>
      </c>
      <c r="E4899" s="13" t="str">
        <f>"55"</f>
        <v>55</v>
      </c>
      <c r="F4899" t="s">
        <v>207</v>
      </c>
      <c r="G4899" s="14" t="str">
        <f>"231"</f>
        <v>231</v>
      </c>
      <c r="H4899" t="s">
        <v>1703</v>
      </c>
    </row>
    <row r="4900" spans="1:8" x14ac:dyDescent="0.25">
      <c r="A4900" t="s">
        <v>5231</v>
      </c>
      <c r="B4900" s="12">
        <v>79</v>
      </c>
      <c r="C4900" t="s">
        <v>28</v>
      </c>
      <c r="D4900" t="s">
        <v>29</v>
      </c>
      <c r="E4900" s="13" t="str">
        <f>"37"</f>
        <v>37</v>
      </c>
      <c r="F4900" t="s">
        <v>34</v>
      </c>
      <c r="G4900" s="14" t="str">
        <f>"064"</f>
        <v>064</v>
      </c>
      <c r="H4900" t="s">
        <v>5232</v>
      </c>
    </row>
    <row r="4901" spans="1:8" x14ac:dyDescent="0.25">
      <c r="A4901" t="s">
        <v>5233</v>
      </c>
      <c r="B4901" s="12">
        <v>77</v>
      </c>
      <c r="C4901" t="s">
        <v>17</v>
      </c>
      <c r="D4901" t="s">
        <v>18</v>
      </c>
      <c r="E4901" s="13" t="str">
        <f>"40"</f>
        <v>40</v>
      </c>
      <c r="F4901" t="s">
        <v>19</v>
      </c>
      <c r="G4901" s="14" t="str">
        <f>"251"</f>
        <v>251</v>
      </c>
      <c r="H4901" t="s">
        <v>20</v>
      </c>
    </row>
    <row r="4902" spans="1:8" x14ac:dyDescent="0.25">
      <c r="A4902" t="s">
        <v>5234</v>
      </c>
      <c r="B4902" s="12">
        <v>81</v>
      </c>
      <c r="C4902" t="s">
        <v>7</v>
      </c>
      <c r="D4902" t="s">
        <v>8</v>
      </c>
      <c r="E4902" s="13" t="str">
        <f>"68"</f>
        <v>68</v>
      </c>
      <c r="F4902" t="s">
        <v>75</v>
      </c>
      <c r="G4902" s="14" t="str">
        <f>"291"</f>
        <v>291</v>
      </c>
      <c r="H4902" t="s">
        <v>575</v>
      </c>
    </row>
    <row r="4903" spans="1:8" x14ac:dyDescent="0.25">
      <c r="A4903" t="s">
        <v>5235</v>
      </c>
      <c r="B4903" s="12">
        <v>79</v>
      </c>
      <c r="C4903" t="s">
        <v>28</v>
      </c>
      <c r="D4903" t="s">
        <v>29</v>
      </c>
      <c r="E4903" s="13" t="str">
        <f>"29"</f>
        <v>29</v>
      </c>
      <c r="F4903" t="s">
        <v>220</v>
      </c>
      <c r="G4903" s="14" t="str">
        <f>"161"</f>
        <v>161</v>
      </c>
      <c r="H4903" t="s">
        <v>1992</v>
      </c>
    </row>
    <row r="4904" spans="1:8" x14ac:dyDescent="0.25">
      <c r="A4904" t="s">
        <v>5236</v>
      </c>
      <c r="B4904" s="12">
        <v>76</v>
      </c>
      <c r="C4904" t="s">
        <v>2</v>
      </c>
      <c r="D4904" t="s">
        <v>3</v>
      </c>
      <c r="E4904" s="13" t="str">
        <f>"14"</f>
        <v>14</v>
      </c>
      <c r="F4904" t="s">
        <v>124</v>
      </c>
      <c r="G4904" s="14" t="str">
        <f>"206"</f>
        <v>206</v>
      </c>
      <c r="H4904" t="s">
        <v>767</v>
      </c>
    </row>
    <row r="4905" spans="1:8" x14ac:dyDescent="0.25">
      <c r="A4905" t="s">
        <v>5237</v>
      </c>
      <c r="B4905" s="12">
        <v>79</v>
      </c>
      <c r="C4905" t="s">
        <v>28</v>
      </c>
      <c r="D4905" t="s">
        <v>29</v>
      </c>
      <c r="E4905" s="13" t="str">
        <f>"50"</f>
        <v>50</v>
      </c>
      <c r="F4905" t="s">
        <v>1072</v>
      </c>
      <c r="G4905" s="14" t="str">
        <f>"141"</f>
        <v>141</v>
      </c>
      <c r="H4905" t="s">
        <v>2801</v>
      </c>
    </row>
    <row r="4906" spans="1:8" x14ac:dyDescent="0.25">
      <c r="A4906" t="s">
        <v>5238</v>
      </c>
      <c r="B4906" s="12">
        <v>79</v>
      </c>
      <c r="C4906" t="s">
        <v>28</v>
      </c>
      <c r="D4906" t="s">
        <v>29</v>
      </c>
      <c r="E4906" s="13" t="str">
        <f>"29"</f>
        <v>29</v>
      </c>
      <c r="F4906" t="s">
        <v>220</v>
      </c>
      <c r="G4906" s="14" t="str">
        <f>"161"</f>
        <v>161</v>
      </c>
      <c r="H4906" t="s">
        <v>1992</v>
      </c>
    </row>
    <row r="4907" spans="1:8" x14ac:dyDescent="0.25">
      <c r="A4907" t="s">
        <v>5239</v>
      </c>
      <c r="B4907" s="12">
        <v>76</v>
      </c>
      <c r="C4907" t="s">
        <v>2</v>
      </c>
      <c r="D4907" t="s">
        <v>3</v>
      </c>
      <c r="E4907" s="13" t="str">
        <f>"67"</f>
        <v>67</v>
      </c>
      <c r="F4907" t="s">
        <v>44</v>
      </c>
      <c r="G4907" s="14" t="str">
        <f>"171"</f>
        <v>171</v>
      </c>
      <c r="H4907" t="s">
        <v>1418</v>
      </c>
    </row>
    <row r="4908" spans="1:8" x14ac:dyDescent="0.25">
      <c r="A4908" t="s">
        <v>5240</v>
      </c>
      <c r="B4908" s="12">
        <v>81</v>
      </c>
      <c r="C4908" t="s">
        <v>7</v>
      </c>
      <c r="D4908" t="s">
        <v>8</v>
      </c>
      <c r="E4908" s="13" t="str">
        <f>"05"</f>
        <v>05</v>
      </c>
      <c r="F4908" t="s">
        <v>9</v>
      </c>
      <c r="G4908" s="14" t="str">
        <f>"231"</f>
        <v>231</v>
      </c>
      <c r="H4908" t="s">
        <v>263</v>
      </c>
    </row>
    <row r="4909" spans="1:8" x14ac:dyDescent="0.25">
      <c r="A4909" t="s">
        <v>5241</v>
      </c>
      <c r="B4909" s="12">
        <v>77</v>
      </c>
      <c r="C4909" t="s">
        <v>17</v>
      </c>
      <c r="D4909" t="s">
        <v>18</v>
      </c>
      <c r="E4909" s="13" t="str">
        <f>"40"</f>
        <v>40</v>
      </c>
      <c r="F4909" t="s">
        <v>19</v>
      </c>
      <c r="G4909" s="14" t="str">
        <f>"251"</f>
        <v>251</v>
      </c>
      <c r="H4909" t="s">
        <v>20</v>
      </c>
    </row>
    <row r="4910" spans="1:8" x14ac:dyDescent="0.25">
      <c r="A4910" t="s">
        <v>5242</v>
      </c>
      <c r="B4910" s="12">
        <v>77</v>
      </c>
      <c r="C4910" t="s">
        <v>17</v>
      </c>
      <c r="D4910" t="s">
        <v>18</v>
      </c>
      <c r="E4910" s="13" t="str">
        <f>"40"</f>
        <v>40</v>
      </c>
      <c r="F4910" t="s">
        <v>19</v>
      </c>
      <c r="G4910" s="14" t="str">
        <f>"251"</f>
        <v>251</v>
      </c>
      <c r="H4910" t="s">
        <v>20</v>
      </c>
    </row>
    <row r="4911" spans="1:8" x14ac:dyDescent="0.25">
      <c r="A4911" t="s">
        <v>5243</v>
      </c>
      <c r="B4911" s="12">
        <v>81</v>
      </c>
      <c r="C4911" t="s">
        <v>7</v>
      </c>
      <c r="D4911" t="s">
        <v>8</v>
      </c>
      <c r="E4911" s="13" t="str">
        <f>"59"</f>
        <v>59</v>
      </c>
      <c r="F4911" t="s">
        <v>335</v>
      </c>
      <c r="G4911" s="14" t="str">
        <f>"024"</f>
        <v>024</v>
      </c>
      <c r="H4911" t="s">
        <v>771</v>
      </c>
    </row>
    <row r="4912" spans="1:8" x14ac:dyDescent="0.25">
      <c r="A4912" t="s">
        <v>5244</v>
      </c>
      <c r="B4912" s="12">
        <v>77</v>
      </c>
      <c r="C4912" t="s">
        <v>17</v>
      </c>
      <c r="D4912" t="s">
        <v>18</v>
      </c>
      <c r="E4912" s="13" t="str">
        <f>"40"</f>
        <v>40</v>
      </c>
      <c r="F4912" t="s">
        <v>19</v>
      </c>
      <c r="G4912" s="14" t="str">
        <f>"291"</f>
        <v>291</v>
      </c>
      <c r="H4912" t="s">
        <v>214</v>
      </c>
    </row>
    <row r="4913" spans="1:8" x14ac:dyDescent="0.25">
      <c r="A4913" t="s">
        <v>5245</v>
      </c>
      <c r="B4913" s="12">
        <v>79</v>
      </c>
      <c r="C4913" t="s">
        <v>28</v>
      </c>
      <c r="D4913" t="s">
        <v>29</v>
      </c>
      <c r="E4913" s="13" t="str">
        <f>"35"</f>
        <v>35</v>
      </c>
      <c r="F4913" t="s">
        <v>418</v>
      </c>
      <c r="G4913" s="14" t="str">
        <f>"251"</f>
        <v>251</v>
      </c>
      <c r="H4913" t="s">
        <v>419</v>
      </c>
    </row>
    <row r="4914" spans="1:8" x14ac:dyDescent="0.25">
      <c r="A4914" t="s">
        <v>5246</v>
      </c>
      <c r="B4914" s="12">
        <v>76</v>
      </c>
      <c r="C4914" t="s">
        <v>2</v>
      </c>
      <c r="D4914" t="s">
        <v>3</v>
      </c>
      <c r="E4914" s="13" t="str">
        <f>"22"</f>
        <v>22</v>
      </c>
      <c r="F4914" t="s">
        <v>4</v>
      </c>
      <c r="G4914" s="14" t="str">
        <f>"246"</f>
        <v>246</v>
      </c>
      <c r="H4914" t="s">
        <v>631</v>
      </c>
    </row>
    <row r="4915" spans="1:8" x14ac:dyDescent="0.25">
      <c r="A4915" t="s">
        <v>5247</v>
      </c>
      <c r="B4915" s="12">
        <v>77</v>
      </c>
      <c r="C4915" t="s">
        <v>17</v>
      </c>
      <c r="D4915" t="s">
        <v>18</v>
      </c>
      <c r="E4915" s="13" t="str">
        <f>"40"</f>
        <v>40</v>
      </c>
      <c r="F4915" t="s">
        <v>19</v>
      </c>
      <c r="G4915" s="14" t="str">
        <f>"251"</f>
        <v>251</v>
      </c>
      <c r="H4915" t="s">
        <v>20</v>
      </c>
    </row>
    <row r="4916" spans="1:8" x14ac:dyDescent="0.25">
      <c r="A4916" t="s">
        <v>5248</v>
      </c>
      <c r="B4916" s="12">
        <v>77</v>
      </c>
      <c r="C4916" t="s">
        <v>17</v>
      </c>
      <c r="D4916" t="s">
        <v>18</v>
      </c>
      <c r="E4916" s="13" t="str">
        <f>"51"</f>
        <v>51</v>
      </c>
      <c r="F4916" t="s">
        <v>55</v>
      </c>
      <c r="G4916" s="14" t="str">
        <f>"181"</f>
        <v>181</v>
      </c>
      <c r="H4916" t="s">
        <v>698</v>
      </c>
    </row>
    <row r="4917" spans="1:8" x14ac:dyDescent="0.25">
      <c r="A4917" t="s">
        <v>5249</v>
      </c>
      <c r="B4917" s="12">
        <v>81</v>
      </c>
      <c r="C4917" t="s">
        <v>7</v>
      </c>
      <c r="D4917" t="s">
        <v>8</v>
      </c>
      <c r="E4917" s="13" t="str">
        <f>"58"</f>
        <v>58</v>
      </c>
      <c r="F4917" t="s">
        <v>128</v>
      </c>
      <c r="G4917" s="14" t="str">
        <f>"281"</f>
        <v>281</v>
      </c>
      <c r="H4917" t="s">
        <v>158</v>
      </c>
    </row>
    <row r="4918" spans="1:8" x14ac:dyDescent="0.25">
      <c r="A4918" t="s">
        <v>5250</v>
      </c>
      <c r="B4918" s="12">
        <v>76</v>
      </c>
      <c r="C4918" t="s">
        <v>2</v>
      </c>
      <c r="D4918" t="s">
        <v>3</v>
      </c>
      <c r="E4918" s="13" t="str">
        <f>"64"</f>
        <v>64</v>
      </c>
      <c r="F4918" t="s">
        <v>58</v>
      </c>
      <c r="G4918" s="14" t="str">
        <f>"216"</f>
        <v>216</v>
      </c>
      <c r="H4918" t="s">
        <v>450</v>
      </c>
    </row>
    <row r="4919" spans="1:8" x14ac:dyDescent="0.25">
      <c r="A4919" t="s">
        <v>5251</v>
      </c>
      <c r="B4919" s="12">
        <v>81</v>
      </c>
      <c r="C4919" t="s">
        <v>7</v>
      </c>
      <c r="D4919" t="s">
        <v>8</v>
      </c>
      <c r="E4919" s="13" t="str">
        <f>"49"</f>
        <v>49</v>
      </c>
      <c r="F4919" t="s">
        <v>340</v>
      </c>
      <c r="G4919" s="14" t="str">
        <f>"018"</f>
        <v>018</v>
      </c>
      <c r="H4919" t="s">
        <v>3073</v>
      </c>
    </row>
    <row r="4920" spans="1:8" x14ac:dyDescent="0.25">
      <c r="A4920" t="s">
        <v>5252</v>
      </c>
      <c r="B4920" s="12">
        <v>77</v>
      </c>
      <c r="C4920" t="s">
        <v>17</v>
      </c>
      <c r="D4920" t="s">
        <v>18</v>
      </c>
      <c r="E4920" s="13" t="str">
        <f>"30"</f>
        <v>30</v>
      </c>
      <c r="F4920" t="s">
        <v>210</v>
      </c>
      <c r="G4920" s="14" t="str">
        <f>"241"</f>
        <v>241</v>
      </c>
      <c r="H4920" t="s">
        <v>211</v>
      </c>
    </row>
    <row r="4921" spans="1:8" x14ac:dyDescent="0.25">
      <c r="A4921" t="s">
        <v>5253</v>
      </c>
      <c r="B4921" s="12">
        <v>76</v>
      </c>
      <c r="C4921" t="s">
        <v>2</v>
      </c>
      <c r="D4921" t="s">
        <v>3</v>
      </c>
      <c r="E4921" s="13" t="str">
        <f>"67"</f>
        <v>67</v>
      </c>
      <c r="F4921" t="s">
        <v>44</v>
      </c>
      <c r="G4921" s="14" t="str">
        <f>"291"</f>
        <v>291</v>
      </c>
      <c r="H4921" t="s">
        <v>253</v>
      </c>
    </row>
    <row r="4922" spans="1:8" x14ac:dyDescent="0.25">
      <c r="A4922" t="s">
        <v>5254</v>
      </c>
      <c r="B4922" s="12">
        <v>79</v>
      </c>
      <c r="C4922" t="s">
        <v>28</v>
      </c>
      <c r="D4922" t="s">
        <v>29</v>
      </c>
      <c r="E4922" s="13" t="str">
        <f>"37"</f>
        <v>37</v>
      </c>
      <c r="F4922" t="s">
        <v>34</v>
      </c>
      <c r="G4922" s="14" t="str">
        <f>"181"</f>
        <v>181</v>
      </c>
      <c r="H4922" t="s">
        <v>1008</v>
      </c>
    </row>
    <row r="4923" spans="1:8" x14ac:dyDescent="0.25">
      <c r="A4923" t="s">
        <v>5255</v>
      </c>
      <c r="B4923" s="12">
        <v>76</v>
      </c>
      <c r="C4923" t="s">
        <v>2</v>
      </c>
      <c r="D4923" t="s">
        <v>3</v>
      </c>
      <c r="E4923" s="13" t="str">
        <f>"14"</f>
        <v>14</v>
      </c>
      <c r="F4923" t="s">
        <v>124</v>
      </c>
      <c r="G4923" s="14" t="str">
        <f>"251"</f>
        <v>251</v>
      </c>
      <c r="H4923" t="s">
        <v>402</v>
      </c>
    </row>
    <row r="4924" spans="1:8" x14ac:dyDescent="0.25">
      <c r="A4924" t="s">
        <v>5256</v>
      </c>
      <c r="B4924" s="12">
        <v>77</v>
      </c>
      <c r="C4924" t="s">
        <v>17</v>
      </c>
      <c r="D4924" t="s">
        <v>18</v>
      </c>
      <c r="E4924" s="13" t="str">
        <f>"45"</f>
        <v>45</v>
      </c>
      <c r="F4924" t="s">
        <v>168</v>
      </c>
      <c r="G4924" s="14" t="str">
        <f>"126"</f>
        <v>126</v>
      </c>
      <c r="H4924" t="s">
        <v>169</v>
      </c>
    </row>
    <row r="4925" spans="1:8" x14ac:dyDescent="0.25">
      <c r="A4925" t="s">
        <v>5257</v>
      </c>
      <c r="B4925" s="12">
        <v>81</v>
      </c>
      <c r="C4925" t="s">
        <v>7</v>
      </c>
      <c r="D4925" t="s">
        <v>8</v>
      </c>
      <c r="E4925" s="13" t="str">
        <f>"70"</f>
        <v>70</v>
      </c>
      <c r="F4925" t="s">
        <v>50</v>
      </c>
      <c r="G4925" s="14" t="str">
        <f>"251"</f>
        <v>251</v>
      </c>
      <c r="H4925" t="s">
        <v>383</v>
      </c>
    </row>
    <row r="4926" spans="1:8" x14ac:dyDescent="0.25">
      <c r="A4926" t="s">
        <v>5258</v>
      </c>
      <c r="B4926" s="12">
        <v>77</v>
      </c>
      <c r="C4926" t="s">
        <v>17</v>
      </c>
      <c r="D4926" t="s">
        <v>18</v>
      </c>
      <c r="E4926" s="13" t="str">
        <f>"45"</f>
        <v>45</v>
      </c>
      <c r="F4926" t="s">
        <v>168</v>
      </c>
      <c r="G4926" s="14" t="str">
        <f>"255"</f>
        <v>255</v>
      </c>
      <c r="H4926" t="s">
        <v>394</v>
      </c>
    </row>
    <row r="4927" spans="1:8" x14ac:dyDescent="0.25">
      <c r="A4927" t="s">
        <v>5259</v>
      </c>
      <c r="B4927" s="12">
        <v>81</v>
      </c>
      <c r="C4927" t="s">
        <v>7</v>
      </c>
      <c r="D4927" t="s">
        <v>8</v>
      </c>
      <c r="E4927" s="13" t="str">
        <f>"36"</f>
        <v>36</v>
      </c>
      <c r="F4927" t="s">
        <v>84</v>
      </c>
      <c r="G4927" s="14" t="str">
        <f>"020"</f>
        <v>020</v>
      </c>
      <c r="H4927" t="s">
        <v>1528</v>
      </c>
    </row>
    <row r="4928" spans="1:8" x14ac:dyDescent="0.25">
      <c r="A4928" t="s">
        <v>5260</v>
      </c>
      <c r="B4928" s="12">
        <v>77</v>
      </c>
      <c r="C4928" t="s">
        <v>17</v>
      </c>
      <c r="D4928" t="s">
        <v>18</v>
      </c>
      <c r="E4928" s="13" t="str">
        <f>"51"</f>
        <v>51</v>
      </c>
      <c r="F4928" t="s">
        <v>55</v>
      </c>
      <c r="G4928" s="14" t="str">
        <f>"276"</f>
        <v>276</v>
      </c>
      <c r="H4928" t="s">
        <v>80</v>
      </c>
    </row>
    <row r="4929" spans="1:8" x14ac:dyDescent="0.25">
      <c r="A4929" t="s">
        <v>5261</v>
      </c>
      <c r="B4929" s="12">
        <v>81</v>
      </c>
      <c r="C4929" t="s">
        <v>7</v>
      </c>
      <c r="D4929" t="s">
        <v>8</v>
      </c>
      <c r="E4929" s="13" t="str">
        <f>"44"</f>
        <v>44</v>
      </c>
      <c r="F4929" t="s">
        <v>40</v>
      </c>
      <c r="G4929" s="14" t="str">
        <f>"241"</f>
        <v>241</v>
      </c>
      <c r="H4929" t="s">
        <v>41</v>
      </c>
    </row>
    <row r="4930" spans="1:8" x14ac:dyDescent="0.25">
      <c r="A4930" t="s">
        <v>5262</v>
      </c>
      <c r="B4930" s="12">
        <v>77</v>
      </c>
      <c r="C4930" t="s">
        <v>17</v>
      </c>
      <c r="D4930" t="s">
        <v>18</v>
      </c>
      <c r="E4930" s="13" t="str">
        <f>"66"</f>
        <v>66</v>
      </c>
      <c r="F4930" t="s">
        <v>22</v>
      </c>
      <c r="G4930" s="14" t="str">
        <f>"166"</f>
        <v>166</v>
      </c>
      <c r="H4930" t="s">
        <v>469</v>
      </c>
    </row>
    <row r="4931" spans="1:8" x14ac:dyDescent="0.25">
      <c r="A4931" t="s">
        <v>5263</v>
      </c>
      <c r="B4931" s="12">
        <v>77</v>
      </c>
      <c r="C4931" t="s">
        <v>17</v>
      </c>
      <c r="D4931" t="s">
        <v>18</v>
      </c>
      <c r="E4931" s="13" t="str">
        <f>"51"</f>
        <v>51</v>
      </c>
      <c r="F4931" t="s">
        <v>55</v>
      </c>
      <c r="G4931" s="14" t="str">
        <f>"010"</f>
        <v>010</v>
      </c>
      <c r="H4931" t="s">
        <v>2614</v>
      </c>
    </row>
    <row r="4932" spans="1:8" x14ac:dyDescent="0.25">
      <c r="A4932" t="s">
        <v>5264</v>
      </c>
      <c r="B4932" s="12">
        <v>77</v>
      </c>
      <c r="C4932" t="s">
        <v>17</v>
      </c>
      <c r="D4932" t="s">
        <v>18</v>
      </c>
      <c r="E4932" s="13" t="str">
        <f>"40"</f>
        <v>40</v>
      </c>
      <c r="F4932" t="s">
        <v>19</v>
      </c>
      <c r="G4932" s="14" t="str">
        <f>"251"</f>
        <v>251</v>
      </c>
      <c r="H4932" t="s">
        <v>20</v>
      </c>
    </row>
    <row r="4933" spans="1:8" x14ac:dyDescent="0.25">
      <c r="A4933" t="s">
        <v>5265</v>
      </c>
      <c r="B4933" s="12">
        <v>77</v>
      </c>
      <c r="C4933" t="s">
        <v>17</v>
      </c>
      <c r="D4933" t="s">
        <v>18</v>
      </c>
      <c r="E4933" s="13" t="str">
        <f>"45"</f>
        <v>45</v>
      </c>
      <c r="F4933" t="s">
        <v>168</v>
      </c>
      <c r="G4933" s="14" t="str">
        <f>"131"</f>
        <v>131</v>
      </c>
      <c r="H4933" t="s">
        <v>907</v>
      </c>
    </row>
    <row r="4934" spans="1:8" x14ac:dyDescent="0.25">
      <c r="A4934" t="s">
        <v>5266</v>
      </c>
      <c r="B4934" s="12">
        <v>77</v>
      </c>
      <c r="C4934" t="s">
        <v>17</v>
      </c>
      <c r="D4934" t="s">
        <v>18</v>
      </c>
      <c r="E4934" s="13" t="str">
        <f>"45"</f>
        <v>45</v>
      </c>
      <c r="F4934" t="s">
        <v>168</v>
      </c>
      <c r="G4934" s="14" t="str">
        <f>"271"</f>
        <v>271</v>
      </c>
      <c r="H4934" t="s">
        <v>526</v>
      </c>
    </row>
    <row r="4935" spans="1:8" x14ac:dyDescent="0.25">
      <c r="A4935" t="s">
        <v>5267</v>
      </c>
      <c r="B4935" s="12">
        <v>77</v>
      </c>
      <c r="C4935" t="s">
        <v>17</v>
      </c>
      <c r="D4935" t="s">
        <v>18</v>
      </c>
      <c r="E4935" s="13" t="str">
        <f>"67"</f>
        <v>67</v>
      </c>
      <c r="F4935" t="s">
        <v>44</v>
      </c>
      <c r="G4935" s="14" t="str">
        <f>"107"</f>
        <v>107</v>
      </c>
      <c r="H4935" t="s">
        <v>250</v>
      </c>
    </row>
    <row r="4936" spans="1:8" x14ac:dyDescent="0.25">
      <c r="A4936" t="s">
        <v>5268</v>
      </c>
      <c r="B4936" s="12">
        <v>81</v>
      </c>
      <c r="C4936" t="s">
        <v>7</v>
      </c>
      <c r="D4936" t="s">
        <v>8</v>
      </c>
      <c r="E4936" s="13" t="str">
        <f>"05"</f>
        <v>05</v>
      </c>
      <c r="F4936" t="s">
        <v>9</v>
      </c>
      <c r="G4936" s="14" t="str">
        <f>"126"</f>
        <v>126</v>
      </c>
      <c r="H4936" t="s">
        <v>1195</v>
      </c>
    </row>
    <row r="4937" spans="1:8" x14ac:dyDescent="0.25">
      <c r="A4937" t="s">
        <v>5269</v>
      </c>
      <c r="B4937" s="12">
        <v>77</v>
      </c>
      <c r="C4937" t="s">
        <v>17</v>
      </c>
      <c r="D4937" t="s">
        <v>18</v>
      </c>
      <c r="E4937" s="13" t="str">
        <f>"30"</f>
        <v>30</v>
      </c>
      <c r="F4937" t="s">
        <v>210</v>
      </c>
      <c r="G4937" s="14" t="str">
        <f>"241"</f>
        <v>241</v>
      </c>
      <c r="H4937" t="s">
        <v>211</v>
      </c>
    </row>
    <row r="4938" spans="1:8" x14ac:dyDescent="0.25">
      <c r="A4938" t="s">
        <v>5270</v>
      </c>
      <c r="B4938" s="12">
        <v>77</v>
      </c>
      <c r="C4938" t="s">
        <v>17</v>
      </c>
      <c r="D4938" t="s">
        <v>18</v>
      </c>
      <c r="E4938" s="13" t="str">
        <f>"66"</f>
        <v>66</v>
      </c>
      <c r="F4938" t="s">
        <v>22</v>
      </c>
      <c r="G4938" s="14" t="str">
        <f>"131"</f>
        <v>131</v>
      </c>
      <c r="H4938" t="s">
        <v>23</v>
      </c>
    </row>
    <row r="4939" spans="1:8" x14ac:dyDescent="0.25">
      <c r="A4939" t="s">
        <v>5270</v>
      </c>
      <c r="B4939" s="12">
        <v>77</v>
      </c>
      <c r="C4939" t="s">
        <v>17</v>
      </c>
      <c r="D4939" t="s">
        <v>18</v>
      </c>
      <c r="E4939" s="13" t="str">
        <f>"67"</f>
        <v>67</v>
      </c>
      <c r="F4939" t="s">
        <v>44</v>
      </c>
      <c r="G4939" s="14" t="str">
        <f>"151"</f>
        <v>151</v>
      </c>
      <c r="H4939" t="s">
        <v>200</v>
      </c>
    </row>
    <row r="4940" spans="1:8" x14ac:dyDescent="0.25">
      <c r="A4940" t="s">
        <v>5271</v>
      </c>
      <c r="B4940" s="12">
        <v>76</v>
      </c>
      <c r="C4940" t="s">
        <v>2</v>
      </c>
      <c r="D4940" t="s">
        <v>3</v>
      </c>
      <c r="E4940" s="13" t="str">
        <f>"67"</f>
        <v>67</v>
      </c>
      <c r="F4940" t="s">
        <v>44</v>
      </c>
      <c r="G4940" s="14" t="str">
        <f>"270"</f>
        <v>270</v>
      </c>
      <c r="H4940" t="s">
        <v>304</v>
      </c>
    </row>
    <row r="4941" spans="1:8" x14ac:dyDescent="0.25">
      <c r="A4941" t="s">
        <v>5272</v>
      </c>
      <c r="B4941" s="12">
        <v>76</v>
      </c>
      <c r="C4941" t="s">
        <v>2</v>
      </c>
      <c r="D4941" t="s">
        <v>3</v>
      </c>
      <c r="E4941" s="13" t="str">
        <f>"13"</f>
        <v>13</v>
      </c>
      <c r="F4941" t="s">
        <v>14</v>
      </c>
      <c r="G4941" s="14" t="str">
        <f>"251"</f>
        <v>251</v>
      </c>
      <c r="H4941" t="s">
        <v>255</v>
      </c>
    </row>
    <row r="4942" spans="1:8" x14ac:dyDescent="0.25">
      <c r="A4942" t="s">
        <v>5273</v>
      </c>
      <c r="B4942" s="12">
        <v>77</v>
      </c>
      <c r="C4942" t="s">
        <v>17</v>
      </c>
      <c r="D4942" t="s">
        <v>18</v>
      </c>
      <c r="E4942" s="13" t="str">
        <f>"40"</f>
        <v>40</v>
      </c>
      <c r="F4942" t="s">
        <v>19</v>
      </c>
      <c r="G4942" s="14" t="str">
        <f>"251"</f>
        <v>251</v>
      </c>
      <c r="H4942" t="s">
        <v>20</v>
      </c>
    </row>
    <row r="4943" spans="1:8" x14ac:dyDescent="0.25">
      <c r="A4943" t="s">
        <v>5274</v>
      </c>
      <c r="B4943" s="12">
        <v>76</v>
      </c>
      <c r="C4943" t="s">
        <v>2</v>
      </c>
      <c r="D4943" t="s">
        <v>3</v>
      </c>
      <c r="E4943" s="13" t="str">
        <f>"53"</f>
        <v>53</v>
      </c>
      <c r="F4943" t="s">
        <v>67</v>
      </c>
      <c r="G4943" s="14" t="str">
        <f>"004"</f>
        <v>004</v>
      </c>
      <c r="H4943" t="s">
        <v>238</v>
      </c>
    </row>
    <row r="4944" spans="1:8" x14ac:dyDescent="0.25">
      <c r="A4944" t="s">
        <v>5275</v>
      </c>
      <c r="B4944" s="12">
        <v>77</v>
      </c>
      <c r="C4944" t="s">
        <v>17</v>
      </c>
      <c r="D4944" t="s">
        <v>18</v>
      </c>
      <c r="E4944" s="13" t="str">
        <f>"67"</f>
        <v>67</v>
      </c>
      <c r="F4944" t="s">
        <v>44</v>
      </c>
      <c r="G4944" s="14" t="str">
        <f>"147"</f>
        <v>147</v>
      </c>
      <c r="H4944" t="s">
        <v>614</v>
      </c>
    </row>
    <row r="4945" spans="1:8" x14ac:dyDescent="0.25">
      <c r="A4945" t="s">
        <v>5276</v>
      </c>
      <c r="B4945" s="12">
        <v>77</v>
      </c>
      <c r="C4945" t="s">
        <v>17</v>
      </c>
      <c r="D4945" t="s">
        <v>18</v>
      </c>
      <c r="E4945" s="13" t="str">
        <f>"40"</f>
        <v>40</v>
      </c>
      <c r="F4945" t="s">
        <v>19</v>
      </c>
      <c r="G4945" s="14" t="str">
        <f>"251"</f>
        <v>251</v>
      </c>
      <c r="H4945" t="s">
        <v>20</v>
      </c>
    </row>
    <row r="4946" spans="1:8" x14ac:dyDescent="0.25">
      <c r="A4946" t="s">
        <v>5277</v>
      </c>
      <c r="B4946" s="12">
        <v>79</v>
      </c>
      <c r="C4946" t="s">
        <v>28</v>
      </c>
      <c r="D4946" t="s">
        <v>29</v>
      </c>
      <c r="E4946" s="13" t="str">
        <f>"02"</f>
        <v>02</v>
      </c>
      <c r="F4946" t="s">
        <v>913</v>
      </c>
      <c r="G4946" s="14" t="str">
        <f>"008"</f>
        <v>008</v>
      </c>
      <c r="H4946" t="s">
        <v>5278</v>
      </c>
    </row>
    <row r="4947" spans="1:8" x14ac:dyDescent="0.25">
      <c r="A4947" t="s">
        <v>5277</v>
      </c>
      <c r="B4947" s="12">
        <v>79</v>
      </c>
      <c r="C4947" t="s">
        <v>28</v>
      </c>
      <c r="D4947" t="s">
        <v>29</v>
      </c>
      <c r="E4947" s="13" t="str">
        <f>"03"</f>
        <v>03</v>
      </c>
      <c r="F4947" t="s">
        <v>30</v>
      </c>
      <c r="G4947" s="14" t="str">
        <f>"008"</f>
        <v>008</v>
      </c>
      <c r="H4947" t="s">
        <v>5279</v>
      </c>
    </row>
    <row r="4948" spans="1:8" x14ac:dyDescent="0.25">
      <c r="A4948" t="s">
        <v>5277</v>
      </c>
      <c r="B4948" s="12">
        <v>79</v>
      </c>
      <c r="C4948" t="s">
        <v>28</v>
      </c>
      <c r="D4948" t="s">
        <v>29</v>
      </c>
      <c r="E4948" s="13" t="str">
        <f>"16"</f>
        <v>16</v>
      </c>
      <c r="F4948" t="s">
        <v>757</v>
      </c>
      <c r="G4948" s="14" t="str">
        <f>"281"</f>
        <v>281</v>
      </c>
      <c r="H4948" t="s">
        <v>758</v>
      </c>
    </row>
    <row r="4949" spans="1:8" x14ac:dyDescent="0.25">
      <c r="A4949" t="s">
        <v>5277</v>
      </c>
      <c r="B4949" s="12">
        <v>79</v>
      </c>
      <c r="C4949" t="s">
        <v>28</v>
      </c>
      <c r="D4949" t="s">
        <v>29</v>
      </c>
      <c r="E4949" s="13" t="str">
        <f>"47"</f>
        <v>47</v>
      </c>
      <c r="F4949" t="s">
        <v>1754</v>
      </c>
      <c r="G4949" s="14" t="str">
        <f>"030"</f>
        <v>030</v>
      </c>
      <c r="H4949" t="s">
        <v>1407</v>
      </c>
    </row>
    <row r="4950" spans="1:8" x14ac:dyDescent="0.25">
      <c r="A4950" t="s">
        <v>5277</v>
      </c>
      <c r="B4950" s="12">
        <v>79</v>
      </c>
      <c r="C4950" t="s">
        <v>28</v>
      </c>
      <c r="D4950" t="s">
        <v>29</v>
      </c>
      <c r="E4950" s="13" t="str">
        <f>"48"</f>
        <v>48</v>
      </c>
      <c r="F4950" t="s">
        <v>37</v>
      </c>
      <c r="G4950" s="14" t="str">
        <f>"004"</f>
        <v>004</v>
      </c>
      <c r="H4950" t="s">
        <v>5280</v>
      </c>
    </row>
    <row r="4951" spans="1:8" x14ac:dyDescent="0.25">
      <c r="A4951" t="s">
        <v>5277</v>
      </c>
      <c r="B4951" s="12">
        <v>79</v>
      </c>
      <c r="C4951" t="s">
        <v>28</v>
      </c>
      <c r="D4951" t="s">
        <v>29</v>
      </c>
      <c r="E4951" s="13" t="str">
        <f>"55"</f>
        <v>55</v>
      </c>
      <c r="F4951" t="s">
        <v>207</v>
      </c>
      <c r="G4951" s="14" t="str">
        <f>"026"</f>
        <v>026</v>
      </c>
      <c r="H4951" t="s">
        <v>791</v>
      </c>
    </row>
    <row r="4952" spans="1:8" x14ac:dyDescent="0.25">
      <c r="A4952" t="s">
        <v>5281</v>
      </c>
      <c r="B4952" s="12">
        <v>77</v>
      </c>
      <c r="C4952" t="s">
        <v>17</v>
      </c>
      <c r="D4952" t="s">
        <v>18</v>
      </c>
      <c r="E4952" s="13" t="str">
        <f>"30"</f>
        <v>30</v>
      </c>
      <c r="F4952" t="s">
        <v>210</v>
      </c>
      <c r="G4952" s="14" t="str">
        <f>"241"</f>
        <v>241</v>
      </c>
      <c r="H4952" t="s">
        <v>211</v>
      </c>
    </row>
    <row r="4953" spans="1:8" x14ac:dyDescent="0.25">
      <c r="A4953" t="s">
        <v>5282</v>
      </c>
      <c r="B4953" s="12">
        <v>76</v>
      </c>
      <c r="C4953" t="s">
        <v>2</v>
      </c>
      <c r="D4953" t="s">
        <v>3</v>
      </c>
      <c r="E4953" s="13" t="str">
        <f>"64"</f>
        <v>64</v>
      </c>
      <c r="F4953" t="s">
        <v>58</v>
      </c>
      <c r="G4953" s="14" t="str">
        <f>"221"</f>
        <v>221</v>
      </c>
      <c r="H4953" t="s">
        <v>343</v>
      </c>
    </row>
    <row r="4954" spans="1:8" x14ac:dyDescent="0.25">
      <c r="A4954" t="s">
        <v>5283</v>
      </c>
      <c r="B4954" s="12">
        <v>76</v>
      </c>
      <c r="C4954" t="s">
        <v>2</v>
      </c>
      <c r="D4954" t="s">
        <v>3</v>
      </c>
      <c r="E4954" s="13" t="str">
        <f>"56"</f>
        <v>56</v>
      </c>
      <c r="F4954" t="s">
        <v>321</v>
      </c>
      <c r="G4954" s="14" t="str">
        <f>"172"</f>
        <v>172</v>
      </c>
      <c r="H4954" t="s">
        <v>686</v>
      </c>
    </row>
    <row r="4955" spans="1:8" x14ac:dyDescent="0.25">
      <c r="A4955" t="s">
        <v>5284</v>
      </c>
      <c r="B4955" s="12">
        <v>81</v>
      </c>
      <c r="C4955" t="s">
        <v>7</v>
      </c>
      <c r="D4955" t="s">
        <v>8</v>
      </c>
      <c r="E4955" s="13" t="str">
        <f>"49"</f>
        <v>49</v>
      </c>
      <c r="F4955" t="s">
        <v>340</v>
      </c>
      <c r="G4955" s="14" t="str">
        <f>"173"</f>
        <v>173</v>
      </c>
      <c r="H4955" t="s">
        <v>341</v>
      </c>
    </row>
    <row r="4956" spans="1:8" x14ac:dyDescent="0.25">
      <c r="A4956" t="s">
        <v>5285</v>
      </c>
      <c r="B4956" s="12">
        <v>76</v>
      </c>
      <c r="C4956" t="s">
        <v>2</v>
      </c>
      <c r="D4956" t="s">
        <v>3</v>
      </c>
      <c r="E4956" s="13" t="str">
        <f>"13"</f>
        <v>13</v>
      </c>
      <c r="F4956" t="s">
        <v>14</v>
      </c>
      <c r="G4956" s="14" t="str">
        <f>"258"</f>
        <v>258</v>
      </c>
      <c r="H4956" t="s">
        <v>1129</v>
      </c>
    </row>
    <row r="4957" spans="1:8" x14ac:dyDescent="0.25">
      <c r="A4957" t="s">
        <v>5286</v>
      </c>
      <c r="B4957" s="12">
        <v>81</v>
      </c>
      <c r="C4957" t="s">
        <v>7</v>
      </c>
      <c r="D4957" t="s">
        <v>8</v>
      </c>
      <c r="E4957" s="13" t="str">
        <f>"70"</f>
        <v>70</v>
      </c>
      <c r="F4957" t="s">
        <v>50</v>
      </c>
      <c r="G4957" s="14" t="str">
        <f>"265"</f>
        <v>265</v>
      </c>
      <c r="H4957" t="s">
        <v>374</v>
      </c>
    </row>
    <row r="4958" spans="1:8" x14ac:dyDescent="0.25">
      <c r="A4958" t="s">
        <v>5287</v>
      </c>
      <c r="B4958" s="12">
        <v>76</v>
      </c>
      <c r="C4958" t="s">
        <v>2</v>
      </c>
      <c r="D4958" t="s">
        <v>3</v>
      </c>
      <c r="E4958" s="13" t="str">
        <f>"23"</f>
        <v>23</v>
      </c>
      <c r="F4958" t="s">
        <v>280</v>
      </c>
      <c r="G4958" s="14" t="str">
        <f>"020"</f>
        <v>020</v>
      </c>
      <c r="H4958" t="s">
        <v>385</v>
      </c>
    </row>
    <row r="4959" spans="1:8" x14ac:dyDescent="0.25">
      <c r="A4959" t="s">
        <v>5288</v>
      </c>
      <c r="B4959" s="12">
        <v>76</v>
      </c>
      <c r="C4959" t="s">
        <v>2</v>
      </c>
      <c r="D4959" t="s">
        <v>3</v>
      </c>
      <c r="E4959" s="13" t="str">
        <f>"23"</f>
        <v>23</v>
      </c>
      <c r="F4959" t="s">
        <v>280</v>
      </c>
      <c r="G4959" s="14" t="str">
        <f>"251"</f>
        <v>251</v>
      </c>
      <c r="H4959" t="s">
        <v>281</v>
      </c>
    </row>
    <row r="4960" spans="1:8" x14ac:dyDescent="0.25">
      <c r="A4960" t="s">
        <v>5289</v>
      </c>
      <c r="B4960" s="12">
        <v>76</v>
      </c>
      <c r="C4960" t="s">
        <v>2</v>
      </c>
      <c r="D4960" t="s">
        <v>3</v>
      </c>
      <c r="E4960" s="13" t="str">
        <f>"23"</f>
        <v>23</v>
      </c>
      <c r="F4960" t="s">
        <v>280</v>
      </c>
      <c r="G4960" s="14" t="str">
        <f>"151"</f>
        <v>151</v>
      </c>
      <c r="H4960" t="s">
        <v>2886</v>
      </c>
    </row>
    <row r="4961" spans="1:8" x14ac:dyDescent="0.25">
      <c r="A4961" t="s">
        <v>5290</v>
      </c>
      <c r="B4961" s="12">
        <v>77</v>
      </c>
      <c r="C4961" t="s">
        <v>17</v>
      </c>
      <c r="D4961" t="s">
        <v>18</v>
      </c>
      <c r="E4961" s="13" t="str">
        <f>"40"</f>
        <v>40</v>
      </c>
      <c r="F4961" t="s">
        <v>19</v>
      </c>
      <c r="G4961" s="14" t="str">
        <f>"226"</f>
        <v>226</v>
      </c>
      <c r="H4961" t="s">
        <v>359</v>
      </c>
    </row>
    <row r="4962" spans="1:8" x14ac:dyDescent="0.25">
      <c r="A4962" t="s">
        <v>5291</v>
      </c>
      <c r="B4962" s="12">
        <v>81</v>
      </c>
      <c r="C4962" t="s">
        <v>7</v>
      </c>
      <c r="D4962" t="s">
        <v>8</v>
      </c>
      <c r="E4962" s="13" t="str">
        <f>"15"</f>
        <v>15</v>
      </c>
      <c r="F4962" t="s">
        <v>1122</v>
      </c>
      <c r="G4962" s="14" t="str">
        <f>"281"</f>
        <v>281</v>
      </c>
      <c r="H4962" t="s">
        <v>1608</v>
      </c>
    </row>
    <row r="4963" spans="1:8" x14ac:dyDescent="0.25">
      <c r="A4963" t="s">
        <v>5292</v>
      </c>
      <c r="B4963" s="12">
        <v>76</v>
      </c>
      <c r="C4963" t="s">
        <v>2</v>
      </c>
      <c r="D4963" t="s">
        <v>3</v>
      </c>
      <c r="E4963" s="13" t="str">
        <f>"23"</f>
        <v>23</v>
      </c>
      <c r="F4963" t="s">
        <v>280</v>
      </c>
      <c r="G4963" s="14" t="str">
        <f>"251"</f>
        <v>251</v>
      </c>
      <c r="H4963" t="s">
        <v>281</v>
      </c>
    </row>
    <row r="4964" spans="1:8" x14ac:dyDescent="0.25">
      <c r="A4964" t="s">
        <v>5293</v>
      </c>
      <c r="B4964" s="12">
        <v>77</v>
      </c>
      <c r="C4964" t="s">
        <v>17</v>
      </c>
      <c r="D4964" t="s">
        <v>18</v>
      </c>
      <c r="E4964" s="13" t="str">
        <f>"66"</f>
        <v>66</v>
      </c>
      <c r="F4964" t="s">
        <v>22</v>
      </c>
      <c r="G4964" s="14" t="str">
        <f>"291"</f>
        <v>291</v>
      </c>
      <c r="H4964" t="s">
        <v>361</v>
      </c>
    </row>
    <row r="4965" spans="1:8" x14ac:dyDescent="0.25">
      <c r="A4965" t="s">
        <v>5294</v>
      </c>
      <c r="B4965" s="12">
        <v>81</v>
      </c>
      <c r="C4965" t="s">
        <v>7</v>
      </c>
      <c r="D4965" t="s">
        <v>8</v>
      </c>
      <c r="E4965" s="13" t="str">
        <f>"36"</f>
        <v>36</v>
      </c>
      <c r="F4965" t="s">
        <v>84</v>
      </c>
      <c r="G4965" s="14" t="str">
        <f>"251"</f>
        <v>251</v>
      </c>
      <c r="H4965" t="s">
        <v>533</v>
      </c>
    </row>
    <row r="4966" spans="1:8" x14ac:dyDescent="0.25">
      <c r="A4966" t="s">
        <v>5295</v>
      </c>
      <c r="B4966" s="12">
        <v>79</v>
      </c>
      <c r="C4966" t="s">
        <v>28</v>
      </c>
      <c r="D4966" t="s">
        <v>29</v>
      </c>
      <c r="E4966" s="13" t="str">
        <f>"37"</f>
        <v>37</v>
      </c>
      <c r="F4966" t="s">
        <v>34</v>
      </c>
      <c r="G4966" s="14" t="str">
        <f>"066"</f>
        <v>066</v>
      </c>
      <c r="H4966" t="s">
        <v>1779</v>
      </c>
    </row>
    <row r="4967" spans="1:8" x14ac:dyDescent="0.25">
      <c r="A4967" t="s">
        <v>5296</v>
      </c>
      <c r="B4967" s="12">
        <v>76</v>
      </c>
      <c r="C4967" t="s">
        <v>2</v>
      </c>
      <c r="D4967" t="s">
        <v>3</v>
      </c>
      <c r="E4967" s="13" t="str">
        <f>"13"</f>
        <v>13</v>
      </c>
      <c r="F4967" t="s">
        <v>14</v>
      </c>
      <c r="G4967" s="14" t="str">
        <f>"251"</f>
        <v>251</v>
      </c>
      <c r="H4967" t="s">
        <v>255</v>
      </c>
    </row>
    <row r="4968" spans="1:8" x14ac:dyDescent="0.25">
      <c r="A4968" t="s">
        <v>5297</v>
      </c>
      <c r="B4968" s="12">
        <v>79</v>
      </c>
      <c r="C4968" t="s">
        <v>28</v>
      </c>
      <c r="D4968" t="s">
        <v>29</v>
      </c>
      <c r="E4968" s="13" t="str">
        <f>"50"</f>
        <v>50</v>
      </c>
      <c r="F4968" t="s">
        <v>1072</v>
      </c>
      <c r="G4968" s="14" t="str">
        <f>"171"</f>
        <v>171</v>
      </c>
      <c r="H4968" t="s">
        <v>1332</v>
      </c>
    </row>
    <row r="4969" spans="1:8" x14ac:dyDescent="0.25">
      <c r="A4969" t="s">
        <v>5298</v>
      </c>
      <c r="B4969" s="12">
        <v>76</v>
      </c>
      <c r="C4969" t="s">
        <v>2</v>
      </c>
      <c r="D4969" t="s">
        <v>3</v>
      </c>
      <c r="E4969" s="13" t="str">
        <f>"28"</f>
        <v>28</v>
      </c>
      <c r="F4969" t="s">
        <v>89</v>
      </c>
      <c r="G4969" s="14" t="str">
        <f>"291"</f>
        <v>291</v>
      </c>
      <c r="H4969" t="s">
        <v>309</v>
      </c>
    </row>
    <row r="4970" spans="1:8" x14ac:dyDescent="0.25">
      <c r="A4970" t="s">
        <v>5299</v>
      </c>
      <c r="B4970" s="12">
        <v>76</v>
      </c>
      <c r="C4970" t="s">
        <v>2</v>
      </c>
      <c r="D4970" t="s">
        <v>3</v>
      </c>
      <c r="E4970" s="13" t="str">
        <f>"22"</f>
        <v>22</v>
      </c>
      <c r="F4970" t="s">
        <v>4</v>
      </c>
      <c r="G4970" s="14" t="str">
        <f>"206"</f>
        <v>206</v>
      </c>
      <c r="H4970" t="s">
        <v>276</v>
      </c>
    </row>
    <row r="4971" spans="1:8" x14ac:dyDescent="0.25">
      <c r="A4971" t="s">
        <v>5299</v>
      </c>
      <c r="B4971" s="12">
        <v>76</v>
      </c>
      <c r="C4971" t="s">
        <v>2</v>
      </c>
      <c r="D4971" t="s">
        <v>3</v>
      </c>
      <c r="E4971" s="13" t="str">
        <f>"22"</f>
        <v>22</v>
      </c>
      <c r="F4971" t="s">
        <v>4</v>
      </c>
      <c r="G4971" s="14" t="str">
        <f>"211"</f>
        <v>211</v>
      </c>
      <c r="H4971" t="s">
        <v>3455</v>
      </c>
    </row>
    <row r="4972" spans="1:8" x14ac:dyDescent="0.25">
      <c r="A4972" t="s">
        <v>5299</v>
      </c>
      <c r="B4972" s="12">
        <v>76</v>
      </c>
      <c r="C4972" t="s">
        <v>2</v>
      </c>
      <c r="D4972" t="s">
        <v>3</v>
      </c>
      <c r="E4972" s="13" t="str">
        <f>"22"</f>
        <v>22</v>
      </c>
      <c r="F4972" t="s">
        <v>4</v>
      </c>
      <c r="G4972" s="14" t="str">
        <f>"226"</f>
        <v>226</v>
      </c>
      <c r="H4972" t="s">
        <v>1708</v>
      </c>
    </row>
    <row r="4973" spans="1:8" x14ac:dyDescent="0.25">
      <c r="A4973" t="s">
        <v>5299</v>
      </c>
      <c r="B4973" s="12">
        <v>76</v>
      </c>
      <c r="C4973" t="s">
        <v>2</v>
      </c>
      <c r="D4973" t="s">
        <v>3</v>
      </c>
      <c r="E4973" s="13" t="str">
        <f>"22"</f>
        <v>22</v>
      </c>
      <c r="F4973" t="s">
        <v>4</v>
      </c>
      <c r="G4973" s="14" t="str">
        <f>"246"</f>
        <v>246</v>
      </c>
      <c r="H4973" t="s">
        <v>631</v>
      </c>
    </row>
    <row r="4974" spans="1:8" x14ac:dyDescent="0.25">
      <c r="A4974" t="s">
        <v>5299</v>
      </c>
      <c r="B4974" s="12">
        <v>76</v>
      </c>
      <c r="C4974" t="s">
        <v>2</v>
      </c>
      <c r="D4974" t="s">
        <v>3</v>
      </c>
      <c r="E4974" s="13" t="str">
        <f>"22"</f>
        <v>22</v>
      </c>
      <c r="F4974" t="s">
        <v>4</v>
      </c>
      <c r="G4974" s="14" t="str">
        <f>"271"</f>
        <v>271</v>
      </c>
      <c r="H4974" t="s">
        <v>5</v>
      </c>
    </row>
    <row r="4975" spans="1:8" x14ac:dyDescent="0.25">
      <c r="A4975" t="s">
        <v>5299</v>
      </c>
      <c r="B4975" s="12">
        <v>76</v>
      </c>
      <c r="C4975" t="s">
        <v>2</v>
      </c>
      <c r="D4975" t="s">
        <v>3</v>
      </c>
      <c r="E4975" s="13" t="str">
        <f>"33"</f>
        <v>33</v>
      </c>
      <c r="F4975" t="s">
        <v>587</v>
      </c>
      <c r="G4975" s="14" t="str">
        <f>"216"</f>
        <v>216</v>
      </c>
      <c r="H4975" t="s">
        <v>4931</v>
      </c>
    </row>
    <row r="4976" spans="1:8" x14ac:dyDescent="0.25">
      <c r="A4976" t="s">
        <v>5299</v>
      </c>
      <c r="B4976" s="12">
        <v>76</v>
      </c>
      <c r="C4976" t="s">
        <v>2</v>
      </c>
      <c r="D4976" t="s">
        <v>3</v>
      </c>
      <c r="E4976" s="13" t="str">
        <f>"52"</f>
        <v>52</v>
      </c>
      <c r="F4976" t="s">
        <v>553</v>
      </c>
      <c r="G4976" s="14" t="str">
        <f>"276"</f>
        <v>276</v>
      </c>
      <c r="H4976" t="s">
        <v>554</v>
      </c>
    </row>
    <row r="4977" spans="1:8" x14ac:dyDescent="0.25">
      <c r="A4977" t="s">
        <v>5300</v>
      </c>
      <c r="B4977" s="12">
        <v>76</v>
      </c>
      <c r="C4977" t="s">
        <v>2</v>
      </c>
      <c r="D4977" t="s">
        <v>3</v>
      </c>
      <c r="E4977" s="13" t="str">
        <f>"23"</f>
        <v>23</v>
      </c>
      <c r="F4977" t="s">
        <v>280</v>
      </c>
      <c r="G4977" s="14" t="str">
        <f>"251"</f>
        <v>251</v>
      </c>
      <c r="H4977" t="s">
        <v>281</v>
      </c>
    </row>
    <row r="4978" spans="1:8" x14ac:dyDescent="0.25">
      <c r="A4978" t="s">
        <v>5301</v>
      </c>
      <c r="B4978" s="12">
        <v>76</v>
      </c>
      <c r="C4978" t="s">
        <v>2</v>
      </c>
      <c r="D4978" t="s">
        <v>3</v>
      </c>
      <c r="E4978" s="13" t="str">
        <f>"22"</f>
        <v>22</v>
      </c>
      <c r="F4978" t="s">
        <v>4</v>
      </c>
      <c r="G4978" s="14" t="str">
        <f>"271"</f>
        <v>271</v>
      </c>
      <c r="H4978" t="s">
        <v>5</v>
      </c>
    </row>
    <row r="4979" spans="1:8" x14ac:dyDescent="0.25">
      <c r="A4979" t="s">
        <v>5301</v>
      </c>
      <c r="B4979" s="12">
        <v>76</v>
      </c>
      <c r="C4979" t="s">
        <v>2</v>
      </c>
      <c r="D4979" t="s">
        <v>3</v>
      </c>
      <c r="E4979" s="13" t="str">
        <f>"33"</f>
        <v>33</v>
      </c>
      <c r="F4979" t="s">
        <v>587</v>
      </c>
      <c r="G4979" s="14" t="str">
        <f>"216"</f>
        <v>216</v>
      </c>
      <c r="H4979" t="s">
        <v>4931</v>
      </c>
    </row>
    <row r="4980" spans="1:8" x14ac:dyDescent="0.25">
      <c r="A4980" t="s">
        <v>5302</v>
      </c>
      <c r="B4980" s="12">
        <v>76</v>
      </c>
      <c r="C4980" t="s">
        <v>2</v>
      </c>
      <c r="D4980" t="s">
        <v>3</v>
      </c>
      <c r="E4980" s="13" t="str">
        <f>"11"</f>
        <v>11</v>
      </c>
      <c r="F4980" t="s">
        <v>501</v>
      </c>
      <c r="G4980" s="14" t="str">
        <f>"271"</f>
        <v>271</v>
      </c>
      <c r="H4980" t="s">
        <v>745</v>
      </c>
    </row>
    <row r="4981" spans="1:8" x14ac:dyDescent="0.25">
      <c r="A4981" t="s">
        <v>5303</v>
      </c>
      <c r="B4981" s="12">
        <v>77</v>
      </c>
      <c r="C4981" t="s">
        <v>17</v>
      </c>
      <c r="D4981" t="s">
        <v>18</v>
      </c>
      <c r="E4981" s="13" t="str">
        <f>"30"</f>
        <v>30</v>
      </c>
      <c r="F4981" t="s">
        <v>210</v>
      </c>
      <c r="G4981" s="14" t="str">
        <f>"104"</f>
        <v>104</v>
      </c>
      <c r="H4981" t="s">
        <v>1221</v>
      </c>
    </row>
    <row r="4982" spans="1:8" x14ac:dyDescent="0.25">
      <c r="A4982" t="s">
        <v>5304</v>
      </c>
      <c r="B4982" s="12">
        <v>81</v>
      </c>
      <c r="C4982" t="s">
        <v>7</v>
      </c>
      <c r="D4982" t="s">
        <v>8</v>
      </c>
      <c r="E4982" s="13" t="str">
        <f>"70"</f>
        <v>70</v>
      </c>
      <c r="F4982" t="s">
        <v>50</v>
      </c>
      <c r="G4982" s="14" t="str">
        <f>"012"</f>
        <v>012</v>
      </c>
      <c r="H4982" t="s">
        <v>5077</v>
      </c>
    </row>
    <row r="4983" spans="1:8" x14ac:dyDescent="0.25">
      <c r="A4983" t="s">
        <v>5305</v>
      </c>
      <c r="B4983" s="12">
        <v>77</v>
      </c>
      <c r="C4983" t="s">
        <v>17</v>
      </c>
      <c r="D4983" t="s">
        <v>18</v>
      </c>
      <c r="E4983" s="13" t="str">
        <f>"66"</f>
        <v>66</v>
      </c>
      <c r="F4983" t="s">
        <v>22</v>
      </c>
      <c r="G4983" s="14" t="str">
        <f>"236"</f>
        <v>236</v>
      </c>
      <c r="H4983" t="s">
        <v>240</v>
      </c>
    </row>
    <row r="4984" spans="1:8" x14ac:dyDescent="0.25">
      <c r="A4984" t="s">
        <v>5306</v>
      </c>
      <c r="B4984" s="12">
        <v>77</v>
      </c>
      <c r="C4984" t="s">
        <v>17</v>
      </c>
      <c r="D4984" t="s">
        <v>18</v>
      </c>
      <c r="E4984" s="13" t="str">
        <f>"51"</f>
        <v>51</v>
      </c>
      <c r="F4984" t="s">
        <v>55</v>
      </c>
      <c r="G4984" s="14" t="str">
        <f>"276"</f>
        <v>276</v>
      </c>
      <c r="H4984" t="s">
        <v>80</v>
      </c>
    </row>
    <row r="4985" spans="1:8" x14ac:dyDescent="0.25">
      <c r="A4985" t="s">
        <v>5307</v>
      </c>
      <c r="B4985" s="12">
        <v>77</v>
      </c>
      <c r="C4985" t="s">
        <v>17</v>
      </c>
      <c r="D4985" t="s">
        <v>18</v>
      </c>
      <c r="E4985" s="13" t="str">
        <f>"45"</f>
        <v>45</v>
      </c>
      <c r="F4985" t="s">
        <v>168</v>
      </c>
      <c r="G4985" s="14" t="str">
        <f>"008"</f>
        <v>008</v>
      </c>
      <c r="H4985" t="s">
        <v>376</v>
      </c>
    </row>
    <row r="4986" spans="1:8" x14ac:dyDescent="0.25">
      <c r="A4986" t="s">
        <v>5308</v>
      </c>
      <c r="B4986" s="12">
        <v>81</v>
      </c>
      <c r="C4986" t="s">
        <v>7</v>
      </c>
      <c r="D4986" t="s">
        <v>8</v>
      </c>
      <c r="E4986" s="13" t="str">
        <f>"59"</f>
        <v>59</v>
      </c>
      <c r="F4986" t="s">
        <v>335</v>
      </c>
      <c r="G4986" s="14" t="str">
        <f>"165"</f>
        <v>165</v>
      </c>
      <c r="H4986" t="s">
        <v>1742</v>
      </c>
    </row>
    <row r="4987" spans="1:8" x14ac:dyDescent="0.25">
      <c r="A4987" t="s">
        <v>5309</v>
      </c>
      <c r="B4987" s="12">
        <v>81</v>
      </c>
      <c r="C4987" t="s">
        <v>7</v>
      </c>
      <c r="D4987" t="s">
        <v>8</v>
      </c>
      <c r="E4987" s="13" t="str">
        <f>"42"</f>
        <v>42</v>
      </c>
      <c r="F4987" t="s">
        <v>1206</v>
      </c>
      <c r="G4987" s="14" t="str">
        <f>"029"</f>
        <v>029</v>
      </c>
      <c r="H4987" t="s">
        <v>5310</v>
      </c>
    </row>
    <row r="4988" spans="1:8" x14ac:dyDescent="0.25">
      <c r="A4988" t="s">
        <v>5311</v>
      </c>
      <c r="B4988" s="12">
        <v>79</v>
      </c>
      <c r="C4988" t="s">
        <v>28</v>
      </c>
      <c r="D4988" t="s">
        <v>29</v>
      </c>
      <c r="E4988" s="13" t="str">
        <f>"55"</f>
        <v>55</v>
      </c>
      <c r="F4988" t="s">
        <v>207</v>
      </c>
      <c r="G4988" s="14" t="str">
        <f>"106"</f>
        <v>106</v>
      </c>
      <c r="H4988" t="s">
        <v>799</v>
      </c>
    </row>
    <row r="4989" spans="1:8" x14ac:dyDescent="0.25">
      <c r="A4989" t="s">
        <v>5312</v>
      </c>
      <c r="B4989" s="12">
        <v>81</v>
      </c>
      <c r="C4989" t="s">
        <v>7</v>
      </c>
      <c r="D4989" t="s">
        <v>8</v>
      </c>
      <c r="E4989" s="13" t="str">
        <f>"59"</f>
        <v>59</v>
      </c>
      <c r="F4989" t="s">
        <v>335</v>
      </c>
      <c r="G4989" s="14" t="str">
        <f>"281"</f>
        <v>281</v>
      </c>
      <c r="H4989" t="s">
        <v>481</v>
      </c>
    </row>
    <row r="4990" spans="1:8" x14ac:dyDescent="0.25">
      <c r="A4990" t="s">
        <v>5313</v>
      </c>
      <c r="B4990" s="12">
        <v>79</v>
      </c>
      <c r="C4990" t="s">
        <v>28</v>
      </c>
      <c r="D4990" t="s">
        <v>29</v>
      </c>
      <c r="E4990" s="13" t="str">
        <f>"07"</f>
        <v>07</v>
      </c>
      <c r="F4990" t="s">
        <v>788</v>
      </c>
      <c r="G4990" s="14" t="str">
        <f>"131"</f>
        <v>131</v>
      </c>
      <c r="H4990" t="s">
        <v>2595</v>
      </c>
    </row>
    <row r="4991" spans="1:8" x14ac:dyDescent="0.25">
      <c r="A4991" t="s">
        <v>5314</v>
      </c>
      <c r="B4991" s="12">
        <v>81</v>
      </c>
      <c r="C4991" t="s">
        <v>7</v>
      </c>
      <c r="D4991" t="s">
        <v>8</v>
      </c>
      <c r="E4991" s="13" t="str">
        <f>"49"</f>
        <v>49</v>
      </c>
      <c r="F4991" t="s">
        <v>340</v>
      </c>
      <c r="G4991" s="14" t="str">
        <f>"173"</f>
        <v>173</v>
      </c>
      <c r="H4991" t="s">
        <v>341</v>
      </c>
    </row>
    <row r="4992" spans="1:8" x14ac:dyDescent="0.25">
      <c r="A4992" t="s">
        <v>5315</v>
      </c>
      <c r="B4992" s="12">
        <v>77</v>
      </c>
      <c r="C4992" t="s">
        <v>17</v>
      </c>
      <c r="D4992" t="s">
        <v>18</v>
      </c>
      <c r="E4992" s="13" t="str">
        <f>"51"</f>
        <v>51</v>
      </c>
      <c r="F4992" t="s">
        <v>55</v>
      </c>
      <c r="G4992" s="14" t="str">
        <f>"194"</f>
        <v>194</v>
      </c>
      <c r="H4992" t="s">
        <v>568</v>
      </c>
    </row>
    <row r="4993" spans="1:8" x14ac:dyDescent="0.25">
      <c r="A4993" t="s">
        <v>5316</v>
      </c>
      <c r="B4993" s="12">
        <v>76</v>
      </c>
      <c r="C4993" t="s">
        <v>2</v>
      </c>
      <c r="D4993" t="s">
        <v>3</v>
      </c>
      <c r="E4993" s="13" t="str">
        <f>"13"</f>
        <v>13</v>
      </c>
      <c r="F4993" t="s">
        <v>14</v>
      </c>
      <c r="G4993" s="14" t="str">
        <f>"117"</f>
        <v>117</v>
      </c>
      <c r="H4993" t="s">
        <v>3922</v>
      </c>
    </row>
    <row r="4994" spans="1:8" x14ac:dyDescent="0.25">
      <c r="A4994" t="s">
        <v>5317</v>
      </c>
      <c r="B4994" s="12">
        <v>81</v>
      </c>
      <c r="C4994" t="s">
        <v>7</v>
      </c>
      <c r="D4994" t="s">
        <v>8</v>
      </c>
      <c r="E4994" s="13" t="str">
        <f>"20"</f>
        <v>20</v>
      </c>
      <c r="F4994" t="s">
        <v>111</v>
      </c>
      <c r="G4994" s="14" t="str">
        <f>"176"</f>
        <v>176</v>
      </c>
      <c r="H4994" t="s">
        <v>4069</v>
      </c>
    </row>
    <row r="4995" spans="1:8" x14ac:dyDescent="0.25">
      <c r="A4995" t="s">
        <v>5318</v>
      </c>
      <c r="B4995" s="12">
        <v>79</v>
      </c>
      <c r="C4995" t="s">
        <v>28</v>
      </c>
      <c r="D4995" t="s">
        <v>29</v>
      </c>
      <c r="E4995" s="13" t="str">
        <f>"62"</f>
        <v>62</v>
      </c>
      <c r="F4995" t="s">
        <v>409</v>
      </c>
      <c r="G4995" s="14" t="str">
        <f>"112"</f>
        <v>112</v>
      </c>
      <c r="H4995" t="s">
        <v>1808</v>
      </c>
    </row>
    <row r="4996" spans="1:8" x14ac:dyDescent="0.25">
      <c r="A4996" t="s">
        <v>5319</v>
      </c>
      <c r="B4996" s="12">
        <v>81</v>
      </c>
      <c r="C4996" t="s">
        <v>7</v>
      </c>
      <c r="D4996" t="s">
        <v>8</v>
      </c>
      <c r="E4996" s="13" t="str">
        <f>"58"</f>
        <v>58</v>
      </c>
      <c r="F4996" t="s">
        <v>128</v>
      </c>
      <c r="G4996" s="14" t="str">
        <f>"281"</f>
        <v>281</v>
      </c>
      <c r="H4996" t="s">
        <v>158</v>
      </c>
    </row>
    <row r="4997" spans="1:8" x14ac:dyDescent="0.25">
      <c r="A4997" t="s">
        <v>5320</v>
      </c>
      <c r="B4997" s="12">
        <v>77</v>
      </c>
      <c r="C4997" t="s">
        <v>17</v>
      </c>
      <c r="D4997" t="s">
        <v>18</v>
      </c>
      <c r="E4997" s="13" t="str">
        <f>"67"</f>
        <v>67</v>
      </c>
      <c r="F4997" t="s">
        <v>44</v>
      </c>
      <c r="G4997" s="14" t="str">
        <f>"151"</f>
        <v>151</v>
      </c>
      <c r="H4997" t="s">
        <v>200</v>
      </c>
    </row>
    <row r="4998" spans="1:8" x14ac:dyDescent="0.25">
      <c r="A4998" t="s">
        <v>5321</v>
      </c>
      <c r="B4998" s="12">
        <v>77</v>
      </c>
      <c r="C4998" t="s">
        <v>17</v>
      </c>
      <c r="D4998" t="s">
        <v>18</v>
      </c>
      <c r="E4998" s="13" t="str">
        <f>"40"</f>
        <v>40</v>
      </c>
      <c r="F4998" t="s">
        <v>19</v>
      </c>
      <c r="G4998" s="14" t="str">
        <f>"251"</f>
        <v>251</v>
      </c>
      <c r="H4998" t="s">
        <v>20</v>
      </c>
    </row>
    <row r="4999" spans="1:8" x14ac:dyDescent="0.25">
      <c r="A4999" t="s">
        <v>5322</v>
      </c>
      <c r="B4999" s="12">
        <v>79</v>
      </c>
      <c r="C4999" t="s">
        <v>28</v>
      </c>
      <c r="D4999" t="s">
        <v>29</v>
      </c>
      <c r="E4999" s="13" t="str">
        <f>"32"</f>
        <v>32</v>
      </c>
      <c r="F4999" t="s">
        <v>61</v>
      </c>
      <c r="G4999" s="14" t="str">
        <f>"246"</f>
        <v>246</v>
      </c>
      <c r="H4999" t="s">
        <v>62</v>
      </c>
    </row>
    <row r="5000" spans="1:8" x14ac:dyDescent="0.25">
      <c r="A5000" t="s">
        <v>5323</v>
      </c>
      <c r="B5000" s="12">
        <v>76</v>
      </c>
      <c r="C5000" t="s">
        <v>2</v>
      </c>
      <c r="D5000" t="s">
        <v>3</v>
      </c>
      <c r="E5000" s="13" t="str">
        <f>"53"</f>
        <v>53</v>
      </c>
      <c r="F5000" t="s">
        <v>67</v>
      </c>
      <c r="G5000" s="14" t="str">
        <f>"206"</f>
        <v>206</v>
      </c>
      <c r="H5000" t="s">
        <v>274</v>
      </c>
    </row>
    <row r="5001" spans="1:8" x14ac:dyDescent="0.25">
      <c r="A5001" t="s">
        <v>5324</v>
      </c>
      <c r="B5001" s="12">
        <v>81</v>
      </c>
      <c r="C5001" t="s">
        <v>7</v>
      </c>
      <c r="D5001" t="s">
        <v>8</v>
      </c>
      <c r="E5001" s="13" t="str">
        <f>"20"</f>
        <v>20</v>
      </c>
      <c r="F5001" t="s">
        <v>111</v>
      </c>
      <c r="G5001" s="14" t="str">
        <f>"165"</f>
        <v>165</v>
      </c>
      <c r="H5001" t="s">
        <v>5325</v>
      </c>
    </row>
    <row r="5002" spans="1:8" x14ac:dyDescent="0.25">
      <c r="A5002" t="s">
        <v>5326</v>
      </c>
      <c r="B5002" s="12">
        <v>79</v>
      </c>
      <c r="C5002" t="s">
        <v>28</v>
      </c>
      <c r="D5002" t="s">
        <v>29</v>
      </c>
      <c r="E5002" s="13" t="str">
        <f>"09"</f>
        <v>09</v>
      </c>
      <c r="F5002" t="s">
        <v>117</v>
      </c>
      <c r="G5002" s="14" t="str">
        <f>"213"</f>
        <v>213</v>
      </c>
      <c r="H5002" t="s">
        <v>1832</v>
      </c>
    </row>
    <row r="5003" spans="1:8" x14ac:dyDescent="0.25">
      <c r="A5003" t="s">
        <v>5327</v>
      </c>
      <c r="B5003" s="12">
        <v>79</v>
      </c>
      <c r="C5003" t="s">
        <v>28</v>
      </c>
      <c r="D5003" t="s">
        <v>29</v>
      </c>
      <c r="E5003" s="13" t="str">
        <f>"37"</f>
        <v>37</v>
      </c>
      <c r="F5003" t="s">
        <v>34</v>
      </c>
      <c r="G5003" s="14" t="str">
        <f>"048"</f>
        <v>048</v>
      </c>
      <c r="H5003" t="s">
        <v>4971</v>
      </c>
    </row>
    <row r="5004" spans="1:8" x14ac:dyDescent="0.25">
      <c r="A5004" t="s">
        <v>5327</v>
      </c>
      <c r="B5004" s="12">
        <v>79</v>
      </c>
      <c r="C5004" t="s">
        <v>28</v>
      </c>
      <c r="D5004" t="s">
        <v>29</v>
      </c>
      <c r="E5004" s="13" t="str">
        <f>"37"</f>
        <v>37</v>
      </c>
      <c r="F5004" t="s">
        <v>34</v>
      </c>
      <c r="G5004" s="14" t="str">
        <f>"056"</f>
        <v>056</v>
      </c>
      <c r="H5004" t="s">
        <v>1180</v>
      </c>
    </row>
    <row r="5005" spans="1:8" x14ac:dyDescent="0.25">
      <c r="A5005" t="s">
        <v>5328</v>
      </c>
      <c r="B5005" s="12">
        <v>79</v>
      </c>
      <c r="C5005" t="s">
        <v>28</v>
      </c>
      <c r="D5005" t="s">
        <v>29</v>
      </c>
      <c r="E5005" s="13" t="str">
        <f>"37"</f>
        <v>37</v>
      </c>
      <c r="F5005" t="s">
        <v>34</v>
      </c>
      <c r="G5005" s="14" t="str">
        <f>"048"</f>
        <v>048</v>
      </c>
      <c r="H5005" t="s">
        <v>4971</v>
      </c>
    </row>
    <row r="5006" spans="1:8" x14ac:dyDescent="0.25">
      <c r="A5006" t="s">
        <v>5329</v>
      </c>
      <c r="B5006" s="12">
        <v>81</v>
      </c>
      <c r="C5006" t="s">
        <v>7</v>
      </c>
      <c r="D5006" t="s">
        <v>8</v>
      </c>
      <c r="E5006" s="13" t="str">
        <f>"70"</f>
        <v>70</v>
      </c>
      <c r="F5006" t="s">
        <v>50</v>
      </c>
      <c r="G5006" s="14" t="str">
        <f>"191"</f>
        <v>191</v>
      </c>
      <c r="H5006" t="s">
        <v>5143</v>
      </c>
    </row>
    <row r="5007" spans="1:8" x14ac:dyDescent="0.25">
      <c r="A5007" t="s">
        <v>5330</v>
      </c>
      <c r="B5007" s="12">
        <v>77</v>
      </c>
      <c r="C5007" t="s">
        <v>17</v>
      </c>
      <c r="D5007" t="s">
        <v>18</v>
      </c>
      <c r="E5007" s="13" t="str">
        <f>"51"</f>
        <v>51</v>
      </c>
      <c r="F5007" t="s">
        <v>55</v>
      </c>
      <c r="G5007" s="14" t="str">
        <f>"276"</f>
        <v>276</v>
      </c>
      <c r="H5007" t="s">
        <v>80</v>
      </c>
    </row>
    <row r="5008" spans="1:8" x14ac:dyDescent="0.25">
      <c r="A5008" t="s">
        <v>5331</v>
      </c>
      <c r="B5008" s="12">
        <v>77</v>
      </c>
      <c r="C5008" t="s">
        <v>17</v>
      </c>
      <c r="D5008" t="s">
        <v>18</v>
      </c>
      <c r="E5008" s="13" t="str">
        <f>"40"</f>
        <v>40</v>
      </c>
      <c r="F5008" t="s">
        <v>19</v>
      </c>
      <c r="G5008" s="14" t="str">
        <f>"211"</f>
        <v>211</v>
      </c>
      <c r="H5008" t="s">
        <v>584</v>
      </c>
    </row>
    <row r="5009" spans="1:8" x14ac:dyDescent="0.25">
      <c r="A5009" t="s">
        <v>5332</v>
      </c>
      <c r="B5009" s="12">
        <v>77</v>
      </c>
      <c r="C5009" t="s">
        <v>17</v>
      </c>
      <c r="D5009" t="s">
        <v>18</v>
      </c>
      <c r="E5009" s="13" t="str">
        <f>"67"</f>
        <v>67</v>
      </c>
      <c r="F5009" t="s">
        <v>44</v>
      </c>
      <c r="G5009" s="14" t="str">
        <f>"151"</f>
        <v>151</v>
      </c>
      <c r="H5009" t="s">
        <v>200</v>
      </c>
    </row>
    <row r="5010" spans="1:8" x14ac:dyDescent="0.25">
      <c r="A5010" t="s">
        <v>5333</v>
      </c>
      <c r="B5010" s="12">
        <v>81</v>
      </c>
      <c r="C5010" t="s">
        <v>7</v>
      </c>
      <c r="D5010" t="s">
        <v>8</v>
      </c>
      <c r="E5010" s="13" t="str">
        <f>"70"</f>
        <v>70</v>
      </c>
      <c r="F5010" t="s">
        <v>50</v>
      </c>
      <c r="G5010" s="14" t="str">
        <f>"266"</f>
        <v>266</v>
      </c>
      <c r="H5010" t="s">
        <v>51</v>
      </c>
    </row>
    <row r="5011" spans="1:8" x14ac:dyDescent="0.25">
      <c r="A5011" t="s">
        <v>5334</v>
      </c>
      <c r="B5011" s="12">
        <v>77</v>
      </c>
      <c r="C5011" t="s">
        <v>17</v>
      </c>
      <c r="D5011" t="s">
        <v>18</v>
      </c>
      <c r="E5011" s="13" t="str">
        <f>"40"</f>
        <v>40</v>
      </c>
      <c r="F5011" t="s">
        <v>19</v>
      </c>
      <c r="G5011" s="14" t="str">
        <f>"251"</f>
        <v>251</v>
      </c>
      <c r="H5011" t="s">
        <v>20</v>
      </c>
    </row>
    <row r="5012" spans="1:8" x14ac:dyDescent="0.25">
      <c r="A5012" t="s">
        <v>5335</v>
      </c>
      <c r="B5012" s="12">
        <v>79</v>
      </c>
      <c r="C5012" t="s">
        <v>28</v>
      </c>
      <c r="D5012" t="s">
        <v>29</v>
      </c>
      <c r="E5012" s="13" t="str">
        <f>"32"</f>
        <v>32</v>
      </c>
      <c r="F5012" t="s">
        <v>61</v>
      </c>
      <c r="G5012" s="14" t="str">
        <f>"246"</f>
        <v>246</v>
      </c>
      <c r="H5012" t="s">
        <v>62</v>
      </c>
    </row>
    <row r="5013" spans="1:8" x14ac:dyDescent="0.25">
      <c r="A5013" t="s">
        <v>5336</v>
      </c>
      <c r="B5013" s="12">
        <v>79</v>
      </c>
      <c r="C5013" t="s">
        <v>28</v>
      </c>
      <c r="D5013" t="s">
        <v>29</v>
      </c>
      <c r="E5013" s="13" t="str">
        <f>"41"</f>
        <v>41</v>
      </c>
      <c r="F5013" t="s">
        <v>345</v>
      </c>
      <c r="G5013" s="14" t="str">
        <f>"281"</f>
        <v>281</v>
      </c>
      <c r="H5013" t="s">
        <v>346</v>
      </c>
    </row>
    <row r="5014" spans="1:8" x14ac:dyDescent="0.25">
      <c r="A5014" t="s">
        <v>5337</v>
      </c>
      <c r="B5014" s="12">
        <v>79</v>
      </c>
      <c r="C5014" t="s">
        <v>28</v>
      </c>
      <c r="D5014" t="s">
        <v>29</v>
      </c>
      <c r="E5014" s="13" t="str">
        <f>"50"</f>
        <v>50</v>
      </c>
      <c r="F5014" t="s">
        <v>1072</v>
      </c>
      <c r="G5014" s="14" t="str">
        <f>"171"</f>
        <v>171</v>
      </c>
      <c r="H5014" t="s">
        <v>1332</v>
      </c>
    </row>
    <row r="5015" spans="1:8" x14ac:dyDescent="0.25">
      <c r="A5015" t="s">
        <v>5338</v>
      </c>
      <c r="B5015" s="12">
        <v>76</v>
      </c>
      <c r="C5015" t="s">
        <v>2</v>
      </c>
      <c r="D5015" t="s">
        <v>3</v>
      </c>
      <c r="E5015" s="13" t="str">
        <f>"53"</f>
        <v>53</v>
      </c>
      <c r="F5015" t="s">
        <v>67</v>
      </c>
      <c r="G5015" s="14" t="str">
        <f>"206"</f>
        <v>206</v>
      </c>
      <c r="H5015" t="s">
        <v>274</v>
      </c>
    </row>
    <row r="5016" spans="1:8" x14ac:dyDescent="0.25">
      <c r="A5016" t="s">
        <v>5339</v>
      </c>
      <c r="B5016" s="12">
        <v>76</v>
      </c>
      <c r="C5016" t="s">
        <v>2</v>
      </c>
      <c r="D5016" t="s">
        <v>3</v>
      </c>
      <c r="E5016" s="13" t="str">
        <f>"22"</f>
        <v>22</v>
      </c>
      <c r="F5016" t="s">
        <v>4</v>
      </c>
      <c r="G5016" s="14" t="str">
        <f>"153"</f>
        <v>153</v>
      </c>
      <c r="H5016" t="s">
        <v>93</v>
      </c>
    </row>
    <row r="5017" spans="1:8" x14ac:dyDescent="0.25">
      <c r="A5017" t="s">
        <v>5340</v>
      </c>
      <c r="B5017" s="12">
        <v>79</v>
      </c>
      <c r="C5017" t="s">
        <v>28</v>
      </c>
      <c r="D5017" t="s">
        <v>29</v>
      </c>
      <c r="E5017" s="13" t="str">
        <f>"43"</f>
        <v>43</v>
      </c>
      <c r="F5017" t="s">
        <v>354</v>
      </c>
      <c r="G5017" s="14" t="str">
        <f>"024"</f>
        <v>024</v>
      </c>
      <c r="H5017" t="s">
        <v>2102</v>
      </c>
    </row>
    <row r="5018" spans="1:8" x14ac:dyDescent="0.25">
      <c r="A5018" t="s">
        <v>5341</v>
      </c>
      <c r="B5018" s="12">
        <v>81</v>
      </c>
      <c r="C5018" t="s">
        <v>7</v>
      </c>
      <c r="D5018" t="s">
        <v>8</v>
      </c>
      <c r="E5018" s="13" t="str">
        <f>"59"</f>
        <v>59</v>
      </c>
      <c r="F5018" t="s">
        <v>335</v>
      </c>
      <c r="G5018" s="14" t="str">
        <f>"024"</f>
        <v>024</v>
      </c>
      <c r="H5018" t="s">
        <v>771</v>
      </c>
    </row>
    <row r="5019" spans="1:8" x14ac:dyDescent="0.25">
      <c r="A5019" t="s">
        <v>5342</v>
      </c>
      <c r="B5019" s="12">
        <v>81</v>
      </c>
      <c r="C5019" t="s">
        <v>7</v>
      </c>
      <c r="D5019" t="s">
        <v>8</v>
      </c>
      <c r="E5019" s="13" t="str">
        <f>"20"</f>
        <v>20</v>
      </c>
      <c r="F5019" t="s">
        <v>111</v>
      </c>
      <c r="G5019" s="14" t="str">
        <f>"226"</f>
        <v>226</v>
      </c>
      <c r="H5019" t="s">
        <v>431</v>
      </c>
    </row>
    <row r="5020" spans="1:8" x14ac:dyDescent="0.25">
      <c r="A5020" t="s">
        <v>5343</v>
      </c>
      <c r="B5020" s="12">
        <v>76</v>
      </c>
      <c r="C5020" t="s">
        <v>2</v>
      </c>
      <c r="D5020" t="s">
        <v>3</v>
      </c>
      <c r="E5020" s="13" t="str">
        <f>"67"</f>
        <v>67</v>
      </c>
      <c r="F5020" t="s">
        <v>44</v>
      </c>
      <c r="G5020" s="14" t="str">
        <f>"161"</f>
        <v>161</v>
      </c>
      <c r="H5020" t="s">
        <v>266</v>
      </c>
    </row>
    <row r="5021" spans="1:8" x14ac:dyDescent="0.25">
      <c r="A5021" t="s">
        <v>5344</v>
      </c>
      <c r="B5021" s="12">
        <v>81</v>
      </c>
      <c r="C5021" t="s">
        <v>7</v>
      </c>
      <c r="D5021" t="s">
        <v>8</v>
      </c>
      <c r="E5021" s="13" t="str">
        <f>"70"</f>
        <v>70</v>
      </c>
      <c r="F5021" t="s">
        <v>50</v>
      </c>
      <c r="G5021" s="14" t="str">
        <f>"266"</f>
        <v>266</v>
      </c>
      <c r="H5021" t="s">
        <v>51</v>
      </c>
    </row>
    <row r="5022" spans="1:8" x14ac:dyDescent="0.25">
      <c r="A5022" t="s">
        <v>5345</v>
      </c>
      <c r="B5022" s="12">
        <v>81</v>
      </c>
      <c r="C5022" t="s">
        <v>7</v>
      </c>
      <c r="D5022" t="s">
        <v>8</v>
      </c>
      <c r="E5022" s="13" t="str">
        <f>"70"</f>
        <v>70</v>
      </c>
      <c r="F5022" t="s">
        <v>50</v>
      </c>
      <c r="G5022" s="14" t="str">
        <f>"266"</f>
        <v>266</v>
      </c>
      <c r="H5022" t="s">
        <v>51</v>
      </c>
    </row>
    <row r="5023" spans="1:8" x14ac:dyDescent="0.25">
      <c r="A5023" t="s">
        <v>5346</v>
      </c>
      <c r="B5023" s="12">
        <v>81</v>
      </c>
      <c r="C5023" t="s">
        <v>7</v>
      </c>
      <c r="D5023" t="s">
        <v>8</v>
      </c>
      <c r="E5023" s="13" t="str">
        <f>"05"</f>
        <v>05</v>
      </c>
      <c r="F5023" t="s">
        <v>9</v>
      </c>
      <c r="G5023" s="14" t="str">
        <f>"231"</f>
        <v>231</v>
      </c>
      <c r="H5023" t="s">
        <v>263</v>
      </c>
    </row>
    <row r="5024" spans="1:8" x14ac:dyDescent="0.25">
      <c r="A5024" t="s">
        <v>5347</v>
      </c>
      <c r="B5024" s="12">
        <v>77</v>
      </c>
      <c r="C5024" t="s">
        <v>17</v>
      </c>
      <c r="D5024" t="s">
        <v>18</v>
      </c>
      <c r="E5024" s="13" t="str">
        <f>"51"</f>
        <v>51</v>
      </c>
      <c r="F5024" t="s">
        <v>55</v>
      </c>
      <c r="G5024" s="14" t="str">
        <f>"276"</f>
        <v>276</v>
      </c>
      <c r="H5024" t="s">
        <v>80</v>
      </c>
    </row>
    <row r="5025" spans="1:8" x14ac:dyDescent="0.25">
      <c r="A5025" t="s">
        <v>5348</v>
      </c>
      <c r="B5025" s="12">
        <v>81</v>
      </c>
      <c r="C5025" t="s">
        <v>7</v>
      </c>
      <c r="D5025" t="s">
        <v>8</v>
      </c>
      <c r="E5025" s="13" t="str">
        <f>"44"</f>
        <v>44</v>
      </c>
      <c r="F5025" t="s">
        <v>40</v>
      </c>
      <c r="G5025" s="14" t="str">
        <f>"122"</f>
        <v>122</v>
      </c>
      <c r="H5025" t="s">
        <v>348</v>
      </c>
    </row>
    <row r="5026" spans="1:8" x14ac:dyDescent="0.25">
      <c r="A5026" t="s">
        <v>5349</v>
      </c>
      <c r="B5026" s="12">
        <v>77</v>
      </c>
      <c r="C5026" t="s">
        <v>17</v>
      </c>
      <c r="D5026" t="s">
        <v>18</v>
      </c>
      <c r="E5026" s="13" t="str">
        <f>"40"</f>
        <v>40</v>
      </c>
      <c r="F5026" t="s">
        <v>19</v>
      </c>
      <c r="G5026" s="14" t="str">
        <f>"251"</f>
        <v>251</v>
      </c>
      <c r="H5026" t="s">
        <v>20</v>
      </c>
    </row>
    <row r="5027" spans="1:8" x14ac:dyDescent="0.25">
      <c r="A5027" t="s">
        <v>5350</v>
      </c>
      <c r="B5027" s="12">
        <v>79</v>
      </c>
      <c r="C5027" t="s">
        <v>28</v>
      </c>
      <c r="D5027" t="s">
        <v>29</v>
      </c>
      <c r="E5027" s="13" t="str">
        <f>"37"</f>
        <v>37</v>
      </c>
      <c r="F5027" t="s">
        <v>34</v>
      </c>
      <c r="G5027" s="14" t="str">
        <f>"066"</f>
        <v>066</v>
      </c>
      <c r="H5027" t="s">
        <v>1779</v>
      </c>
    </row>
    <row r="5028" spans="1:8" x14ac:dyDescent="0.25">
      <c r="A5028" t="s">
        <v>5351</v>
      </c>
      <c r="B5028" s="12">
        <v>81</v>
      </c>
      <c r="C5028" t="s">
        <v>7</v>
      </c>
      <c r="D5028" t="s">
        <v>8</v>
      </c>
      <c r="E5028" s="13" t="str">
        <f>"58"</f>
        <v>58</v>
      </c>
      <c r="F5028" t="s">
        <v>128</v>
      </c>
      <c r="G5028" s="14" t="str">
        <f>"046"</f>
        <v>046</v>
      </c>
      <c r="H5028" t="s">
        <v>1969</v>
      </c>
    </row>
    <row r="5029" spans="1:8" x14ac:dyDescent="0.25">
      <c r="A5029" t="s">
        <v>5352</v>
      </c>
      <c r="B5029" s="12">
        <v>77</v>
      </c>
      <c r="C5029" t="s">
        <v>17</v>
      </c>
      <c r="D5029" t="s">
        <v>18</v>
      </c>
      <c r="E5029" s="13" t="str">
        <f>"40"</f>
        <v>40</v>
      </c>
      <c r="F5029" t="s">
        <v>19</v>
      </c>
      <c r="G5029" s="14" t="str">
        <f>"251"</f>
        <v>251</v>
      </c>
      <c r="H5029" t="s">
        <v>20</v>
      </c>
    </row>
    <row r="5030" spans="1:8" x14ac:dyDescent="0.25">
      <c r="A5030" t="s">
        <v>5353</v>
      </c>
      <c r="B5030" s="12">
        <v>77</v>
      </c>
      <c r="C5030" t="s">
        <v>17</v>
      </c>
      <c r="D5030" t="s">
        <v>18</v>
      </c>
      <c r="E5030" s="13" t="str">
        <f>"51"</f>
        <v>51</v>
      </c>
      <c r="F5030" t="s">
        <v>55</v>
      </c>
      <c r="G5030" s="14" t="str">
        <f>"206"</f>
        <v>206</v>
      </c>
      <c r="H5030" t="s">
        <v>223</v>
      </c>
    </row>
    <row r="5031" spans="1:8" x14ac:dyDescent="0.25">
      <c r="A5031" t="s">
        <v>5354</v>
      </c>
      <c r="B5031" s="12">
        <v>81</v>
      </c>
      <c r="C5031" t="s">
        <v>7</v>
      </c>
      <c r="D5031" t="s">
        <v>8</v>
      </c>
      <c r="E5031" s="13" t="str">
        <f>"05"</f>
        <v>05</v>
      </c>
      <c r="F5031" t="s">
        <v>9</v>
      </c>
      <c r="G5031" s="14" t="str">
        <f>"231"</f>
        <v>231</v>
      </c>
      <c r="H5031" t="s">
        <v>263</v>
      </c>
    </row>
    <row r="5032" spans="1:8" x14ac:dyDescent="0.25">
      <c r="A5032" t="s">
        <v>5354</v>
      </c>
      <c r="B5032" s="12">
        <v>81</v>
      </c>
      <c r="C5032" t="s">
        <v>7</v>
      </c>
      <c r="D5032" t="s">
        <v>8</v>
      </c>
      <c r="E5032" s="13" t="str">
        <f>"31"</f>
        <v>31</v>
      </c>
      <c r="F5032" t="s">
        <v>423</v>
      </c>
      <c r="G5032" s="14" t="str">
        <f>"146"</f>
        <v>146</v>
      </c>
      <c r="H5032" t="s">
        <v>2291</v>
      </c>
    </row>
    <row r="5033" spans="1:8" x14ac:dyDescent="0.25">
      <c r="A5033" t="s">
        <v>5355</v>
      </c>
      <c r="B5033" s="12">
        <v>81</v>
      </c>
      <c r="C5033" t="s">
        <v>7</v>
      </c>
      <c r="D5033" t="s">
        <v>8</v>
      </c>
      <c r="E5033" s="13" t="str">
        <f>"05"</f>
        <v>05</v>
      </c>
      <c r="F5033" t="s">
        <v>9</v>
      </c>
      <c r="G5033" s="14" t="str">
        <f>"171"</f>
        <v>171</v>
      </c>
      <c r="H5033" t="s">
        <v>1193</v>
      </c>
    </row>
    <row r="5034" spans="1:8" x14ac:dyDescent="0.25">
      <c r="A5034" t="s">
        <v>5356</v>
      </c>
      <c r="B5034" s="12">
        <v>76</v>
      </c>
      <c r="C5034" t="s">
        <v>2</v>
      </c>
      <c r="D5034" t="s">
        <v>3</v>
      </c>
      <c r="E5034" s="13" t="str">
        <f>"28"</f>
        <v>28</v>
      </c>
      <c r="F5034" t="s">
        <v>89</v>
      </c>
      <c r="G5034" s="14" t="str">
        <f>"018"</f>
        <v>018</v>
      </c>
      <c r="H5034" t="s">
        <v>5357</v>
      </c>
    </row>
    <row r="5035" spans="1:8" x14ac:dyDescent="0.25">
      <c r="A5035" t="s">
        <v>5358</v>
      </c>
      <c r="B5035" s="12">
        <v>76</v>
      </c>
      <c r="C5035" t="s">
        <v>2</v>
      </c>
      <c r="D5035" t="s">
        <v>3</v>
      </c>
      <c r="E5035" s="13" t="str">
        <f>"67"</f>
        <v>67</v>
      </c>
      <c r="F5035" t="s">
        <v>44</v>
      </c>
      <c r="G5035" s="14" t="str">
        <f>"291"</f>
        <v>291</v>
      </c>
      <c r="H5035" t="s">
        <v>253</v>
      </c>
    </row>
    <row r="5036" spans="1:8" x14ac:dyDescent="0.25">
      <c r="A5036" t="s">
        <v>5359</v>
      </c>
      <c r="B5036" s="12">
        <v>77</v>
      </c>
      <c r="C5036" t="s">
        <v>17</v>
      </c>
      <c r="D5036" t="s">
        <v>18</v>
      </c>
      <c r="E5036" s="13" t="str">
        <f>"67"</f>
        <v>67</v>
      </c>
      <c r="F5036" t="s">
        <v>44</v>
      </c>
      <c r="G5036" s="14" t="str">
        <f>"251"</f>
        <v>251</v>
      </c>
      <c r="H5036" t="s">
        <v>45</v>
      </c>
    </row>
    <row r="5037" spans="1:8" x14ac:dyDescent="0.25">
      <c r="A5037" t="s">
        <v>5360</v>
      </c>
      <c r="B5037" s="12">
        <v>81</v>
      </c>
      <c r="C5037" t="s">
        <v>7</v>
      </c>
      <c r="D5037" t="s">
        <v>8</v>
      </c>
      <c r="E5037" s="13" t="str">
        <f>"05"</f>
        <v>05</v>
      </c>
      <c r="F5037" t="s">
        <v>9</v>
      </c>
      <c r="G5037" s="14" t="str">
        <f>"231"</f>
        <v>231</v>
      </c>
      <c r="H5037" t="s">
        <v>263</v>
      </c>
    </row>
    <row r="5038" spans="1:8" x14ac:dyDescent="0.25">
      <c r="A5038" t="s">
        <v>5361</v>
      </c>
      <c r="B5038" s="12">
        <v>76</v>
      </c>
      <c r="C5038" t="s">
        <v>2</v>
      </c>
      <c r="D5038" t="s">
        <v>3</v>
      </c>
      <c r="E5038" s="13" t="str">
        <f>"13"</f>
        <v>13</v>
      </c>
      <c r="F5038" t="s">
        <v>14</v>
      </c>
      <c r="G5038" s="14" t="str">
        <f>"255"</f>
        <v>255</v>
      </c>
      <c r="H5038" t="s">
        <v>131</v>
      </c>
    </row>
    <row r="5039" spans="1:8" x14ac:dyDescent="0.25">
      <c r="A5039" t="s">
        <v>5362</v>
      </c>
      <c r="B5039" s="12">
        <v>79</v>
      </c>
      <c r="C5039" t="s">
        <v>28</v>
      </c>
      <c r="D5039" t="s">
        <v>29</v>
      </c>
      <c r="E5039" s="13" t="str">
        <f>"57"</f>
        <v>57</v>
      </c>
      <c r="F5039" t="s">
        <v>853</v>
      </c>
      <c r="G5039" s="14" t="str">
        <f>"236"</f>
        <v>236</v>
      </c>
      <c r="H5039" t="s">
        <v>854</v>
      </c>
    </row>
    <row r="5040" spans="1:8" x14ac:dyDescent="0.25">
      <c r="A5040" t="s">
        <v>5363</v>
      </c>
      <c r="B5040" s="12">
        <v>81</v>
      </c>
      <c r="C5040" t="s">
        <v>7</v>
      </c>
      <c r="D5040" t="s">
        <v>8</v>
      </c>
      <c r="E5040" s="13" t="str">
        <f>"70"</f>
        <v>70</v>
      </c>
      <c r="F5040" t="s">
        <v>50</v>
      </c>
      <c r="G5040" s="14" t="str">
        <f>"010"</f>
        <v>010</v>
      </c>
      <c r="H5040" t="s">
        <v>661</v>
      </c>
    </row>
    <row r="5041" spans="1:8" x14ac:dyDescent="0.25">
      <c r="A5041" t="s">
        <v>5364</v>
      </c>
      <c r="B5041" s="12">
        <v>81</v>
      </c>
      <c r="C5041" t="s">
        <v>7</v>
      </c>
      <c r="D5041" t="s">
        <v>8</v>
      </c>
      <c r="E5041" s="13" t="str">
        <f>"68"</f>
        <v>68</v>
      </c>
      <c r="F5041" t="s">
        <v>75</v>
      </c>
      <c r="G5041" s="14" t="str">
        <f>"291"</f>
        <v>291</v>
      </c>
      <c r="H5041" t="s">
        <v>575</v>
      </c>
    </row>
    <row r="5042" spans="1:8" x14ac:dyDescent="0.25">
      <c r="A5042" t="s">
        <v>5365</v>
      </c>
      <c r="B5042" s="12">
        <v>76</v>
      </c>
      <c r="C5042" t="s">
        <v>2</v>
      </c>
      <c r="D5042" t="s">
        <v>3</v>
      </c>
      <c r="E5042" s="13" t="str">
        <f>"56"</f>
        <v>56</v>
      </c>
      <c r="F5042" t="s">
        <v>321</v>
      </c>
      <c r="G5042" s="14" t="str">
        <f>"206"</f>
        <v>206</v>
      </c>
      <c r="H5042" t="s">
        <v>1144</v>
      </c>
    </row>
    <row r="5043" spans="1:8" x14ac:dyDescent="0.25">
      <c r="A5043" t="s">
        <v>5366</v>
      </c>
      <c r="B5043" s="12">
        <v>76</v>
      </c>
      <c r="C5043" t="s">
        <v>2</v>
      </c>
      <c r="D5043" t="s">
        <v>3</v>
      </c>
      <c r="E5043" s="13" t="str">
        <f>"28"</f>
        <v>28</v>
      </c>
      <c r="F5043" t="s">
        <v>89</v>
      </c>
      <c r="G5043" s="14" t="str">
        <f>"226"</f>
        <v>226</v>
      </c>
      <c r="H5043" t="s">
        <v>653</v>
      </c>
    </row>
    <row r="5044" spans="1:8" x14ac:dyDescent="0.25">
      <c r="A5044" t="s">
        <v>5367</v>
      </c>
      <c r="B5044" s="12">
        <v>79</v>
      </c>
      <c r="C5044" t="s">
        <v>28</v>
      </c>
      <c r="D5044" t="s">
        <v>29</v>
      </c>
      <c r="E5044" s="13" t="str">
        <f>"71"</f>
        <v>71</v>
      </c>
      <c r="F5044" t="s">
        <v>729</v>
      </c>
      <c r="G5044" s="14" t="str">
        <f>"020"</f>
        <v>020</v>
      </c>
      <c r="H5044" t="s">
        <v>647</v>
      </c>
    </row>
    <row r="5045" spans="1:8" x14ac:dyDescent="0.25">
      <c r="A5045" t="s">
        <v>5368</v>
      </c>
      <c r="B5045" s="12">
        <v>79</v>
      </c>
      <c r="C5045" t="s">
        <v>28</v>
      </c>
      <c r="D5045" t="s">
        <v>29</v>
      </c>
      <c r="E5045" s="13" t="str">
        <f>"10"</f>
        <v>10</v>
      </c>
      <c r="F5045" t="s">
        <v>171</v>
      </c>
      <c r="G5045" s="14" t="str">
        <f>"036"</f>
        <v>036</v>
      </c>
      <c r="H5045" t="s">
        <v>5369</v>
      </c>
    </row>
    <row r="5046" spans="1:8" x14ac:dyDescent="0.25">
      <c r="A5046" t="s">
        <v>5370</v>
      </c>
      <c r="B5046" s="12">
        <v>76</v>
      </c>
      <c r="C5046" t="s">
        <v>2</v>
      </c>
      <c r="D5046" t="s">
        <v>3</v>
      </c>
      <c r="E5046" s="13" t="str">
        <f>"13"</f>
        <v>13</v>
      </c>
      <c r="F5046" t="s">
        <v>14</v>
      </c>
      <c r="G5046" s="14" t="str">
        <f>"255"</f>
        <v>255</v>
      </c>
      <c r="H5046" t="s">
        <v>131</v>
      </c>
    </row>
    <row r="5047" spans="1:8" x14ac:dyDescent="0.25">
      <c r="A5047" t="s">
        <v>5371</v>
      </c>
      <c r="B5047" s="12">
        <v>77</v>
      </c>
      <c r="C5047" t="s">
        <v>17</v>
      </c>
      <c r="D5047" t="s">
        <v>18</v>
      </c>
      <c r="E5047" s="13" t="str">
        <f>"40"</f>
        <v>40</v>
      </c>
      <c r="F5047" t="s">
        <v>19</v>
      </c>
      <c r="G5047" s="14" t="str">
        <f>"251"</f>
        <v>251</v>
      </c>
      <c r="H5047" t="s">
        <v>20</v>
      </c>
    </row>
    <row r="5048" spans="1:8" x14ac:dyDescent="0.25">
      <c r="A5048" t="s">
        <v>5372</v>
      </c>
      <c r="B5048" s="12">
        <v>76</v>
      </c>
      <c r="C5048" t="s">
        <v>2</v>
      </c>
      <c r="D5048" t="s">
        <v>3</v>
      </c>
      <c r="E5048" s="13" t="str">
        <f>"13"</f>
        <v>13</v>
      </c>
      <c r="F5048" t="s">
        <v>14</v>
      </c>
      <c r="G5048" s="14" t="str">
        <f>"255"</f>
        <v>255</v>
      </c>
      <c r="H5048" t="s">
        <v>131</v>
      </c>
    </row>
    <row r="5049" spans="1:8" x14ac:dyDescent="0.25">
      <c r="A5049" t="s">
        <v>5373</v>
      </c>
      <c r="B5049" s="12">
        <v>77</v>
      </c>
      <c r="C5049" t="s">
        <v>17</v>
      </c>
      <c r="D5049" t="s">
        <v>18</v>
      </c>
      <c r="E5049" s="13" t="str">
        <f>"40"</f>
        <v>40</v>
      </c>
      <c r="F5049" t="s">
        <v>19</v>
      </c>
      <c r="G5049" s="14" t="str">
        <f>"211"</f>
        <v>211</v>
      </c>
      <c r="H5049" t="s">
        <v>584</v>
      </c>
    </row>
    <row r="5050" spans="1:8" x14ac:dyDescent="0.25">
      <c r="A5050" t="s">
        <v>5374</v>
      </c>
      <c r="B5050" s="12">
        <v>77</v>
      </c>
      <c r="C5050" t="s">
        <v>17</v>
      </c>
      <c r="D5050" t="s">
        <v>18</v>
      </c>
      <c r="E5050" s="13" t="str">
        <f>"40"</f>
        <v>40</v>
      </c>
      <c r="F5050" t="s">
        <v>19</v>
      </c>
      <c r="G5050" s="14" t="str">
        <f>"251"</f>
        <v>251</v>
      </c>
      <c r="H5050" t="s">
        <v>20</v>
      </c>
    </row>
    <row r="5051" spans="1:8" x14ac:dyDescent="0.25">
      <c r="A5051" t="s">
        <v>5375</v>
      </c>
      <c r="B5051" s="12">
        <v>76</v>
      </c>
      <c r="C5051" t="s">
        <v>2</v>
      </c>
      <c r="D5051" t="s">
        <v>3</v>
      </c>
      <c r="E5051" s="13" t="str">
        <f>"14"</f>
        <v>14</v>
      </c>
      <c r="F5051" t="s">
        <v>124</v>
      </c>
      <c r="G5051" s="14" t="str">
        <f>"292"</f>
        <v>292</v>
      </c>
      <c r="H5051" t="s">
        <v>2409</v>
      </c>
    </row>
    <row r="5052" spans="1:8" x14ac:dyDescent="0.25">
      <c r="A5052" t="s">
        <v>5376</v>
      </c>
      <c r="B5052" s="12">
        <v>79</v>
      </c>
      <c r="C5052" t="s">
        <v>28</v>
      </c>
      <c r="D5052" t="s">
        <v>29</v>
      </c>
      <c r="E5052" s="13" t="str">
        <f>"54"</f>
        <v>54</v>
      </c>
      <c r="F5052" t="s">
        <v>301</v>
      </c>
      <c r="G5052" s="14" t="str">
        <f>"034"</f>
        <v>034</v>
      </c>
      <c r="H5052" t="s">
        <v>3285</v>
      </c>
    </row>
    <row r="5053" spans="1:8" x14ac:dyDescent="0.25">
      <c r="A5053" t="s">
        <v>5377</v>
      </c>
      <c r="B5053" s="12">
        <v>77</v>
      </c>
      <c r="C5053" t="s">
        <v>17</v>
      </c>
      <c r="D5053" t="s">
        <v>18</v>
      </c>
      <c r="E5053" s="13" t="str">
        <f>"40"</f>
        <v>40</v>
      </c>
      <c r="F5053" t="s">
        <v>19</v>
      </c>
      <c r="G5053" s="14" t="str">
        <f>"265"</f>
        <v>265</v>
      </c>
      <c r="H5053" t="s">
        <v>78</v>
      </c>
    </row>
    <row r="5054" spans="1:8" x14ac:dyDescent="0.25">
      <c r="A5054" t="s">
        <v>5378</v>
      </c>
      <c r="B5054" s="12">
        <v>81</v>
      </c>
      <c r="C5054" t="s">
        <v>7</v>
      </c>
      <c r="D5054" t="s">
        <v>8</v>
      </c>
      <c r="E5054" s="13" t="str">
        <f>"36"</f>
        <v>36</v>
      </c>
      <c r="F5054" t="s">
        <v>84</v>
      </c>
      <c r="G5054" s="14" t="str">
        <f>"028"</f>
        <v>028</v>
      </c>
      <c r="H5054" t="s">
        <v>115</v>
      </c>
    </row>
    <row r="5055" spans="1:8" x14ac:dyDescent="0.25">
      <c r="A5055" t="s">
        <v>5379</v>
      </c>
      <c r="B5055" s="12">
        <v>81</v>
      </c>
      <c r="C5055" t="s">
        <v>7</v>
      </c>
      <c r="D5055" t="s">
        <v>8</v>
      </c>
      <c r="E5055" s="13" t="str">
        <f>"20"</f>
        <v>20</v>
      </c>
      <c r="F5055" t="s">
        <v>111</v>
      </c>
      <c r="G5055" s="14" t="str">
        <f>"226"</f>
        <v>226</v>
      </c>
      <c r="H5055" t="s">
        <v>431</v>
      </c>
    </row>
    <row r="5056" spans="1:8" x14ac:dyDescent="0.25">
      <c r="A5056" t="s">
        <v>5380</v>
      </c>
      <c r="B5056" s="12">
        <v>81</v>
      </c>
      <c r="C5056" t="s">
        <v>7</v>
      </c>
      <c r="D5056" t="s">
        <v>8</v>
      </c>
      <c r="E5056" s="13" t="str">
        <f>"20"</f>
        <v>20</v>
      </c>
      <c r="F5056" t="s">
        <v>111</v>
      </c>
      <c r="G5056" s="14" t="str">
        <f>"226"</f>
        <v>226</v>
      </c>
      <c r="H5056" t="s">
        <v>431</v>
      </c>
    </row>
    <row r="5057" spans="1:8" x14ac:dyDescent="0.25">
      <c r="A5057" t="s">
        <v>5381</v>
      </c>
      <c r="B5057" s="12">
        <v>76</v>
      </c>
      <c r="C5057" t="s">
        <v>2</v>
      </c>
      <c r="D5057" t="s">
        <v>3</v>
      </c>
      <c r="E5057" s="13" t="str">
        <f>"13"</f>
        <v>13</v>
      </c>
      <c r="F5057" t="s">
        <v>14</v>
      </c>
      <c r="G5057" s="14" t="str">
        <f>"251"</f>
        <v>251</v>
      </c>
      <c r="H5057" t="s">
        <v>255</v>
      </c>
    </row>
    <row r="5058" spans="1:8" x14ac:dyDescent="0.25">
      <c r="A5058" t="s">
        <v>5382</v>
      </c>
      <c r="B5058" s="12">
        <v>76</v>
      </c>
      <c r="C5058" t="s">
        <v>2</v>
      </c>
      <c r="D5058" t="s">
        <v>3</v>
      </c>
      <c r="E5058" s="13" t="str">
        <f>"67"</f>
        <v>67</v>
      </c>
      <c r="F5058" t="s">
        <v>44</v>
      </c>
      <c r="G5058" s="14" t="str">
        <f>"181"</f>
        <v>181</v>
      </c>
      <c r="H5058" t="s">
        <v>564</v>
      </c>
    </row>
    <row r="5059" spans="1:8" x14ac:dyDescent="0.25">
      <c r="A5059" t="s">
        <v>5383</v>
      </c>
      <c r="B5059" s="12">
        <v>76</v>
      </c>
      <c r="C5059" t="s">
        <v>2</v>
      </c>
      <c r="D5059" t="s">
        <v>3</v>
      </c>
      <c r="E5059" s="13" t="str">
        <f>"13"</f>
        <v>13</v>
      </c>
      <c r="F5059" t="s">
        <v>14</v>
      </c>
      <c r="G5059" s="14" t="str">
        <f>"255"</f>
        <v>255</v>
      </c>
      <c r="H5059" t="s">
        <v>131</v>
      </c>
    </row>
    <row r="5060" spans="1:8" x14ac:dyDescent="0.25">
      <c r="A5060" t="s">
        <v>5384</v>
      </c>
      <c r="B5060" s="12">
        <v>79</v>
      </c>
      <c r="C5060" t="s">
        <v>28</v>
      </c>
      <c r="D5060" t="s">
        <v>29</v>
      </c>
      <c r="E5060" s="13" t="str">
        <f>"55"</f>
        <v>55</v>
      </c>
      <c r="F5060" t="s">
        <v>207</v>
      </c>
      <c r="G5060" s="14" t="str">
        <f>"276"</f>
        <v>276</v>
      </c>
      <c r="H5060" t="s">
        <v>455</v>
      </c>
    </row>
    <row r="5061" spans="1:8" x14ac:dyDescent="0.25">
      <c r="A5061" t="s">
        <v>5385</v>
      </c>
      <c r="B5061" s="12">
        <v>77</v>
      </c>
      <c r="C5061" t="s">
        <v>17</v>
      </c>
      <c r="D5061" t="s">
        <v>18</v>
      </c>
      <c r="E5061" s="13" t="str">
        <f>"67"</f>
        <v>67</v>
      </c>
      <c r="F5061" t="s">
        <v>44</v>
      </c>
      <c r="G5061" s="14" t="str">
        <f>"151"</f>
        <v>151</v>
      </c>
      <c r="H5061" t="s">
        <v>200</v>
      </c>
    </row>
    <row r="5062" spans="1:8" x14ac:dyDescent="0.25">
      <c r="A5062" t="s">
        <v>5386</v>
      </c>
      <c r="B5062" s="12">
        <v>76</v>
      </c>
      <c r="C5062" t="s">
        <v>2</v>
      </c>
      <c r="D5062" t="s">
        <v>3</v>
      </c>
      <c r="E5062" s="13" t="str">
        <f>"67"</f>
        <v>67</v>
      </c>
      <c r="F5062" t="s">
        <v>44</v>
      </c>
      <c r="G5062" s="14" t="str">
        <f>"270"</f>
        <v>270</v>
      </c>
      <c r="H5062" t="s">
        <v>304</v>
      </c>
    </row>
    <row r="5063" spans="1:8" x14ac:dyDescent="0.25">
      <c r="A5063" t="s">
        <v>5387</v>
      </c>
      <c r="B5063" s="12">
        <v>81</v>
      </c>
      <c r="C5063" t="s">
        <v>7</v>
      </c>
      <c r="D5063" t="s">
        <v>8</v>
      </c>
      <c r="E5063" s="13" t="str">
        <f>"58"</f>
        <v>58</v>
      </c>
      <c r="F5063" t="s">
        <v>128</v>
      </c>
      <c r="G5063" s="14" t="str">
        <f>"106"</f>
        <v>106</v>
      </c>
      <c r="H5063" t="s">
        <v>4247</v>
      </c>
    </row>
    <row r="5064" spans="1:8" x14ac:dyDescent="0.25">
      <c r="A5064" t="s">
        <v>5388</v>
      </c>
      <c r="B5064" s="12">
        <v>79</v>
      </c>
      <c r="C5064" t="s">
        <v>28</v>
      </c>
      <c r="D5064" t="s">
        <v>29</v>
      </c>
      <c r="E5064" s="13" t="str">
        <f>"71"</f>
        <v>71</v>
      </c>
      <c r="F5064" t="s">
        <v>729</v>
      </c>
      <c r="G5064" s="14" t="str">
        <f>"106"</f>
        <v>106</v>
      </c>
      <c r="H5064" t="s">
        <v>3594</v>
      </c>
    </row>
    <row r="5065" spans="1:8" x14ac:dyDescent="0.25">
      <c r="A5065" t="s">
        <v>5389</v>
      </c>
      <c r="B5065" s="12">
        <v>81</v>
      </c>
      <c r="C5065" t="s">
        <v>7</v>
      </c>
      <c r="D5065" t="s">
        <v>8</v>
      </c>
      <c r="E5065" s="13" t="str">
        <f>"05"</f>
        <v>05</v>
      </c>
      <c r="F5065" t="s">
        <v>9</v>
      </c>
      <c r="G5065" s="14" t="str">
        <f>"104"</f>
        <v>104</v>
      </c>
      <c r="H5065" t="s">
        <v>299</v>
      </c>
    </row>
    <row r="5066" spans="1:8" x14ac:dyDescent="0.25">
      <c r="A5066" t="s">
        <v>5390</v>
      </c>
      <c r="B5066" s="12">
        <v>81</v>
      </c>
      <c r="C5066" t="s">
        <v>7</v>
      </c>
      <c r="D5066" t="s">
        <v>8</v>
      </c>
      <c r="E5066" s="13" t="str">
        <f>"38"</f>
        <v>38</v>
      </c>
      <c r="F5066" t="s">
        <v>121</v>
      </c>
      <c r="G5066" s="14" t="str">
        <f>"006"</f>
        <v>006</v>
      </c>
      <c r="H5066" t="s">
        <v>1756</v>
      </c>
    </row>
    <row r="5067" spans="1:8" x14ac:dyDescent="0.25">
      <c r="A5067" t="s">
        <v>5391</v>
      </c>
      <c r="B5067" s="12">
        <v>81</v>
      </c>
      <c r="C5067" t="s">
        <v>7</v>
      </c>
      <c r="D5067" t="s">
        <v>8</v>
      </c>
      <c r="E5067" s="13" t="str">
        <f>"38"</f>
        <v>38</v>
      </c>
      <c r="F5067" t="s">
        <v>121</v>
      </c>
      <c r="G5067" s="14" t="str">
        <f>"251"</f>
        <v>251</v>
      </c>
      <c r="H5067" t="s">
        <v>812</v>
      </c>
    </row>
    <row r="5068" spans="1:8" x14ac:dyDescent="0.25">
      <c r="A5068" t="s">
        <v>5392</v>
      </c>
      <c r="B5068" s="12">
        <v>79</v>
      </c>
      <c r="C5068" t="s">
        <v>28</v>
      </c>
      <c r="D5068" t="s">
        <v>29</v>
      </c>
      <c r="E5068" s="13" t="str">
        <f>"41"</f>
        <v>41</v>
      </c>
      <c r="F5068" t="s">
        <v>345</v>
      </c>
      <c r="G5068" s="14" t="str">
        <f>"281"</f>
        <v>281</v>
      </c>
      <c r="H5068" t="s">
        <v>346</v>
      </c>
    </row>
    <row r="5069" spans="1:8" x14ac:dyDescent="0.25">
      <c r="A5069" t="s">
        <v>5393</v>
      </c>
      <c r="B5069" s="12">
        <v>79</v>
      </c>
      <c r="C5069" t="s">
        <v>28</v>
      </c>
      <c r="D5069" t="s">
        <v>29</v>
      </c>
      <c r="E5069" s="13" t="str">
        <f>"17"</f>
        <v>17</v>
      </c>
      <c r="F5069" t="s">
        <v>32</v>
      </c>
      <c r="G5069" s="14" t="str">
        <f>"176"</f>
        <v>176</v>
      </c>
      <c r="H5069" t="s">
        <v>1598</v>
      </c>
    </row>
    <row r="5070" spans="1:8" x14ac:dyDescent="0.25">
      <c r="A5070" t="s">
        <v>5394</v>
      </c>
      <c r="B5070" s="12">
        <v>81</v>
      </c>
      <c r="C5070" t="s">
        <v>7</v>
      </c>
      <c r="D5070" t="s">
        <v>8</v>
      </c>
      <c r="E5070" s="13" t="str">
        <f>"70"</f>
        <v>70</v>
      </c>
      <c r="F5070" t="s">
        <v>50</v>
      </c>
      <c r="G5070" s="14" t="str">
        <f>"261"</f>
        <v>261</v>
      </c>
      <c r="H5070" t="s">
        <v>628</v>
      </c>
    </row>
    <row r="5071" spans="1:8" x14ac:dyDescent="0.25">
      <c r="A5071" t="s">
        <v>5395</v>
      </c>
      <c r="B5071" s="12">
        <v>81</v>
      </c>
      <c r="C5071" t="s">
        <v>7</v>
      </c>
      <c r="D5071" t="s">
        <v>8</v>
      </c>
      <c r="E5071" s="13" t="str">
        <f>"49"</f>
        <v>49</v>
      </c>
      <c r="F5071" t="s">
        <v>340</v>
      </c>
      <c r="G5071" s="14" t="str">
        <f>"191"</f>
        <v>191</v>
      </c>
      <c r="H5071" t="s">
        <v>2927</v>
      </c>
    </row>
    <row r="5072" spans="1:8" x14ac:dyDescent="0.25">
      <c r="A5072" t="s">
        <v>5395</v>
      </c>
      <c r="B5072" s="12">
        <v>81</v>
      </c>
      <c r="C5072" t="s">
        <v>7</v>
      </c>
      <c r="D5072" t="s">
        <v>8</v>
      </c>
      <c r="E5072" s="13" t="str">
        <f>"70"</f>
        <v>70</v>
      </c>
      <c r="F5072" t="s">
        <v>50</v>
      </c>
      <c r="G5072" s="14" t="str">
        <f>"121"</f>
        <v>121</v>
      </c>
      <c r="H5072" t="s">
        <v>521</v>
      </c>
    </row>
    <row r="5073" spans="1:8" x14ac:dyDescent="0.25">
      <c r="A5073" t="s">
        <v>5395</v>
      </c>
      <c r="B5073" s="12">
        <v>81</v>
      </c>
      <c r="C5073" t="s">
        <v>7</v>
      </c>
      <c r="D5073" t="s">
        <v>8</v>
      </c>
      <c r="E5073" s="13" t="str">
        <f>"70"</f>
        <v>70</v>
      </c>
      <c r="F5073" t="s">
        <v>50</v>
      </c>
      <c r="G5073" s="14" t="str">
        <f>"261"</f>
        <v>261</v>
      </c>
      <c r="H5073" t="s">
        <v>628</v>
      </c>
    </row>
    <row r="5074" spans="1:8" x14ac:dyDescent="0.25">
      <c r="A5074" t="s">
        <v>5396</v>
      </c>
      <c r="B5074" s="12">
        <v>81</v>
      </c>
      <c r="C5074" t="s">
        <v>7</v>
      </c>
      <c r="D5074" t="s">
        <v>8</v>
      </c>
      <c r="E5074" s="13" t="str">
        <f>"70"</f>
        <v>70</v>
      </c>
      <c r="F5074" t="s">
        <v>50</v>
      </c>
      <c r="G5074" s="14" t="str">
        <f>"261"</f>
        <v>261</v>
      </c>
      <c r="H5074" t="s">
        <v>628</v>
      </c>
    </row>
    <row r="5075" spans="1:8" x14ac:dyDescent="0.25">
      <c r="A5075" t="s">
        <v>5397</v>
      </c>
      <c r="B5075" s="12">
        <v>81</v>
      </c>
      <c r="C5075" t="s">
        <v>7</v>
      </c>
      <c r="D5075" t="s">
        <v>8</v>
      </c>
      <c r="E5075" s="13" t="str">
        <f>"39"</f>
        <v>39</v>
      </c>
      <c r="F5075" t="s">
        <v>47</v>
      </c>
      <c r="G5075" s="14" t="str">
        <f>"165"</f>
        <v>165</v>
      </c>
      <c r="H5075" t="s">
        <v>5398</v>
      </c>
    </row>
    <row r="5076" spans="1:8" x14ac:dyDescent="0.25">
      <c r="A5076" t="s">
        <v>5399</v>
      </c>
      <c r="B5076" s="12">
        <v>77</v>
      </c>
      <c r="C5076" t="s">
        <v>17</v>
      </c>
      <c r="D5076" t="s">
        <v>18</v>
      </c>
      <c r="E5076" s="13" t="str">
        <f>"45"</f>
        <v>45</v>
      </c>
      <c r="F5076" t="s">
        <v>168</v>
      </c>
      <c r="G5076" s="14" t="str">
        <f>"255"</f>
        <v>255</v>
      </c>
      <c r="H5076" t="s">
        <v>394</v>
      </c>
    </row>
    <row r="5077" spans="1:8" x14ac:dyDescent="0.25">
      <c r="A5077" t="s">
        <v>5400</v>
      </c>
      <c r="B5077" s="12">
        <v>81</v>
      </c>
      <c r="C5077" t="s">
        <v>7</v>
      </c>
      <c r="D5077" t="s">
        <v>8</v>
      </c>
      <c r="E5077" s="13" t="str">
        <f>"70"</f>
        <v>70</v>
      </c>
      <c r="F5077" t="s">
        <v>50</v>
      </c>
      <c r="G5077" s="14" t="str">
        <f>"012"</f>
        <v>012</v>
      </c>
      <c r="H5077" t="s">
        <v>5077</v>
      </c>
    </row>
    <row r="5078" spans="1:8" x14ac:dyDescent="0.25">
      <c r="A5078" t="s">
        <v>5401</v>
      </c>
      <c r="B5078" s="12">
        <v>79</v>
      </c>
      <c r="C5078" t="s">
        <v>28</v>
      </c>
      <c r="D5078" t="s">
        <v>29</v>
      </c>
      <c r="E5078" s="13" t="str">
        <f>"71"</f>
        <v>71</v>
      </c>
      <c r="F5078" t="s">
        <v>729</v>
      </c>
      <c r="G5078" s="14" t="str">
        <f>"261"</f>
        <v>261</v>
      </c>
      <c r="H5078" t="s">
        <v>2497</v>
      </c>
    </row>
    <row r="5079" spans="1:8" x14ac:dyDescent="0.25">
      <c r="A5079" t="s">
        <v>5402</v>
      </c>
      <c r="B5079" s="12">
        <v>79</v>
      </c>
      <c r="C5079" t="s">
        <v>28</v>
      </c>
      <c r="D5079" t="s">
        <v>29</v>
      </c>
      <c r="E5079" s="13" t="str">
        <f>"71"</f>
        <v>71</v>
      </c>
      <c r="F5079" t="s">
        <v>729</v>
      </c>
      <c r="G5079" s="14" t="str">
        <f>"261"</f>
        <v>261</v>
      </c>
      <c r="H5079" t="s">
        <v>2497</v>
      </c>
    </row>
    <row r="5080" spans="1:8" x14ac:dyDescent="0.25">
      <c r="A5080" t="s">
        <v>5403</v>
      </c>
      <c r="B5080" s="12">
        <v>79</v>
      </c>
      <c r="C5080" t="s">
        <v>28</v>
      </c>
      <c r="D5080" t="s">
        <v>29</v>
      </c>
      <c r="E5080" s="13" t="str">
        <f>"55"</f>
        <v>55</v>
      </c>
      <c r="F5080" t="s">
        <v>207</v>
      </c>
      <c r="G5080" s="14" t="str">
        <f>"276"</f>
        <v>276</v>
      </c>
      <c r="H5080" t="s">
        <v>455</v>
      </c>
    </row>
    <row r="5081" spans="1:8" x14ac:dyDescent="0.25">
      <c r="A5081" t="s">
        <v>5404</v>
      </c>
      <c r="B5081" s="12">
        <v>77</v>
      </c>
      <c r="C5081" t="s">
        <v>17</v>
      </c>
      <c r="D5081" t="s">
        <v>18</v>
      </c>
      <c r="E5081" s="13" t="str">
        <f>"51"</f>
        <v>51</v>
      </c>
      <c r="F5081" t="s">
        <v>55</v>
      </c>
      <c r="G5081" s="14" t="str">
        <f>"276"</f>
        <v>276</v>
      </c>
      <c r="H5081" t="s">
        <v>80</v>
      </c>
    </row>
    <row r="5082" spans="1:8" x14ac:dyDescent="0.25">
      <c r="A5082" t="s">
        <v>5405</v>
      </c>
      <c r="B5082" s="12">
        <v>77</v>
      </c>
      <c r="C5082" t="s">
        <v>17</v>
      </c>
      <c r="D5082" t="s">
        <v>18</v>
      </c>
      <c r="E5082" s="13" t="str">
        <f>"66"</f>
        <v>66</v>
      </c>
      <c r="F5082" t="s">
        <v>22</v>
      </c>
      <c r="G5082" s="14" t="str">
        <f>"131"</f>
        <v>131</v>
      </c>
      <c r="H5082" t="s">
        <v>23</v>
      </c>
    </row>
    <row r="5083" spans="1:8" x14ac:dyDescent="0.25">
      <c r="A5083" t="s">
        <v>5406</v>
      </c>
      <c r="B5083" s="12">
        <v>81</v>
      </c>
      <c r="C5083" t="s">
        <v>7</v>
      </c>
      <c r="D5083" t="s">
        <v>8</v>
      </c>
      <c r="E5083" s="13" t="str">
        <f>"70"</f>
        <v>70</v>
      </c>
      <c r="F5083" t="s">
        <v>50</v>
      </c>
      <c r="G5083" s="14" t="str">
        <f>"012"</f>
        <v>012</v>
      </c>
      <c r="H5083" t="s">
        <v>5077</v>
      </c>
    </row>
    <row r="5084" spans="1:8" x14ac:dyDescent="0.25">
      <c r="A5084" t="s">
        <v>5407</v>
      </c>
      <c r="B5084" s="12">
        <v>76</v>
      </c>
      <c r="C5084" t="s">
        <v>2</v>
      </c>
      <c r="D5084" t="s">
        <v>3</v>
      </c>
      <c r="E5084" s="13" t="str">
        <f>"52"</f>
        <v>52</v>
      </c>
      <c r="F5084" t="s">
        <v>553</v>
      </c>
      <c r="G5084" s="14" t="str">
        <f>"020"</f>
        <v>020</v>
      </c>
      <c r="H5084" t="s">
        <v>5408</v>
      </c>
    </row>
    <row r="5085" spans="1:8" x14ac:dyDescent="0.25">
      <c r="A5085" t="s">
        <v>5409</v>
      </c>
      <c r="B5085" s="12">
        <v>76</v>
      </c>
      <c r="C5085" t="s">
        <v>2</v>
      </c>
      <c r="D5085" t="s">
        <v>3</v>
      </c>
      <c r="E5085" s="13" t="str">
        <f>"25"</f>
        <v>25</v>
      </c>
      <c r="F5085" t="s">
        <v>434</v>
      </c>
      <c r="G5085" s="14" t="str">
        <f>"153"</f>
        <v>153</v>
      </c>
      <c r="H5085" t="s">
        <v>93</v>
      </c>
    </row>
    <row r="5086" spans="1:8" x14ac:dyDescent="0.25">
      <c r="A5086" t="s">
        <v>5410</v>
      </c>
      <c r="B5086" s="12">
        <v>76</v>
      </c>
      <c r="C5086" t="s">
        <v>2</v>
      </c>
      <c r="D5086" t="s">
        <v>3</v>
      </c>
      <c r="E5086" s="13" t="str">
        <f>"13"</f>
        <v>13</v>
      </c>
      <c r="F5086" t="s">
        <v>14</v>
      </c>
      <c r="G5086" s="14" t="str">
        <f>"281"</f>
        <v>281</v>
      </c>
      <c r="H5086" t="s">
        <v>1522</v>
      </c>
    </row>
    <row r="5087" spans="1:8" x14ac:dyDescent="0.25">
      <c r="A5087" t="s">
        <v>5411</v>
      </c>
      <c r="B5087" s="12">
        <v>79</v>
      </c>
      <c r="C5087" t="s">
        <v>28</v>
      </c>
      <c r="D5087" t="s">
        <v>29</v>
      </c>
      <c r="E5087" s="13" t="str">
        <f>"27"</f>
        <v>27</v>
      </c>
      <c r="F5087" t="s">
        <v>739</v>
      </c>
      <c r="G5087" s="14" t="str">
        <f>"206"</f>
        <v>206</v>
      </c>
      <c r="H5087" t="s">
        <v>1376</v>
      </c>
    </row>
    <row r="5088" spans="1:8" x14ac:dyDescent="0.25">
      <c r="A5088" t="s">
        <v>5411</v>
      </c>
      <c r="B5088" s="12">
        <v>79</v>
      </c>
      <c r="C5088" t="s">
        <v>28</v>
      </c>
      <c r="D5088" t="s">
        <v>29</v>
      </c>
      <c r="E5088" s="13" t="str">
        <f>"61"</f>
        <v>61</v>
      </c>
      <c r="F5088" t="s">
        <v>186</v>
      </c>
      <c r="G5088" s="14" t="str">
        <f>"201"</f>
        <v>201</v>
      </c>
      <c r="H5088" t="s">
        <v>547</v>
      </c>
    </row>
    <row r="5089" spans="1:8" x14ac:dyDescent="0.25">
      <c r="A5089" t="s">
        <v>5411</v>
      </c>
      <c r="B5089" s="12">
        <v>79</v>
      </c>
      <c r="C5089" t="s">
        <v>28</v>
      </c>
      <c r="D5089" t="s">
        <v>29</v>
      </c>
      <c r="E5089" s="13" t="str">
        <f>"62"</f>
        <v>62</v>
      </c>
      <c r="F5089" t="s">
        <v>409</v>
      </c>
      <c r="G5089" s="14" t="str">
        <f>"286"</f>
        <v>286</v>
      </c>
      <c r="H5089" t="s">
        <v>2707</v>
      </c>
    </row>
    <row r="5090" spans="1:8" x14ac:dyDescent="0.25">
      <c r="A5090" t="s">
        <v>5412</v>
      </c>
      <c r="B5090" s="12">
        <v>76</v>
      </c>
      <c r="C5090" t="s">
        <v>2</v>
      </c>
      <c r="D5090" t="s">
        <v>3</v>
      </c>
      <c r="E5090" s="13" t="str">
        <f>"12"</f>
        <v>12</v>
      </c>
      <c r="F5090" t="s">
        <v>25</v>
      </c>
      <c r="G5090" s="14" t="str">
        <f>"271"</f>
        <v>271</v>
      </c>
      <c r="H5090" t="s">
        <v>27</v>
      </c>
    </row>
    <row r="5091" spans="1:8" x14ac:dyDescent="0.25">
      <c r="A5091" t="s">
        <v>5413</v>
      </c>
      <c r="B5091" s="12">
        <v>81</v>
      </c>
      <c r="C5091" t="s">
        <v>7</v>
      </c>
      <c r="D5091" t="s">
        <v>8</v>
      </c>
      <c r="E5091" s="13" t="str">
        <f>"05"</f>
        <v>05</v>
      </c>
      <c r="F5091" t="s">
        <v>9</v>
      </c>
      <c r="G5091" s="14" t="str">
        <f>"104"</f>
        <v>104</v>
      </c>
      <c r="H5091" t="s">
        <v>299</v>
      </c>
    </row>
    <row r="5092" spans="1:8" x14ac:dyDescent="0.25">
      <c r="A5092" t="s">
        <v>5414</v>
      </c>
      <c r="B5092" s="12">
        <v>81</v>
      </c>
      <c r="C5092" t="s">
        <v>7</v>
      </c>
      <c r="D5092" t="s">
        <v>8</v>
      </c>
      <c r="E5092" s="13" t="str">
        <f>"24"</f>
        <v>24</v>
      </c>
      <c r="F5092" t="s">
        <v>108</v>
      </c>
      <c r="G5092" s="14" t="str">
        <f>"206"</f>
        <v>206</v>
      </c>
      <c r="H5092" t="s">
        <v>680</v>
      </c>
    </row>
    <row r="5093" spans="1:8" x14ac:dyDescent="0.25">
      <c r="A5093" t="s">
        <v>5415</v>
      </c>
      <c r="B5093" s="12">
        <v>81</v>
      </c>
      <c r="C5093" t="s">
        <v>7</v>
      </c>
      <c r="D5093" t="s">
        <v>8</v>
      </c>
      <c r="E5093" s="13" t="str">
        <f>"05"</f>
        <v>05</v>
      </c>
      <c r="F5093" t="s">
        <v>9</v>
      </c>
      <c r="G5093" s="14" t="str">
        <f>"178"</f>
        <v>178</v>
      </c>
      <c r="H5093" t="s">
        <v>446</v>
      </c>
    </row>
    <row r="5094" spans="1:8" x14ac:dyDescent="0.25">
      <c r="A5094" t="s">
        <v>5415</v>
      </c>
      <c r="B5094" s="12">
        <v>81</v>
      </c>
      <c r="C5094" t="s">
        <v>7</v>
      </c>
      <c r="D5094" t="s">
        <v>8</v>
      </c>
      <c r="E5094" s="13" t="str">
        <f>"44"</f>
        <v>44</v>
      </c>
      <c r="F5094" t="s">
        <v>40</v>
      </c>
      <c r="G5094" s="14" t="str">
        <f>"034"</f>
        <v>034</v>
      </c>
      <c r="H5094" t="s">
        <v>958</v>
      </c>
    </row>
    <row r="5095" spans="1:8" x14ac:dyDescent="0.25">
      <c r="A5095" t="s">
        <v>5416</v>
      </c>
      <c r="B5095" s="12">
        <v>81</v>
      </c>
      <c r="C5095" t="s">
        <v>7</v>
      </c>
      <c r="D5095" t="s">
        <v>8</v>
      </c>
      <c r="E5095" s="13" t="str">
        <f>"36"</f>
        <v>36</v>
      </c>
      <c r="F5095" t="s">
        <v>84</v>
      </c>
      <c r="G5095" s="14" t="str">
        <f>"251"</f>
        <v>251</v>
      </c>
      <c r="H5095" t="s">
        <v>533</v>
      </c>
    </row>
    <row r="5096" spans="1:8" x14ac:dyDescent="0.25">
      <c r="A5096" t="s">
        <v>5417</v>
      </c>
      <c r="B5096" s="12">
        <v>76</v>
      </c>
      <c r="C5096" t="s">
        <v>2</v>
      </c>
      <c r="D5096" t="s">
        <v>3</v>
      </c>
      <c r="E5096" s="13" t="str">
        <f>"53"</f>
        <v>53</v>
      </c>
      <c r="F5096" t="s">
        <v>67</v>
      </c>
      <c r="G5096" s="14" t="str">
        <f>"221"</f>
        <v>221</v>
      </c>
      <c r="H5096" t="s">
        <v>1602</v>
      </c>
    </row>
    <row r="5097" spans="1:8" x14ac:dyDescent="0.25">
      <c r="A5097" t="s">
        <v>5418</v>
      </c>
      <c r="B5097" s="12">
        <v>79</v>
      </c>
      <c r="C5097" t="s">
        <v>28</v>
      </c>
      <c r="D5097" t="s">
        <v>29</v>
      </c>
      <c r="E5097" s="13" t="str">
        <f>"37"</f>
        <v>37</v>
      </c>
      <c r="F5097" t="s">
        <v>34</v>
      </c>
      <c r="G5097" s="14" t="str">
        <f>"291"</f>
        <v>291</v>
      </c>
      <c r="H5097" t="s">
        <v>36</v>
      </c>
    </row>
    <row r="5098" spans="1:8" x14ac:dyDescent="0.25">
      <c r="A5098" t="s">
        <v>5419</v>
      </c>
      <c r="B5098" s="12">
        <v>81</v>
      </c>
      <c r="C5098" t="s">
        <v>7</v>
      </c>
      <c r="D5098" t="s">
        <v>8</v>
      </c>
      <c r="E5098" s="13" t="str">
        <f>"59"</f>
        <v>59</v>
      </c>
      <c r="F5098" t="s">
        <v>335</v>
      </c>
      <c r="G5098" s="14" t="str">
        <f>"281"</f>
        <v>281</v>
      </c>
      <c r="H5098" t="s">
        <v>481</v>
      </c>
    </row>
    <row r="5099" spans="1:8" x14ac:dyDescent="0.25">
      <c r="A5099" t="s">
        <v>5420</v>
      </c>
      <c r="B5099" s="12">
        <v>76</v>
      </c>
      <c r="C5099" t="s">
        <v>2</v>
      </c>
      <c r="D5099" t="s">
        <v>3</v>
      </c>
      <c r="E5099" s="13" t="str">
        <f>"14"</f>
        <v>14</v>
      </c>
      <c r="F5099" t="s">
        <v>124</v>
      </c>
      <c r="G5099" s="14" t="str">
        <f>"146"</f>
        <v>146</v>
      </c>
      <c r="H5099" t="s">
        <v>2315</v>
      </c>
    </row>
    <row r="5100" spans="1:8" x14ac:dyDescent="0.25">
      <c r="A5100" t="s">
        <v>5420</v>
      </c>
      <c r="B5100" s="12">
        <v>81</v>
      </c>
      <c r="C5100" t="s">
        <v>7</v>
      </c>
      <c r="D5100" t="s">
        <v>8</v>
      </c>
      <c r="E5100" s="13" t="str">
        <f>"20"</f>
        <v>20</v>
      </c>
      <c r="F5100" t="s">
        <v>111</v>
      </c>
      <c r="G5100" s="14" t="str">
        <f>"226"</f>
        <v>226</v>
      </c>
      <c r="H5100" t="s">
        <v>431</v>
      </c>
    </row>
    <row r="5101" spans="1:8" x14ac:dyDescent="0.25">
      <c r="A5101" t="s">
        <v>5421</v>
      </c>
      <c r="B5101" s="12">
        <v>81</v>
      </c>
      <c r="C5101" t="s">
        <v>7</v>
      </c>
      <c r="D5101" t="s">
        <v>8</v>
      </c>
      <c r="E5101" s="13" t="str">
        <f>"59"</f>
        <v>59</v>
      </c>
      <c r="F5101" t="s">
        <v>335</v>
      </c>
      <c r="G5101" s="14" t="str">
        <f>"281"</f>
        <v>281</v>
      </c>
      <c r="H5101" t="s">
        <v>481</v>
      </c>
    </row>
    <row r="5102" spans="1:8" x14ac:dyDescent="0.25">
      <c r="A5102" t="s">
        <v>5422</v>
      </c>
      <c r="B5102" s="12">
        <v>77</v>
      </c>
      <c r="C5102" t="s">
        <v>17</v>
      </c>
      <c r="D5102" t="s">
        <v>18</v>
      </c>
      <c r="E5102" s="13" t="str">
        <f>"40"</f>
        <v>40</v>
      </c>
      <c r="F5102" t="s">
        <v>19</v>
      </c>
      <c r="G5102" s="14" t="str">
        <f>"265"</f>
        <v>265</v>
      </c>
      <c r="H5102" t="s">
        <v>78</v>
      </c>
    </row>
    <row r="5103" spans="1:8" x14ac:dyDescent="0.25">
      <c r="A5103" t="s">
        <v>5423</v>
      </c>
      <c r="B5103" s="12">
        <v>76</v>
      </c>
      <c r="C5103" t="s">
        <v>2</v>
      </c>
      <c r="D5103" t="s">
        <v>3</v>
      </c>
      <c r="E5103" s="13" t="str">
        <f>"67"</f>
        <v>67</v>
      </c>
      <c r="F5103" t="s">
        <v>44</v>
      </c>
      <c r="G5103" s="14" t="str">
        <f>"270"</f>
        <v>270</v>
      </c>
      <c r="H5103" t="s">
        <v>304</v>
      </c>
    </row>
    <row r="5104" spans="1:8" x14ac:dyDescent="0.25">
      <c r="A5104" t="s">
        <v>5424</v>
      </c>
      <c r="B5104" s="12">
        <v>76</v>
      </c>
      <c r="C5104" t="s">
        <v>2</v>
      </c>
      <c r="D5104" t="s">
        <v>3</v>
      </c>
      <c r="E5104" s="13" t="str">
        <f>"67"</f>
        <v>67</v>
      </c>
      <c r="F5104" t="s">
        <v>44</v>
      </c>
      <c r="G5104" s="14" t="str">
        <f>"136"</f>
        <v>136</v>
      </c>
      <c r="H5104" t="s">
        <v>993</v>
      </c>
    </row>
    <row r="5105" spans="1:8" x14ac:dyDescent="0.25">
      <c r="A5105" t="s">
        <v>5425</v>
      </c>
      <c r="B5105" s="12">
        <v>81</v>
      </c>
      <c r="C5105" t="s">
        <v>7</v>
      </c>
      <c r="D5105" t="s">
        <v>8</v>
      </c>
      <c r="E5105" s="13" t="str">
        <f>"42"</f>
        <v>42</v>
      </c>
      <c r="F5105" t="s">
        <v>1206</v>
      </c>
      <c r="G5105" s="14" t="str">
        <f>"265"</f>
        <v>265</v>
      </c>
      <c r="H5105" t="s">
        <v>2333</v>
      </c>
    </row>
    <row r="5106" spans="1:8" x14ac:dyDescent="0.25">
      <c r="A5106" t="s">
        <v>5426</v>
      </c>
      <c r="B5106" s="12">
        <v>79</v>
      </c>
      <c r="C5106" t="s">
        <v>28</v>
      </c>
      <c r="D5106" t="s">
        <v>29</v>
      </c>
      <c r="E5106" s="13" t="str">
        <f>"18"</f>
        <v>18</v>
      </c>
      <c r="F5106" t="s">
        <v>64</v>
      </c>
      <c r="G5106" s="14" t="str">
        <f>"221"</f>
        <v>221</v>
      </c>
      <c r="H5106" t="s">
        <v>65</v>
      </c>
    </row>
    <row r="5107" spans="1:8" x14ac:dyDescent="0.25">
      <c r="A5107" t="s">
        <v>5427</v>
      </c>
      <c r="B5107" s="12">
        <v>76</v>
      </c>
      <c r="C5107" t="s">
        <v>2</v>
      </c>
      <c r="D5107" t="s">
        <v>3</v>
      </c>
      <c r="E5107" s="13" t="str">
        <f>"28"</f>
        <v>28</v>
      </c>
      <c r="F5107" t="s">
        <v>89</v>
      </c>
      <c r="G5107" s="14" t="str">
        <f>"241"</f>
        <v>241</v>
      </c>
      <c r="H5107" t="s">
        <v>1175</v>
      </c>
    </row>
    <row r="5108" spans="1:8" x14ac:dyDescent="0.25">
      <c r="A5108" t="s">
        <v>5427</v>
      </c>
      <c r="B5108" s="12">
        <v>79</v>
      </c>
      <c r="C5108" t="s">
        <v>28</v>
      </c>
      <c r="D5108" t="s">
        <v>29</v>
      </c>
      <c r="E5108" s="13" t="str">
        <f>"47"</f>
        <v>47</v>
      </c>
      <c r="F5108" t="s">
        <v>1754</v>
      </c>
      <c r="G5108" s="14" t="str">
        <f>"030"</f>
        <v>030</v>
      </c>
      <c r="H5108" t="s">
        <v>1407</v>
      </c>
    </row>
    <row r="5109" spans="1:8" x14ac:dyDescent="0.25">
      <c r="A5109" t="s">
        <v>5428</v>
      </c>
      <c r="B5109" s="12">
        <v>77</v>
      </c>
      <c r="C5109" t="s">
        <v>17</v>
      </c>
      <c r="D5109" t="s">
        <v>18</v>
      </c>
      <c r="E5109" s="13" t="str">
        <f>"51"</f>
        <v>51</v>
      </c>
      <c r="F5109" t="s">
        <v>55</v>
      </c>
      <c r="G5109" s="14" t="str">
        <f>"206"</f>
        <v>206</v>
      </c>
      <c r="H5109" t="s">
        <v>223</v>
      </c>
    </row>
    <row r="5110" spans="1:8" x14ac:dyDescent="0.25">
      <c r="A5110" t="s">
        <v>5428</v>
      </c>
      <c r="B5110" s="12">
        <v>81</v>
      </c>
      <c r="C5110" t="s">
        <v>7</v>
      </c>
      <c r="D5110" t="s">
        <v>8</v>
      </c>
      <c r="E5110" s="13" t="str">
        <f>"44"</f>
        <v>44</v>
      </c>
      <c r="F5110" t="s">
        <v>40</v>
      </c>
      <c r="G5110" s="14" t="str">
        <f>"146"</f>
        <v>146</v>
      </c>
      <c r="H5110" t="s">
        <v>203</v>
      </c>
    </row>
    <row r="5111" spans="1:8" x14ac:dyDescent="0.25">
      <c r="A5111" t="s">
        <v>5429</v>
      </c>
      <c r="B5111" s="12">
        <v>79</v>
      </c>
      <c r="C5111" t="s">
        <v>28</v>
      </c>
      <c r="D5111" t="s">
        <v>29</v>
      </c>
      <c r="E5111" s="13" t="str">
        <f>"60"</f>
        <v>60</v>
      </c>
      <c r="F5111" t="s">
        <v>600</v>
      </c>
      <c r="G5111" s="14" t="str">
        <f>"251"</f>
        <v>251</v>
      </c>
      <c r="H5111" t="s">
        <v>601</v>
      </c>
    </row>
    <row r="5112" spans="1:8" x14ac:dyDescent="0.25">
      <c r="A5112" t="s">
        <v>5430</v>
      </c>
      <c r="B5112" s="12">
        <v>79</v>
      </c>
      <c r="C5112" t="s">
        <v>28</v>
      </c>
      <c r="D5112" t="s">
        <v>29</v>
      </c>
      <c r="E5112" s="13" t="str">
        <f>"60"</f>
        <v>60</v>
      </c>
      <c r="F5112" t="s">
        <v>600</v>
      </c>
      <c r="G5112" s="14" t="str">
        <f>"026"</f>
        <v>026</v>
      </c>
      <c r="H5112" t="s">
        <v>5431</v>
      </c>
    </row>
    <row r="5113" spans="1:8" x14ac:dyDescent="0.25">
      <c r="A5113" t="s">
        <v>5432</v>
      </c>
      <c r="B5113" s="12">
        <v>77</v>
      </c>
      <c r="C5113" t="s">
        <v>17</v>
      </c>
      <c r="D5113" t="s">
        <v>18</v>
      </c>
      <c r="E5113" s="13" t="str">
        <f>"66"</f>
        <v>66</v>
      </c>
      <c r="F5113" t="s">
        <v>22</v>
      </c>
      <c r="G5113" s="14" t="str">
        <f>"131"</f>
        <v>131</v>
      </c>
      <c r="H5113" t="s">
        <v>23</v>
      </c>
    </row>
    <row r="5114" spans="1:8" x14ac:dyDescent="0.25">
      <c r="A5114" t="s">
        <v>5433</v>
      </c>
      <c r="B5114" s="12">
        <v>77</v>
      </c>
      <c r="C5114" t="s">
        <v>17</v>
      </c>
      <c r="D5114" t="s">
        <v>18</v>
      </c>
      <c r="E5114" s="13" t="str">
        <f>"45"</f>
        <v>45</v>
      </c>
      <c r="F5114" t="s">
        <v>168</v>
      </c>
      <c r="G5114" s="14" t="str">
        <f>"126"</f>
        <v>126</v>
      </c>
      <c r="H5114" t="s">
        <v>169</v>
      </c>
    </row>
    <row r="5115" spans="1:8" x14ac:dyDescent="0.25">
      <c r="A5115" t="s">
        <v>5434</v>
      </c>
      <c r="B5115" s="12">
        <v>76</v>
      </c>
      <c r="C5115" t="s">
        <v>2</v>
      </c>
      <c r="D5115" t="s">
        <v>3</v>
      </c>
      <c r="E5115" s="13" t="str">
        <f>"67"</f>
        <v>67</v>
      </c>
      <c r="F5115" t="s">
        <v>44</v>
      </c>
      <c r="G5115" s="14" t="str">
        <f>"265"</f>
        <v>265</v>
      </c>
      <c r="H5115" t="s">
        <v>268</v>
      </c>
    </row>
    <row r="5116" spans="1:8" x14ac:dyDescent="0.25">
      <c r="A5116" t="s">
        <v>5435</v>
      </c>
      <c r="B5116" s="12">
        <v>76</v>
      </c>
      <c r="C5116" t="s">
        <v>2</v>
      </c>
      <c r="D5116" t="s">
        <v>3</v>
      </c>
      <c r="E5116" s="13" t="str">
        <f>"67"</f>
        <v>67</v>
      </c>
      <c r="F5116" t="s">
        <v>44</v>
      </c>
      <c r="G5116" s="14" t="str">
        <f>"291"</f>
        <v>291</v>
      </c>
      <c r="H5116" t="s">
        <v>253</v>
      </c>
    </row>
    <row r="5117" spans="1:8" x14ac:dyDescent="0.25">
      <c r="A5117" t="s">
        <v>5436</v>
      </c>
      <c r="B5117" s="12">
        <v>76</v>
      </c>
      <c r="C5117" t="s">
        <v>2</v>
      </c>
      <c r="D5117" t="s">
        <v>3</v>
      </c>
      <c r="E5117" s="13" t="str">
        <f>"67"</f>
        <v>67</v>
      </c>
      <c r="F5117" t="s">
        <v>44</v>
      </c>
      <c r="G5117" s="14" t="str">
        <f>"216"</f>
        <v>216</v>
      </c>
      <c r="H5117" t="s">
        <v>856</v>
      </c>
    </row>
    <row r="5118" spans="1:8" x14ac:dyDescent="0.25">
      <c r="A5118" t="s">
        <v>5437</v>
      </c>
      <c r="B5118" s="12">
        <v>76</v>
      </c>
      <c r="C5118" t="s">
        <v>2</v>
      </c>
      <c r="D5118" t="s">
        <v>3</v>
      </c>
      <c r="E5118" s="13" t="str">
        <f>"13"</f>
        <v>13</v>
      </c>
      <c r="F5118" t="s">
        <v>14</v>
      </c>
      <c r="G5118" s="14" t="str">
        <f>"191"</f>
        <v>191</v>
      </c>
      <c r="H5118" t="s">
        <v>227</v>
      </c>
    </row>
    <row r="5119" spans="1:8" x14ac:dyDescent="0.25">
      <c r="A5119" t="s">
        <v>5438</v>
      </c>
      <c r="B5119" s="12">
        <v>77</v>
      </c>
      <c r="C5119" t="s">
        <v>17</v>
      </c>
      <c r="D5119" t="s">
        <v>18</v>
      </c>
      <c r="E5119" s="13" t="str">
        <f>"67"</f>
        <v>67</v>
      </c>
      <c r="F5119" t="s">
        <v>44</v>
      </c>
      <c r="G5119" s="14" t="str">
        <f>"261"</f>
        <v>261</v>
      </c>
      <c r="H5119" t="s">
        <v>70</v>
      </c>
    </row>
    <row r="5120" spans="1:8" x14ac:dyDescent="0.25">
      <c r="A5120" t="s">
        <v>5439</v>
      </c>
      <c r="B5120" s="12">
        <v>77</v>
      </c>
      <c r="C5120" t="s">
        <v>17</v>
      </c>
      <c r="D5120" t="s">
        <v>18</v>
      </c>
      <c r="E5120" s="13" t="str">
        <f>"67"</f>
        <v>67</v>
      </c>
      <c r="F5120" t="s">
        <v>44</v>
      </c>
      <c r="G5120" s="14" t="str">
        <f>"261"</f>
        <v>261</v>
      </c>
      <c r="H5120" t="s">
        <v>70</v>
      </c>
    </row>
    <row r="5121" spans="1:8" x14ac:dyDescent="0.25">
      <c r="A5121" t="s">
        <v>5440</v>
      </c>
      <c r="B5121" s="12">
        <v>77</v>
      </c>
      <c r="C5121" t="s">
        <v>17</v>
      </c>
      <c r="D5121" t="s">
        <v>18</v>
      </c>
      <c r="E5121" s="13" t="str">
        <f>"40"</f>
        <v>40</v>
      </c>
      <c r="F5121" t="s">
        <v>19</v>
      </c>
      <c r="G5121" s="14" t="str">
        <f>"251"</f>
        <v>251</v>
      </c>
      <c r="H5121" t="s">
        <v>20</v>
      </c>
    </row>
    <row r="5122" spans="1:8" x14ac:dyDescent="0.25">
      <c r="A5122" t="s">
        <v>5441</v>
      </c>
      <c r="B5122" s="12">
        <v>76</v>
      </c>
      <c r="C5122" t="s">
        <v>2</v>
      </c>
      <c r="D5122" t="s">
        <v>3</v>
      </c>
      <c r="E5122" s="13" t="str">
        <f>"67"</f>
        <v>67</v>
      </c>
      <c r="F5122" t="s">
        <v>44</v>
      </c>
      <c r="G5122" s="14" t="str">
        <f>"181"</f>
        <v>181</v>
      </c>
      <c r="H5122" t="s">
        <v>564</v>
      </c>
    </row>
    <row r="5123" spans="1:8" x14ac:dyDescent="0.25">
      <c r="A5123" t="s">
        <v>5442</v>
      </c>
      <c r="B5123" s="12">
        <v>76</v>
      </c>
      <c r="C5123" t="s">
        <v>2</v>
      </c>
      <c r="D5123" t="s">
        <v>3</v>
      </c>
      <c r="E5123" s="13" t="str">
        <f>"23"</f>
        <v>23</v>
      </c>
      <c r="F5123" t="s">
        <v>280</v>
      </c>
      <c r="G5123" s="14" t="str">
        <f>"161"</f>
        <v>161</v>
      </c>
      <c r="H5123" t="s">
        <v>486</v>
      </c>
    </row>
    <row r="5124" spans="1:8" x14ac:dyDescent="0.25">
      <c r="A5124" t="s">
        <v>5443</v>
      </c>
      <c r="B5124" s="12">
        <v>81</v>
      </c>
      <c r="C5124" t="s">
        <v>7</v>
      </c>
      <c r="D5124" t="s">
        <v>8</v>
      </c>
      <c r="E5124" s="13" t="str">
        <f>"44"</f>
        <v>44</v>
      </c>
      <c r="F5124" t="s">
        <v>40</v>
      </c>
      <c r="G5124" s="14" t="str">
        <f>"261"</f>
        <v>261</v>
      </c>
      <c r="H5124" t="s">
        <v>627</v>
      </c>
    </row>
    <row r="5125" spans="1:8" x14ac:dyDescent="0.25">
      <c r="A5125" t="s">
        <v>5444</v>
      </c>
      <c r="B5125" s="12">
        <v>81</v>
      </c>
      <c r="C5125" t="s">
        <v>7</v>
      </c>
      <c r="D5125" t="s">
        <v>8</v>
      </c>
      <c r="E5125" s="13" t="str">
        <f>"08"</f>
        <v>08</v>
      </c>
      <c r="F5125" t="s">
        <v>154</v>
      </c>
      <c r="G5125" s="14" t="str">
        <f>"201"</f>
        <v>201</v>
      </c>
      <c r="H5125" t="s">
        <v>138</v>
      </c>
    </row>
    <row r="5126" spans="1:8" x14ac:dyDescent="0.25">
      <c r="A5126" t="s">
        <v>5445</v>
      </c>
      <c r="B5126" s="12">
        <v>79</v>
      </c>
      <c r="C5126" t="s">
        <v>28</v>
      </c>
      <c r="D5126" t="s">
        <v>29</v>
      </c>
      <c r="E5126" s="13" t="str">
        <f>"55"</f>
        <v>55</v>
      </c>
      <c r="F5126" t="s">
        <v>207</v>
      </c>
      <c r="G5126" s="14" t="str">
        <f>"261"</f>
        <v>261</v>
      </c>
      <c r="H5126" t="s">
        <v>208</v>
      </c>
    </row>
    <row r="5127" spans="1:8" x14ac:dyDescent="0.25">
      <c r="A5127" t="s">
        <v>5446</v>
      </c>
      <c r="B5127" s="12">
        <v>76</v>
      </c>
      <c r="C5127" t="s">
        <v>2</v>
      </c>
      <c r="D5127" t="s">
        <v>3</v>
      </c>
      <c r="E5127" s="13" t="str">
        <f>"14"</f>
        <v>14</v>
      </c>
      <c r="F5127" t="s">
        <v>124</v>
      </c>
      <c r="G5127" s="14" t="str">
        <f>"226"</f>
        <v>226</v>
      </c>
      <c r="H5127" t="s">
        <v>2699</v>
      </c>
    </row>
    <row r="5128" spans="1:8" x14ac:dyDescent="0.25">
      <c r="A5128" t="s">
        <v>5447</v>
      </c>
      <c r="B5128" s="12">
        <v>81</v>
      </c>
      <c r="C5128" t="s">
        <v>7</v>
      </c>
      <c r="D5128" t="s">
        <v>8</v>
      </c>
      <c r="E5128" s="13" t="str">
        <f>"20"</f>
        <v>20</v>
      </c>
      <c r="F5128" t="s">
        <v>111</v>
      </c>
      <c r="G5128" s="14" t="str">
        <f>"226"</f>
        <v>226</v>
      </c>
      <c r="H5128" t="s">
        <v>431</v>
      </c>
    </row>
    <row r="5129" spans="1:8" x14ac:dyDescent="0.25">
      <c r="A5129" t="s">
        <v>5448</v>
      </c>
      <c r="B5129" s="12">
        <v>81</v>
      </c>
      <c r="C5129" t="s">
        <v>7</v>
      </c>
      <c r="D5129" t="s">
        <v>8</v>
      </c>
      <c r="E5129" s="13" t="str">
        <f>"70"</f>
        <v>70</v>
      </c>
      <c r="F5129" t="s">
        <v>50</v>
      </c>
      <c r="G5129" s="14" t="str">
        <f>"266"</f>
        <v>266</v>
      </c>
      <c r="H5129" t="s">
        <v>51</v>
      </c>
    </row>
    <row r="5130" spans="1:8" x14ac:dyDescent="0.25">
      <c r="A5130" t="s">
        <v>5449</v>
      </c>
      <c r="B5130" s="12">
        <v>76</v>
      </c>
      <c r="C5130" t="s">
        <v>2</v>
      </c>
      <c r="D5130" t="s">
        <v>3</v>
      </c>
      <c r="E5130" s="13" t="str">
        <f>"13"</f>
        <v>13</v>
      </c>
      <c r="F5130" t="s">
        <v>14</v>
      </c>
      <c r="G5130" s="14" t="str">
        <f>"255"</f>
        <v>255</v>
      </c>
      <c r="H5130" t="s">
        <v>131</v>
      </c>
    </row>
    <row r="5131" spans="1:8" x14ac:dyDescent="0.25">
      <c r="A5131" t="s">
        <v>5450</v>
      </c>
      <c r="B5131" s="12">
        <v>76</v>
      </c>
      <c r="C5131" t="s">
        <v>2</v>
      </c>
      <c r="D5131" t="s">
        <v>3</v>
      </c>
      <c r="E5131" s="13" t="str">
        <f>"13"</f>
        <v>13</v>
      </c>
      <c r="F5131" t="s">
        <v>14</v>
      </c>
      <c r="G5131" s="14" t="str">
        <f>"107"</f>
        <v>107</v>
      </c>
      <c r="H5131" t="s">
        <v>5451</v>
      </c>
    </row>
    <row r="5132" spans="1:8" x14ac:dyDescent="0.25">
      <c r="A5132" t="s">
        <v>5452</v>
      </c>
      <c r="B5132" s="12">
        <v>79</v>
      </c>
      <c r="C5132" t="s">
        <v>28</v>
      </c>
      <c r="D5132" t="s">
        <v>29</v>
      </c>
      <c r="E5132" s="13" t="str">
        <f>"07"</f>
        <v>07</v>
      </c>
      <c r="F5132" t="s">
        <v>788</v>
      </c>
      <c r="G5132" s="14" t="str">
        <f>"191"</f>
        <v>191</v>
      </c>
      <c r="H5132" t="s">
        <v>5453</v>
      </c>
    </row>
    <row r="5133" spans="1:8" x14ac:dyDescent="0.25">
      <c r="A5133" t="s">
        <v>5454</v>
      </c>
      <c r="B5133" s="12">
        <v>81</v>
      </c>
      <c r="C5133" t="s">
        <v>7</v>
      </c>
      <c r="D5133" t="s">
        <v>8</v>
      </c>
      <c r="E5133" s="13" t="str">
        <f>"59"</f>
        <v>59</v>
      </c>
      <c r="F5133" t="s">
        <v>335</v>
      </c>
      <c r="G5133" s="14" t="str">
        <f>"282"</f>
        <v>282</v>
      </c>
      <c r="H5133" t="s">
        <v>388</v>
      </c>
    </row>
    <row r="5134" spans="1:8" x14ac:dyDescent="0.25">
      <c r="A5134" t="s">
        <v>5455</v>
      </c>
      <c r="B5134" s="12">
        <v>77</v>
      </c>
      <c r="C5134" t="s">
        <v>17</v>
      </c>
      <c r="D5134" t="s">
        <v>18</v>
      </c>
      <c r="E5134" s="13" t="str">
        <f>"30"</f>
        <v>30</v>
      </c>
      <c r="F5134" t="s">
        <v>210</v>
      </c>
      <c r="G5134" s="14" t="str">
        <f>"174"</f>
        <v>174</v>
      </c>
      <c r="H5134" t="s">
        <v>216</v>
      </c>
    </row>
    <row r="5135" spans="1:8" x14ac:dyDescent="0.25">
      <c r="A5135" t="s">
        <v>5456</v>
      </c>
      <c r="B5135" s="12">
        <v>81</v>
      </c>
      <c r="C5135" t="s">
        <v>7</v>
      </c>
      <c r="D5135" t="s">
        <v>8</v>
      </c>
      <c r="E5135" s="13" t="str">
        <f>"38"</f>
        <v>38</v>
      </c>
      <c r="F5135" t="s">
        <v>121</v>
      </c>
      <c r="G5135" s="14" t="str">
        <f>"261"</f>
        <v>261</v>
      </c>
      <c r="H5135" t="s">
        <v>5457</v>
      </c>
    </row>
    <row r="5136" spans="1:8" x14ac:dyDescent="0.25">
      <c r="A5136" t="s">
        <v>5458</v>
      </c>
      <c r="B5136" s="12">
        <v>81</v>
      </c>
      <c r="C5136" t="s">
        <v>7</v>
      </c>
      <c r="D5136" t="s">
        <v>8</v>
      </c>
      <c r="E5136" s="13" t="str">
        <f>"38"</f>
        <v>38</v>
      </c>
      <c r="F5136" t="s">
        <v>121</v>
      </c>
      <c r="G5136" s="14" t="str">
        <f>"020"</f>
        <v>020</v>
      </c>
      <c r="H5136" t="s">
        <v>2547</v>
      </c>
    </row>
    <row r="5137" spans="1:8" x14ac:dyDescent="0.25">
      <c r="A5137" t="s">
        <v>5459</v>
      </c>
      <c r="B5137" s="12">
        <v>77</v>
      </c>
      <c r="C5137" t="s">
        <v>17</v>
      </c>
      <c r="D5137" t="s">
        <v>18</v>
      </c>
      <c r="E5137" s="13" t="str">
        <f>"51"</f>
        <v>51</v>
      </c>
      <c r="F5137" t="s">
        <v>55</v>
      </c>
      <c r="G5137" s="14" t="str">
        <f>"276"</f>
        <v>276</v>
      </c>
      <c r="H5137" t="s">
        <v>80</v>
      </c>
    </row>
    <row r="5138" spans="1:8" x14ac:dyDescent="0.25">
      <c r="A5138" t="s">
        <v>5460</v>
      </c>
      <c r="B5138" s="12">
        <v>81</v>
      </c>
      <c r="C5138" t="s">
        <v>7</v>
      </c>
      <c r="D5138" t="s">
        <v>8</v>
      </c>
      <c r="E5138" s="13" t="str">
        <f>"44"</f>
        <v>44</v>
      </c>
      <c r="F5138" t="s">
        <v>40</v>
      </c>
      <c r="G5138" s="14" t="str">
        <f>"155"</f>
        <v>155</v>
      </c>
      <c r="H5138" t="s">
        <v>5461</v>
      </c>
    </row>
    <row r="5139" spans="1:8" x14ac:dyDescent="0.25">
      <c r="A5139" t="s">
        <v>5462</v>
      </c>
      <c r="B5139" s="12">
        <v>76</v>
      </c>
      <c r="C5139" t="s">
        <v>2</v>
      </c>
      <c r="D5139" t="s">
        <v>3</v>
      </c>
      <c r="E5139" s="13" t="str">
        <f>"28"</f>
        <v>28</v>
      </c>
      <c r="F5139" t="s">
        <v>89</v>
      </c>
      <c r="G5139" s="14" t="str">
        <f>"012"</f>
        <v>012</v>
      </c>
      <c r="H5139" t="s">
        <v>1483</v>
      </c>
    </row>
    <row r="5140" spans="1:8" x14ac:dyDescent="0.25">
      <c r="A5140" t="s">
        <v>5463</v>
      </c>
      <c r="B5140" s="12">
        <v>79</v>
      </c>
      <c r="C5140" t="s">
        <v>28</v>
      </c>
      <c r="D5140" t="s">
        <v>29</v>
      </c>
      <c r="E5140" s="13" t="str">
        <f>"27"</f>
        <v>27</v>
      </c>
      <c r="F5140" t="s">
        <v>739</v>
      </c>
      <c r="G5140" s="14" t="str">
        <f>"024"</f>
        <v>024</v>
      </c>
      <c r="H5140" t="s">
        <v>5464</v>
      </c>
    </row>
    <row r="5141" spans="1:8" x14ac:dyDescent="0.25">
      <c r="A5141" t="s">
        <v>5465</v>
      </c>
      <c r="B5141" s="12">
        <v>81</v>
      </c>
      <c r="C5141" t="s">
        <v>7</v>
      </c>
      <c r="D5141" t="s">
        <v>8</v>
      </c>
      <c r="E5141" s="13" t="str">
        <f>"21"</f>
        <v>21</v>
      </c>
      <c r="F5141" t="s">
        <v>1896</v>
      </c>
      <c r="G5141" s="14" t="str">
        <f>"018"</f>
        <v>018</v>
      </c>
      <c r="H5141" t="s">
        <v>3743</v>
      </c>
    </row>
    <row r="5142" spans="1:8" x14ac:dyDescent="0.25">
      <c r="A5142" t="s">
        <v>5466</v>
      </c>
      <c r="B5142" s="12">
        <v>81</v>
      </c>
      <c r="C5142" t="s">
        <v>7</v>
      </c>
      <c r="D5142" t="s">
        <v>8</v>
      </c>
      <c r="E5142" s="13" t="str">
        <f>"21"</f>
        <v>21</v>
      </c>
      <c r="F5142" t="s">
        <v>1896</v>
      </c>
      <c r="G5142" s="14" t="str">
        <f>"018"</f>
        <v>018</v>
      </c>
      <c r="H5142" t="s">
        <v>3743</v>
      </c>
    </row>
    <row r="5143" spans="1:8" x14ac:dyDescent="0.25">
      <c r="A5143" t="s">
        <v>5467</v>
      </c>
      <c r="B5143" s="12">
        <v>81</v>
      </c>
      <c r="C5143" t="s">
        <v>7</v>
      </c>
      <c r="D5143" t="s">
        <v>8</v>
      </c>
      <c r="E5143" s="13" t="str">
        <f>"42"</f>
        <v>42</v>
      </c>
      <c r="F5143" t="s">
        <v>1206</v>
      </c>
      <c r="G5143" s="14" t="str">
        <f>"036"</f>
        <v>036</v>
      </c>
      <c r="H5143" t="s">
        <v>5468</v>
      </c>
    </row>
    <row r="5144" spans="1:8" x14ac:dyDescent="0.25">
      <c r="A5144" t="s">
        <v>5469</v>
      </c>
      <c r="B5144" s="12">
        <v>77</v>
      </c>
      <c r="C5144" t="s">
        <v>17</v>
      </c>
      <c r="D5144" t="s">
        <v>18</v>
      </c>
      <c r="E5144" s="13" t="str">
        <f>"51"</f>
        <v>51</v>
      </c>
      <c r="F5144" t="s">
        <v>55</v>
      </c>
      <c r="G5144" s="14" t="str">
        <f>"276"</f>
        <v>276</v>
      </c>
      <c r="H5144" t="s">
        <v>80</v>
      </c>
    </row>
    <row r="5145" spans="1:8" x14ac:dyDescent="0.25">
      <c r="A5145" t="s">
        <v>5470</v>
      </c>
      <c r="B5145" s="12">
        <v>81</v>
      </c>
      <c r="C5145" t="s">
        <v>7</v>
      </c>
      <c r="D5145" t="s">
        <v>8</v>
      </c>
      <c r="E5145" s="13" t="str">
        <f>"36"</f>
        <v>36</v>
      </c>
      <c r="F5145" t="s">
        <v>84</v>
      </c>
      <c r="G5145" s="14" t="str">
        <f>"024"</f>
        <v>024</v>
      </c>
      <c r="H5145" t="s">
        <v>596</v>
      </c>
    </row>
    <row r="5146" spans="1:8" x14ac:dyDescent="0.25">
      <c r="A5146" t="s">
        <v>5471</v>
      </c>
      <c r="B5146" s="12">
        <v>77</v>
      </c>
      <c r="C5146" t="s">
        <v>17</v>
      </c>
      <c r="D5146" t="s">
        <v>18</v>
      </c>
      <c r="E5146" s="13" t="str">
        <f>"51"</f>
        <v>51</v>
      </c>
      <c r="F5146" t="s">
        <v>55</v>
      </c>
      <c r="G5146" s="14" t="str">
        <f>"181"</f>
        <v>181</v>
      </c>
      <c r="H5146" t="s">
        <v>698</v>
      </c>
    </row>
    <row r="5147" spans="1:8" x14ac:dyDescent="0.25">
      <c r="A5147" t="s">
        <v>5472</v>
      </c>
      <c r="B5147" s="12">
        <v>79</v>
      </c>
      <c r="C5147" t="s">
        <v>28</v>
      </c>
      <c r="D5147" t="s">
        <v>29</v>
      </c>
      <c r="E5147" s="13" t="str">
        <f>"43"</f>
        <v>43</v>
      </c>
      <c r="F5147" t="s">
        <v>354</v>
      </c>
      <c r="G5147" s="14" t="str">
        <f>"016"</f>
        <v>016</v>
      </c>
      <c r="H5147" t="s">
        <v>4588</v>
      </c>
    </row>
    <row r="5148" spans="1:8" x14ac:dyDescent="0.25">
      <c r="A5148" t="s">
        <v>5473</v>
      </c>
      <c r="B5148" s="12">
        <v>77</v>
      </c>
      <c r="C5148" t="s">
        <v>17</v>
      </c>
      <c r="D5148" t="s">
        <v>18</v>
      </c>
      <c r="E5148" s="13" t="str">
        <f>"30"</f>
        <v>30</v>
      </c>
      <c r="F5148" t="s">
        <v>210</v>
      </c>
      <c r="G5148" s="14" t="str">
        <f>"174"</f>
        <v>174</v>
      </c>
      <c r="H5148" t="s">
        <v>216</v>
      </c>
    </row>
    <row r="5149" spans="1:8" x14ac:dyDescent="0.25">
      <c r="A5149" t="s">
        <v>5474</v>
      </c>
      <c r="B5149" s="12">
        <v>77</v>
      </c>
      <c r="C5149" t="s">
        <v>17</v>
      </c>
      <c r="D5149" t="s">
        <v>18</v>
      </c>
      <c r="E5149" s="13" t="str">
        <f>"67"</f>
        <v>67</v>
      </c>
      <c r="F5149" t="s">
        <v>44</v>
      </c>
      <c r="G5149" s="14" t="str">
        <f>"151"</f>
        <v>151</v>
      </c>
      <c r="H5149" t="s">
        <v>200</v>
      </c>
    </row>
    <row r="5150" spans="1:8" x14ac:dyDescent="0.25">
      <c r="A5150" t="s">
        <v>5475</v>
      </c>
      <c r="B5150" s="12">
        <v>76</v>
      </c>
      <c r="C5150" t="s">
        <v>2</v>
      </c>
      <c r="D5150" t="s">
        <v>3</v>
      </c>
      <c r="E5150" s="13" t="str">
        <f>"67"</f>
        <v>67</v>
      </c>
      <c r="F5150" t="s">
        <v>44</v>
      </c>
      <c r="G5150" s="14" t="str">
        <f>"010"</f>
        <v>010</v>
      </c>
      <c r="H5150" t="s">
        <v>1540</v>
      </c>
    </row>
    <row r="5151" spans="1:8" x14ac:dyDescent="0.25">
      <c r="A5151" t="s">
        <v>5476</v>
      </c>
      <c r="B5151" s="12">
        <v>79</v>
      </c>
      <c r="C5151" t="s">
        <v>28</v>
      </c>
      <c r="D5151" t="s">
        <v>29</v>
      </c>
      <c r="E5151" s="13" t="str">
        <f>"71"</f>
        <v>71</v>
      </c>
      <c r="F5151" t="s">
        <v>729</v>
      </c>
      <c r="G5151" s="14" t="str">
        <f>"251"</f>
        <v>251</v>
      </c>
      <c r="H5151" t="s">
        <v>970</v>
      </c>
    </row>
    <row r="5152" spans="1:8" x14ac:dyDescent="0.25">
      <c r="A5152" t="s">
        <v>5477</v>
      </c>
      <c r="B5152" s="12">
        <v>77</v>
      </c>
      <c r="C5152" t="s">
        <v>17</v>
      </c>
      <c r="D5152" t="s">
        <v>18</v>
      </c>
      <c r="E5152" s="13" t="str">
        <f>"51"</f>
        <v>51</v>
      </c>
      <c r="F5152" t="s">
        <v>55</v>
      </c>
      <c r="G5152" s="14" t="str">
        <f>"206"</f>
        <v>206</v>
      </c>
      <c r="H5152" t="s">
        <v>223</v>
      </c>
    </row>
    <row r="5153" spans="1:8" x14ac:dyDescent="0.25">
      <c r="A5153" t="s">
        <v>5478</v>
      </c>
      <c r="B5153" s="12">
        <v>79</v>
      </c>
      <c r="C5153" t="s">
        <v>28</v>
      </c>
      <c r="D5153" t="s">
        <v>29</v>
      </c>
      <c r="E5153" s="13" t="str">
        <f>"17"</f>
        <v>17</v>
      </c>
      <c r="F5153" t="s">
        <v>32</v>
      </c>
      <c r="G5153" s="14" t="str">
        <f>"251"</f>
        <v>251</v>
      </c>
      <c r="H5153" t="s">
        <v>33</v>
      </c>
    </row>
    <row r="5154" spans="1:8" x14ac:dyDescent="0.25">
      <c r="A5154" t="s">
        <v>5479</v>
      </c>
      <c r="B5154" s="12">
        <v>79</v>
      </c>
      <c r="C5154" t="s">
        <v>28</v>
      </c>
      <c r="D5154" t="s">
        <v>29</v>
      </c>
      <c r="E5154" s="13" t="str">
        <f>"55"</f>
        <v>55</v>
      </c>
      <c r="F5154" t="s">
        <v>207</v>
      </c>
      <c r="G5154" s="14" t="str">
        <f>"136"</f>
        <v>136</v>
      </c>
      <c r="H5154" t="s">
        <v>3482</v>
      </c>
    </row>
    <row r="5155" spans="1:8" x14ac:dyDescent="0.25">
      <c r="A5155" t="s">
        <v>5480</v>
      </c>
      <c r="B5155" s="12">
        <v>79</v>
      </c>
      <c r="C5155" t="s">
        <v>28</v>
      </c>
      <c r="D5155" t="s">
        <v>29</v>
      </c>
      <c r="E5155" s="13" t="str">
        <f>"48"</f>
        <v>48</v>
      </c>
      <c r="F5155" t="s">
        <v>37</v>
      </c>
      <c r="G5155" s="14" t="str">
        <f>"201"</f>
        <v>201</v>
      </c>
      <c r="H5155" t="s">
        <v>38</v>
      </c>
    </row>
    <row r="5156" spans="1:8" x14ac:dyDescent="0.25">
      <c r="A5156" t="s">
        <v>5481</v>
      </c>
      <c r="B5156" s="12">
        <v>79</v>
      </c>
      <c r="C5156" t="s">
        <v>28</v>
      </c>
      <c r="D5156" t="s">
        <v>29</v>
      </c>
      <c r="E5156" s="13" t="str">
        <f>"48"</f>
        <v>48</v>
      </c>
      <c r="F5156" t="s">
        <v>37</v>
      </c>
      <c r="G5156" s="14" t="str">
        <f>"281"</f>
        <v>281</v>
      </c>
      <c r="H5156" t="s">
        <v>2477</v>
      </c>
    </row>
    <row r="5157" spans="1:8" x14ac:dyDescent="0.25">
      <c r="A5157" t="s">
        <v>5482</v>
      </c>
      <c r="B5157" s="12">
        <v>76</v>
      </c>
      <c r="C5157" t="s">
        <v>2</v>
      </c>
      <c r="D5157" t="s">
        <v>3</v>
      </c>
      <c r="E5157" s="13" t="str">
        <f>"53"</f>
        <v>53</v>
      </c>
      <c r="F5157" t="s">
        <v>67</v>
      </c>
      <c r="G5157" s="14" t="str">
        <f>"206"</f>
        <v>206</v>
      </c>
      <c r="H5157" t="s">
        <v>274</v>
      </c>
    </row>
    <row r="5158" spans="1:8" x14ac:dyDescent="0.25">
      <c r="A5158" t="s">
        <v>5483</v>
      </c>
      <c r="B5158" s="12">
        <v>79</v>
      </c>
      <c r="C5158" t="s">
        <v>28</v>
      </c>
      <c r="D5158" t="s">
        <v>29</v>
      </c>
      <c r="E5158" s="13" t="str">
        <f>"55"</f>
        <v>55</v>
      </c>
      <c r="F5158" t="s">
        <v>207</v>
      </c>
      <c r="G5158" s="14" t="str">
        <f>"106"</f>
        <v>106</v>
      </c>
      <c r="H5158" t="s">
        <v>799</v>
      </c>
    </row>
    <row r="5159" spans="1:8" x14ac:dyDescent="0.25">
      <c r="A5159" t="s">
        <v>5484</v>
      </c>
      <c r="B5159" s="12">
        <v>77</v>
      </c>
      <c r="C5159" t="s">
        <v>17</v>
      </c>
      <c r="D5159" t="s">
        <v>18</v>
      </c>
      <c r="E5159" s="13" t="str">
        <f>"40"</f>
        <v>40</v>
      </c>
      <c r="F5159" t="s">
        <v>19</v>
      </c>
      <c r="G5159" s="14" t="str">
        <f>"292"</f>
        <v>292</v>
      </c>
      <c r="H5159" t="s">
        <v>100</v>
      </c>
    </row>
    <row r="5160" spans="1:8" x14ac:dyDescent="0.25">
      <c r="A5160" t="s">
        <v>5485</v>
      </c>
      <c r="B5160" s="12">
        <v>76</v>
      </c>
      <c r="C5160" t="s">
        <v>2</v>
      </c>
      <c r="D5160" t="s">
        <v>3</v>
      </c>
      <c r="E5160" s="13" t="str">
        <f>"13"</f>
        <v>13</v>
      </c>
      <c r="F5160" t="s">
        <v>14</v>
      </c>
      <c r="G5160" s="14" t="str">
        <f>"056"</f>
        <v>056</v>
      </c>
      <c r="H5160" t="s">
        <v>5486</v>
      </c>
    </row>
    <row r="5161" spans="1:8" x14ac:dyDescent="0.25">
      <c r="A5161" t="s">
        <v>5487</v>
      </c>
      <c r="B5161" s="12">
        <v>81</v>
      </c>
      <c r="C5161" t="s">
        <v>7</v>
      </c>
      <c r="D5161" t="s">
        <v>8</v>
      </c>
      <c r="E5161" s="13" t="str">
        <f>"70"</f>
        <v>70</v>
      </c>
      <c r="F5161" t="s">
        <v>50</v>
      </c>
      <c r="G5161" s="14" t="str">
        <f>"266"</f>
        <v>266</v>
      </c>
      <c r="H5161" t="s">
        <v>51</v>
      </c>
    </row>
    <row r="5162" spans="1:8" x14ac:dyDescent="0.25">
      <c r="A5162" t="s">
        <v>5488</v>
      </c>
      <c r="B5162" s="12">
        <v>79</v>
      </c>
      <c r="C5162" t="s">
        <v>28</v>
      </c>
      <c r="D5162" t="s">
        <v>29</v>
      </c>
      <c r="E5162" s="13" t="str">
        <f>"55"</f>
        <v>55</v>
      </c>
      <c r="F5162" t="s">
        <v>207</v>
      </c>
      <c r="G5162" s="14" t="str">
        <f>"020"</f>
        <v>020</v>
      </c>
      <c r="H5162" t="s">
        <v>3713</v>
      </c>
    </row>
    <row r="5163" spans="1:8" x14ac:dyDescent="0.25">
      <c r="A5163" t="s">
        <v>5489</v>
      </c>
      <c r="B5163" s="12">
        <v>77</v>
      </c>
      <c r="C5163" t="s">
        <v>17</v>
      </c>
      <c r="D5163" t="s">
        <v>18</v>
      </c>
      <c r="E5163" s="13" t="str">
        <f>"51"</f>
        <v>51</v>
      </c>
      <c r="F5163" t="s">
        <v>55</v>
      </c>
      <c r="G5163" s="14" t="str">
        <f>"104"</f>
        <v>104</v>
      </c>
      <c r="H5163" t="s">
        <v>1639</v>
      </c>
    </row>
    <row r="5164" spans="1:8" x14ac:dyDescent="0.25">
      <c r="A5164" t="s">
        <v>5490</v>
      </c>
      <c r="B5164" s="12">
        <v>76</v>
      </c>
      <c r="C5164" t="s">
        <v>2</v>
      </c>
      <c r="D5164" t="s">
        <v>3</v>
      </c>
      <c r="E5164" s="13" t="str">
        <f>"13"</f>
        <v>13</v>
      </c>
      <c r="F5164" t="s">
        <v>14</v>
      </c>
      <c r="G5164" s="14" t="str">
        <f>"191"</f>
        <v>191</v>
      </c>
      <c r="H5164" t="s">
        <v>227</v>
      </c>
    </row>
    <row r="5165" spans="1:8" x14ac:dyDescent="0.25">
      <c r="A5165" t="s">
        <v>5491</v>
      </c>
      <c r="B5165" s="12">
        <v>77</v>
      </c>
      <c r="C5165" t="s">
        <v>17</v>
      </c>
      <c r="D5165" t="s">
        <v>18</v>
      </c>
      <c r="E5165" s="13" t="str">
        <f>"40"</f>
        <v>40</v>
      </c>
      <c r="F5165" t="s">
        <v>19</v>
      </c>
      <c r="G5165" s="14" t="str">
        <f>"265"</f>
        <v>265</v>
      </c>
      <c r="H5165" t="s">
        <v>78</v>
      </c>
    </row>
    <row r="5166" spans="1:8" x14ac:dyDescent="0.25">
      <c r="A5166" t="s">
        <v>5492</v>
      </c>
      <c r="B5166" s="12">
        <v>79</v>
      </c>
      <c r="C5166" t="s">
        <v>28</v>
      </c>
      <c r="D5166" t="s">
        <v>29</v>
      </c>
      <c r="E5166" s="13" t="str">
        <f>"09"</f>
        <v>09</v>
      </c>
      <c r="F5166" t="s">
        <v>117</v>
      </c>
      <c r="G5166" s="14" t="str">
        <f>"211"</f>
        <v>211</v>
      </c>
      <c r="H5166" t="s">
        <v>372</v>
      </c>
    </row>
    <row r="5167" spans="1:8" x14ac:dyDescent="0.25">
      <c r="A5167" t="s">
        <v>5493</v>
      </c>
      <c r="B5167" s="12">
        <v>81</v>
      </c>
      <c r="C5167" t="s">
        <v>7</v>
      </c>
      <c r="D5167" t="s">
        <v>8</v>
      </c>
      <c r="E5167" s="13" t="str">
        <f>"05"</f>
        <v>05</v>
      </c>
      <c r="F5167" t="s">
        <v>9</v>
      </c>
      <c r="G5167" s="14" t="str">
        <f>"231"</f>
        <v>231</v>
      </c>
      <c r="H5167" t="s">
        <v>263</v>
      </c>
    </row>
    <row r="5168" spans="1:8" x14ac:dyDescent="0.25">
      <c r="A5168" t="s">
        <v>5494</v>
      </c>
      <c r="B5168" s="12">
        <v>79</v>
      </c>
      <c r="C5168" t="s">
        <v>28</v>
      </c>
      <c r="D5168" t="s">
        <v>29</v>
      </c>
      <c r="E5168" s="13" t="str">
        <f>"55"</f>
        <v>55</v>
      </c>
      <c r="F5168" t="s">
        <v>207</v>
      </c>
      <c r="G5168" s="14" t="str">
        <f>"020"</f>
        <v>020</v>
      </c>
      <c r="H5168" t="s">
        <v>3713</v>
      </c>
    </row>
    <row r="5169" spans="1:8" x14ac:dyDescent="0.25">
      <c r="A5169" t="s">
        <v>5495</v>
      </c>
      <c r="B5169" s="12">
        <v>81</v>
      </c>
      <c r="C5169" t="s">
        <v>7</v>
      </c>
      <c r="D5169" t="s">
        <v>8</v>
      </c>
      <c r="E5169" s="13" t="str">
        <f>"44"</f>
        <v>44</v>
      </c>
      <c r="F5169" t="s">
        <v>40</v>
      </c>
      <c r="G5169" s="14" t="str">
        <f>"201"</f>
        <v>201</v>
      </c>
      <c r="H5169" t="s">
        <v>138</v>
      </c>
    </row>
    <row r="5170" spans="1:8" x14ac:dyDescent="0.25">
      <c r="A5170" t="s">
        <v>5496</v>
      </c>
      <c r="B5170" s="12">
        <v>79</v>
      </c>
      <c r="C5170" t="s">
        <v>28</v>
      </c>
      <c r="D5170" t="s">
        <v>29</v>
      </c>
      <c r="E5170" s="13" t="str">
        <f>"37"</f>
        <v>37</v>
      </c>
      <c r="F5170" t="s">
        <v>34</v>
      </c>
      <c r="G5170" s="14" t="str">
        <f>"281"</f>
        <v>281</v>
      </c>
      <c r="H5170" t="s">
        <v>363</v>
      </c>
    </row>
    <row r="5171" spans="1:8" x14ac:dyDescent="0.25">
      <c r="A5171" t="s">
        <v>5497</v>
      </c>
      <c r="B5171" s="12">
        <v>77</v>
      </c>
      <c r="C5171" t="s">
        <v>17</v>
      </c>
      <c r="D5171" t="s">
        <v>18</v>
      </c>
      <c r="E5171" s="13" t="str">
        <f>"66"</f>
        <v>66</v>
      </c>
      <c r="F5171" t="s">
        <v>22</v>
      </c>
      <c r="G5171" s="14" t="str">
        <f>"291"</f>
        <v>291</v>
      </c>
      <c r="H5171" t="s">
        <v>361</v>
      </c>
    </row>
    <row r="5172" spans="1:8" x14ac:dyDescent="0.25">
      <c r="A5172" t="s">
        <v>5498</v>
      </c>
      <c r="B5172" s="12">
        <v>81</v>
      </c>
      <c r="C5172" t="s">
        <v>7</v>
      </c>
      <c r="D5172" t="s">
        <v>8</v>
      </c>
      <c r="E5172" s="13" t="str">
        <f>"20"</f>
        <v>20</v>
      </c>
      <c r="F5172" t="s">
        <v>111</v>
      </c>
      <c r="G5172" s="14" t="str">
        <f>"226"</f>
        <v>226</v>
      </c>
      <c r="H5172" t="s">
        <v>431</v>
      </c>
    </row>
    <row r="5173" spans="1:8" x14ac:dyDescent="0.25">
      <c r="A5173" t="s">
        <v>5499</v>
      </c>
      <c r="B5173" s="12">
        <v>77</v>
      </c>
      <c r="C5173" t="s">
        <v>17</v>
      </c>
      <c r="D5173" t="s">
        <v>18</v>
      </c>
      <c r="E5173" s="13" t="str">
        <f>"66"</f>
        <v>66</v>
      </c>
      <c r="F5173" t="s">
        <v>22</v>
      </c>
      <c r="G5173" s="14" t="str">
        <f>"002"</f>
        <v>002</v>
      </c>
      <c r="H5173" t="s">
        <v>160</v>
      </c>
    </row>
    <row r="5174" spans="1:8" x14ac:dyDescent="0.25">
      <c r="A5174" t="s">
        <v>5500</v>
      </c>
      <c r="B5174" s="12">
        <v>77</v>
      </c>
      <c r="C5174" t="s">
        <v>17</v>
      </c>
      <c r="D5174" t="s">
        <v>18</v>
      </c>
      <c r="E5174" s="13" t="str">
        <f>"30"</f>
        <v>30</v>
      </c>
      <c r="F5174" t="s">
        <v>210</v>
      </c>
      <c r="G5174" s="14" t="str">
        <f>"174"</f>
        <v>174</v>
      </c>
      <c r="H5174" t="s">
        <v>216</v>
      </c>
    </row>
    <row r="5175" spans="1:8" x14ac:dyDescent="0.25">
      <c r="A5175" t="s">
        <v>5501</v>
      </c>
      <c r="B5175" s="12">
        <v>77</v>
      </c>
      <c r="C5175" t="s">
        <v>17</v>
      </c>
      <c r="D5175" t="s">
        <v>18</v>
      </c>
      <c r="E5175" s="13" t="str">
        <f>"45"</f>
        <v>45</v>
      </c>
      <c r="F5175" t="s">
        <v>168</v>
      </c>
      <c r="G5175" s="14" t="str">
        <f>"211"</f>
        <v>211</v>
      </c>
      <c r="H5175" t="s">
        <v>764</v>
      </c>
    </row>
    <row r="5176" spans="1:8" x14ac:dyDescent="0.25">
      <c r="A5176" t="s">
        <v>5502</v>
      </c>
      <c r="B5176" s="12">
        <v>77</v>
      </c>
      <c r="C5176" t="s">
        <v>17</v>
      </c>
      <c r="D5176" t="s">
        <v>18</v>
      </c>
      <c r="E5176" s="13" t="str">
        <f>"51"</f>
        <v>51</v>
      </c>
      <c r="F5176" t="s">
        <v>55</v>
      </c>
      <c r="G5176" s="14" t="str">
        <f>"276"</f>
        <v>276</v>
      </c>
      <c r="H5176" t="s">
        <v>80</v>
      </c>
    </row>
    <row r="5177" spans="1:8" x14ac:dyDescent="0.25">
      <c r="A5177" t="s">
        <v>5503</v>
      </c>
      <c r="B5177" s="12">
        <v>77</v>
      </c>
      <c r="C5177" t="s">
        <v>17</v>
      </c>
      <c r="D5177" t="s">
        <v>18</v>
      </c>
      <c r="E5177" s="13" t="str">
        <f>"40"</f>
        <v>40</v>
      </c>
      <c r="F5177" t="s">
        <v>19</v>
      </c>
      <c r="G5177" s="14" t="str">
        <f>"231"</f>
        <v>231</v>
      </c>
      <c r="H5177" t="s">
        <v>287</v>
      </c>
    </row>
    <row r="5178" spans="1:8" x14ac:dyDescent="0.25">
      <c r="A5178" t="s">
        <v>5503</v>
      </c>
      <c r="B5178" s="12">
        <v>77</v>
      </c>
      <c r="C5178" t="s">
        <v>17</v>
      </c>
      <c r="D5178" t="s">
        <v>18</v>
      </c>
      <c r="E5178" s="13" t="str">
        <f>"40"</f>
        <v>40</v>
      </c>
      <c r="F5178" t="s">
        <v>19</v>
      </c>
      <c r="G5178" s="14" t="str">
        <f>"251"</f>
        <v>251</v>
      </c>
      <c r="H5178" t="s">
        <v>20</v>
      </c>
    </row>
    <row r="5179" spans="1:8" x14ac:dyDescent="0.25">
      <c r="A5179" t="s">
        <v>5504</v>
      </c>
      <c r="B5179" s="12">
        <v>77</v>
      </c>
      <c r="C5179" t="s">
        <v>17</v>
      </c>
      <c r="D5179" t="s">
        <v>18</v>
      </c>
      <c r="E5179" s="13" t="str">
        <f>"67"</f>
        <v>67</v>
      </c>
      <c r="F5179" t="s">
        <v>44</v>
      </c>
      <c r="G5179" s="14" t="str">
        <f>"206"</f>
        <v>206</v>
      </c>
      <c r="H5179" t="s">
        <v>97</v>
      </c>
    </row>
    <row r="5180" spans="1:8" x14ac:dyDescent="0.25">
      <c r="A5180" t="s">
        <v>5505</v>
      </c>
      <c r="B5180" s="12">
        <v>76</v>
      </c>
      <c r="C5180" t="s">
        <v>2</v>
      </c>
      <c r="D5180" t="s">
        <v>3</v>
      </c>
      <c r="E5180" s="13" t="str">
        <f>"53"</f>
        <v>53</v>
      </c>
      <c r="F5180" t="s">
        <v>67</v>
      </c>
      <c r="G5180" s="14" t="str">
        <f>"241"</f>
        <v>241</v>
      </c>
      <c r="H5180" t="s">
        <v>68</v>
      </c>
    </row>
    <row r="5181" spans="1:8" x14ac:dyDescent="0.25">
      <c r="A5181" t="s">
        <v>5506</v>
      </c>
      <c r="B5181" s="12">
        <v>79</v>
      </c>
      <c r="C5181" t="s">
        <v>28</v>
      </c>
      <c r="D5181" t="s">
        <v>29</v>
      </c>
      <c r="E5181" s="13" t="str">
        <f>"71"</f>
        <v>71</v>
      </c>
      <c r="F5181" t="s">
        <v>729</v>
      </c>
      <c r="G5181" s="14" t="str">
        <f>"291"</f>
        <v>291</v>
      </c>
      <c r="H5181" t="s">
        <v>1027</v>
      </c>
    </row>
    <row r="5182" spans="1:8" x14ac:dyDescent="0.25">
      <c r="A5182" t="s">
        <v>5507</v>
      </c>
      <c r="B5182" s="12">
        <v>81</v>
      </c>
      <c r="C5182" t="s">
        <v>7</v>
      </c>
      <c r="D5182" t="s">
        <v>8</v>
      </c>
      <c r="E5182" s="13" t="str">
        <f>"44"</f>
        <v>44</v>
      </c>
      <c r="F5182" t="s">
        <v>40</v>
      </c>
      <c r="G5182" s="14" t="str">
        <f>"006"</f>
        <v>006</v>
      </c>
      <c r="H5182" t="s">
        <v>1182</v>
      </c>
    </row>
    <row r="5183" spans="1:8" x14ac:dyDescent="0.25">
      <c r="A5183" t="s">
        <v>5508</v>
      </c>
      <c r="B5183" s="12">
        <v>79</v>
      </c>
      <c r="C5183" t="s">
        <v>28</v>
      </c>
      <c r="D5183" t="s">
        <v>29</v>
      </c>
      <c r="E5183" s="13" t="str">
        <f>"02"</f>
        <v>02</v>
      </c>
      <c r="F5183" t="s">
        <v>913</v>
      </c>
      <c r="G5183" s="14" t="str">
        <f>"251"</f>
        <v>251</v>
      </c>
      <c r="H5183" t="s">
        <v>1946</v>
      </c>
    </row>
    <row r="5184" spans="1:8" x14ac:dyDescent="0.25">
      <c r="A5184" t="s">
        <v>5509</v>
      </c>
      <c r="B5184" s="12">
        <v>79</v>
      </c>
      <c r="C5184" t="s">
        <v>28</v>
      </c>
      <c r="D5184" t="s">
        <v>29</v>
      </c>
      <c r="E5184" s="13" t="str">
        <f>"03"</f>
        <v>03</v>
      </c>
      <c r="F5184" t="s">
        <v>30</v>
      </c>
      <c r="G5184" s="14" t="str">
        <f>"014"</f>
        <v>014</v>
      </c>
      <c r="H5184" t="s">
        <v>3836</v>
      </c>
    </row>
    <row r="5185" spans="1:8" x14ac:dyDescent="0.25">
      <c r="A5185" t="s">
        <v>5510</v>
      </c>
      <c r="B5185" s="12">
        <v>79</v>
      </c>
      <c r="C5185" t="s">
        <v>28</v>
      </c>
      <c r="D5185" t="s">
        <v>29</v>
      </c>
      <c r="E5185" s="13" t="str">
        <f>"03"</f>
        <v>03</v>
      </c>
      <c r="F5185" t="s">
        <v>30</v>
      </c>
      <c r="G5185" s="14" t="str">
        <f>"006"</f>
        <v>006</v>
      </c>
      <c r="H5185" t="s">
        <v>1163</v>
      </c>
    </row>
    <row r="5186" spans="1:8" x14ac:dyDescent="0.25">
      <c r="A5186" t="s">
        <v>5511</v>
      </c>
      <c r="B5186" s="12">
        <v>76</v>
      </c>
      <c r="C5186" t="s">
        <v>2</v>
      </c>
      <c r="D5186" t="s">
        <v>3</v>
      </c>
      <c r="E5186" s="13" t="str">
        <f>"56"</f>
        <v>56</v>
      </c>
      <c r="F5186" t="s">
        <v>321</v>
      </c>
      <c r="G5186" s="14" t="str">
        <f>"002"</f>
        <v>002</v>
      </c>
      <c r="H5186" t="s">
        <v>3333</v>
      </c>
    </row>
    <row r="5187" spans="1:8" x14ac:dyDescent="0.25">
      <c r="A5187" t="s">
        <v>5512</v>
      </c>
      <c r="B5187" s="12">
        <v>77</v>
      </c>
      <c r="C5187" t="s">
        <v>17</v>
      </c>
      <c r="D5187" t="s">
        <v>18</v>
      </c>
      <c r="E5187" s="13" t="str">
        <f>"30"</f>
        <v>30</v>
      </c>
      <c r="F5187" t="s">
        <v>210</v>
      </c>
      <c r="G5187" s="14" t="str">
        <f>"241"</f>
        <v>241</v>
      </c>
      <c r="H5187" t="s">
        <v>211</v>
      </c>
    </row>
    <row r="5188" spans="1:8" x14ac:dyDescent="0.25">
      <c r="A5188" t="s">
        <v>5513</v>
      </c>
      <c r="B5188" s="12">
        <v>77</v>
      </c>
      <c r="C5188" t="s">
        <v>17</v>
      </c>
      <c r="D5188" t="s">
        <v>18</v>
      </c>
      <c r="E5188" s="13" t="str">
        <f>"30"</f>
        <v>30</v>
      </c>
      <c r="F5188" t="s">
        <v>210</v>
      </c>
      <c r="G5188" s="14" t="str">
        <f>"241"</f>
        <v>241</v>
      </c>
      <c r="H5188" t="s">
        <v>211</v>
      </c>
    </row>
    <row r="5189" spans="1:8" x14ac:dyDescent="0.25">
      <c r="A5189" t="s">
        <v>5514</v>
      </c>
      <c r="B5189" s="12">
        <v>79</v>
      </c>
      <c r="C5189" t="s">
        <v>28</v>
      </c>
      <c r="D5189" t="s">
        <v>29</v>
      </c>
      <c r="E5189" s="13" t="str">
        <f>"07"</f>
        <v>07</v>
      </c>
      <c r="F5189" t="s">
        <v>788</v>
      </c>
      <c r="G5189" s="14" t="str">
        <f>"181"</f>
        <v>181</v>
      </c>
      <c r="H5189" t="s">
        <v>3869</v>
      </c>
    </row>
    <row r="5190" spans="1:8" x14ac:dyDescent="0.25">
      <c r="A5190" t="s">
        <v>5515</v>
      </c>
      <c r="B5190" s="12">
        <v>81</v>
      </c>
      <c r="C5190" t="s">
        <v>7</v>
      </c>
      <c r="D5190" t="s">
        <v>8</v>
      </c>
      <c r="E5190" s="13" t="str">
        <f>"58"</f>
        <v>58</v>
      </c>
      <c r="F5190" t="s">
        <v>128</v>
      </c>
      <c r="G5190" s="14" t="str">
        <f>"048"</f>
        <v>048</v>
      </c>
      <c r="H5190" t="s">
        <v>4403</v>
      </c>
    </row>
    <row r="5191" spans="1:8" x14ac:dyDescent="0.25">
      <c r="A5191" t="s">
        <v>5516</v>
      </c>
      <c r="B5191" s="12">
        <v>81</v>
      </c>
      <c r="C5191" t="s">
        <v>7</v>
      </c>
      <c r="D5191" t="s">
        <v>8</v>
      </c>
      <c r="E5191" s="13" t="str">
        <f>"38"</f>
        <v>38</v>
      </c>
      <c r="F5191" t="s">
        <v>121</v>
      </c>
      <c r="G5191" s="14" t="str">
        <f>"111"</f>
        <v>111</v>
      </c>
      <c r="H5191" t="s">
        <v>3094</v>
      </c>
    </row>
    <row r="5192" spans="1:8" x14ac:dyDescent="0.25">
      <c r="A5192" t="s">
        <v>5516</v>
      </c>
      <c r="B5192" s="12">
        <v>81</v>
      </c>
      <c r="C5192" t="s">
        <v>7</v>
      </c>
      <c r="D5192" t="s">
        <v>8</v>
      </c>
      <c r="E5192" s="13" t="str">
        <f>"42"</f>
        <v>42</v>
      </c>
      <c r="F5192" t="s">
        <v>1206</v>
      </c>
      <c r="G5192" s="14" t="str">
        <f>"181"</f>
        <v>181</v>
      </c>
      <c r="H5192" t="s">
        <v>2469</v>
      </c>
    </row>
    <row r="5193" spans="1:8" x14ac:dyDescent="0.25">
      <c r="A5193" t="s">
        <v>5517</v>
      </c>
      <c r="B5193" s="12">
        <v>81</v>
      </c>
      <c r="C5193" t="s">
        <v>7</v>
      </c>
      <c r="D5193" t="s">
        <v>8</v>
      </c>
      <c r="E5193" s="13" t="str">
        <f>"59"</f>
        <v>59</v>
      </c>
      <c r="F5193" t="s">
        <v>335</v>
      </c>
      <c r="G5193" s="14" t="str">
        <f>"281"</f>
        <v>281</v>
      </c>
      <c r="H5193" t="s">
        <v>481</v>
      </c>
    </row>
    <row r="5194" spans="1:8" x14ac:dyDescent="0.25">
      <c r="A5194" t="s">
        <v>5518</v>
      </c>
      <c r="B5194" s="12">
        <v>76</v>
      </c>
      <c r="C5194" t="s">
        <v>2</v>
      </c>
      <c r="D5194" t="s">
        <v>3</v>
      </c>
      <c r="E5194" s="13" t="str">
        <f>"56"</f>
        <v>56</v>
      </c>
      <c r="F5194" t="s">
        <v>321</v>
      </c>
      <c r="G5194" s="14" t="str">
        <f>"206"</f>
        <v>206</v>
      </c>
      <c r="H5194" t="s">
        <v>1144</v>
      </c>
    </row>
    <row r="5195" spans="1:8" x14ac:dyDescent="0.25">
      <c r="A5195" t="s">
        <v>5519</v>
      </c>
      <c r="B5195" s="12">
        <v>76</v>
      </c>
      <c r="C5195" t="s">
        <v>2</v>
      </c>
      <c r="D5195" t="s">
        <v>3</v>
      </c>
      <c r="E5195" s="13" t="str">
        <f>"14"</f>
        <v>14</v>
      </c>
      <c r="F5195" t="s">
        <v>124</v>
      </c>
      <c r="G5195" s="14" t="str">
        <f>"006"</f>
        <v>006</v>
      </c>
      <c r="H5195" t="s">
        <v>2368</v>
      </c>
    </row>
    <row r="5196" spans="1:8" x14ac:dyDescent="0.25">
      <c r="A5196" t="s">
        <v>5519</v>
      </c>
      <c r="B5196" s="12">
        <v>76</v>
      </c>
      <c r="C5196" t="s">
        <v>2</v>
      </c>
      <c r="D5196" t="s">
        <v>3</v>
      </c>
      <c r="E5196" s="13" t="str">
        <f>"67"</f>
        <v>67</v>
      </c>
      <c r="F5196" t="s">
        <v>44</v>
      </c>
      <c r="G5196" s="14" t="str">
        <f>"270"</f>
        <v>270</v>
      </c>
      <c r="H5196" t="s">
        <v>304</v>
      </c>
    </row>
    <row r="5197" spans="1:8" x14ac:dyDescent="0.25">
      <c r="A5197" t="s">
        <v>5519</v>
      </c>
      <c r="B5197" s="12">
        <v>79</v>
      </c>
      <c r="C5197" t="s">
        <v>28</v>
      </c>
      <c r="D5197" t="s">
        <v>29</v>
      </c>
      <c r="E5197" s="13" t="str">
        <f>"43"</f>
        <v>43</v>
      </c>
      <c r="F5197" t="s">
        <v>354</v>
      </c>
      <c r="G5197" s="14" t="str">
        <f>"002"</f>
        <v>002</v>
      </c>
      <c r="H5197" t="s">
        <v>5520</v>
      </c>
    </row>
    <row r="5198" spans="1:8" x14ac:dyDescent="0.25">
      <c r="A5198" t="s">
        <v>5519</v>
      </c>
      <c r="B5198" s="12">
        <v>79</v>
      </c>
      <c r="C5198" t="s">
        <v>28</v>
      </c>
      <c r="D5198" t="s">
        <v>29</v>
      </c>
      <c r="E5198" s="13" t="str">
        <f>"43"</f>
        <v>43</v>
      </c>
      <c r="F5198" t="s">
        <v>354</v>
      </c>
      <c r="G5198" s="14" t="str">
        <f>"004"</f>
        <v>004</v>
      </c>
      <c r="H5198" t="s">
        <v>5521</v>
      </c>
    </row>
    <row r="5199" spans="1:8" x14ac:dyDescent="0.25">
      <c r="A5199" t="s">
        <v>5519</v>
      </c>
      <c r="B5199" s="12">
        <v>81</v>
      </c>
      <c r="C5199" t="s">
        <v>7</v>
      </c>
      <c r="D5199" t="s">
        <v>8</v>
      </c>
      <c r="E5199" s="13" t="str">
        <f>"05"</f>
        <v>05</v>
      </c>
      <c r="F5199" t="s">
        <v>9</v>
      </c>
      <c r="G5199" s="14" t="str">
        <f>"012"</f>
        <v>012</v>
      </c>
      <c r="H5199" t="s">
        <v>1253</v>
      </c>
    </row>
    <row r="5200" spans="1:8" x14ac:dyDescent="0.25">
      <c r="A5200" t="s">
        <v>5519</v>
      </c>
      <c r="B5200" s="12">
        <v>81</v>
      </c>
      <c r="C5200" t="s">
        <v>7</v>
      </c>
      <c r="D5200" t="s">
        <v>8</v>
      </c>
      <c r="E5200" s="13" t="str">
        <f>"05"</f>
        <v>05</v>
      </c>
      <c r="F5200" t="s">
        <v>9</v>
      </c>
      <c r="G5200" s="14" t="str">
        <f>"024"</f>
        <v>024</v>
      </c>
      <c r="H5200" t="s">
        <v>10</v>
      </c>
    </row>
    <row r="5201" spans="1:8" x14ac:dyDescent="0.25">
      <c r="A5201" t="s">
        <v>5519</v>
      </c>
      <c r="B5201" s="12">
        <v>81</v>
      </c>
      <c r="C5201" t="s">
        <v>7</v>
      </c>
      <c r="D5201" t="s">
        <v>8</v>
      </c>
      <c r="E5201" s="13" t="str">
        <f>"05"</f>
        <v>05</v>
      </c>
      <c r="F5201" t="s">
        <v>9</v>
      </c>
      <c r="G5201" s="14" t="str">
        <f>"028"</f>
        <v>028</v>
      </c>
      <c r="H5201" t="s">
        <v>1255</v>
      </c>
    </row>
    <row r="5202" spans="1:8" x14ac:dyDescent="0.25">
      <c r="A5202" t="s">
        <v>5519</v>
      </c>
      <c r="B5202" s="12">
        <v>81</v>
      </c>
      <c r="C5202" t="s">
        <v>7</v>
      </c>
      <c r="D5202" t="s">
        <v>8</v>
      </c>
      <c r="E5202" s="13" t="str">
        <f>"05"</f>
        <v>05</v>
      </c>
      <c r="F5202" t="s">
        <v>9</v>
      </c>
      <c r="G5202" s="14" t="str">
        <f>"034"</f>
        <v>034</v>
      </c>
      <c r="H5202" t="s">
        <v>5522</v>
      </c>
    </row>
    <row r="5203" spans="1:8" x14ac:dyDescent="0.25">
      <c r="A5203" t="s">
        <v>5519</v>
      </c>
      <c r="B5203" s="12">
        <v>81</v>
      </c>
      <c r="C5203" t="s">
        <v>7</v>
      </c>
      <c r="D5203" t="s">
        <v>8</v>
      </c>
      <c r="E5203" s="13" t="str">
        <f>"05"</f>
        <v>05</v>
      </c>
      <c r="F5203" t="s">
        <v>9</v>
      </c>
      <c r="G5203" s="14" t="str">
        <f>"231"</f>
        <v>231</v>
      </c>
      <c r="H5203" t="s">
        <v>263</v>
      </c>
    </row>
    <row r="5204" spans="1:8" x14ac:dyDescent="0.25">
      <c r="A5204" t="s">
        <v>5519</v>
      </c>
      <c r="B5204" s="12">
        <v>81</v>
      </c>
      <c r="C5204" t="s">
        <v>7</v>
      </c>
      <c r="D5204" t="s">
        <v>8</v>
      </c>
      <c r="E5204" s="13" t="str">
        <f>"15"</f>
        <v>15</v>
      </c>
      <c r="F5204" t="s">
        <v>1122</v>
      </c>
      <c r="G5204" s="14" t="str">
        <f>"020"</f>
        <v>020</v>
      </c>
      <c r="H5204" t="s">
        <v>2504</v>
      </c>
    </row>
    <row r="5205" spans="1:8" x14ac:dyDescent="0.25">
      <c r="A5205" t="s">
        <v>5519</v>
      </c>
      <c r="B5205" s="12">
        <v>81</v>
      </c>
      <c r="C5205" t="s">
        <v>7</v>
      </c>
      <c r="D5205" t="s">
        <v>8</v>
      </c>
      <c r="E5205" s="13" t="str">
        <f>"15"</f>
        <v>15</v>
      </c>
      <c r="F5205" t="s">
        <v>1122</v>
      </c>
      <c r="G5205" s="14" t="str">
        <f>"022"</f>
        <v>022</v>
      </c>
      <c r="H5205" t="s">
        <v>5523</v>
      </c>
    </row>
    <row r="5206" spans="1:8" x14ac:dyDescent="0.25">
      <c r="A5206" t="s">
        <v>5519</v>
      </c>
      <c r="B5206" s="12">
        <v>81</v>
      </c>
      <c r="C5206" t="s">
        <v>7</v>
      </c>
      <c r="D5206" t="s">
        <v>8</v>
      </c>
      <c r="E5206" s="13" t="str">
        <f>"20"</f>
        <v>20</v>
      </c>
      <c r="F5206" t="s">
        <v>111</v>
      </c>
      <c r="G5206" s="14" t="str">
        <f>"012"</f>
        <v>012</v>
      </c>
      <c r="H5206" t="s">
        <v>1685</v>
      </c>
    </row>
    <row r="5207" spans="1:8" x14ac:dyDescent="0.25">
      <c r="A5207" t="s">
        <v>5519</v>
      </c>
      <c r="B5207" s="12">
        <v>81</v>
      </c>
      <c r="C5207" t="s">
        <v>7</v>
      </c>
      <c r="D5207" t="s">
        <v>8</v>
      </c>
      <c r="E5207" s="13" t="str">
        <f>"20"</f>
        <v>20</v>
      </c>
      <c r="F5207" t="s">
        <v>111</v>
      </c>
      <c r="G5207" s="14" t="str">
        <f>"034"</f>
        <v>034</v>
      </c>
      <c r="H5207" t="s">
        <v>5524</v>
      </c>
    </row>
    <row r="5208" spans="1:8" x14ac:dyDescent="0.25">
      <c r="A5208" t="s">
        <v>5519</v>
      </c>
      <c r="B5208" s="12">
        <v>81</v>
      </c>
      <c r="C5208" t="s">
        <v>7</v>
      </c>
      <c r="D5208" t="s">
        <v>8</v>
      </c>
      <c r="E5208" s="13" t="str">
        <f>"20"</f>
        <v>20</v>
      </c>
      <c r="F5208" t="s">
        <v>111</v>
      </c>
      <c r="G5208" s="14" t="str">
        <f>"040"</f>
        <v>040</v>
      </c>
      <c r="H5208" t="s">
        <v>2083</v>
      </c>
    </row>
    <row r="5209" spans="1:8" x14ac:dyDescent="0.25">
      <c r="A5209" t="s">
        <v>5519</v>
      </c>
      <c r="B5209" s="12">
        <v>81</v>
      </c>
      <c r="C5209" t="s">
        <v>7</v>
      </c>
      <c r="D5209" t="s">
        <v>8</v>
      </c>
      <c r="E5209" s="13" t="str">
        <f>"34"</f>
        <v>34</v>
      </c>
      <c r="F5209" t="s">
        <v>258</v>
      </c>
      <c r="G5209" s="14" t="str">
        <f>"006"</f>
        <v>006</v>
      </c>
      <c r="H5209" t="s">
        <v>259</v>
      </c>
    </row>
    <row r="5210" spans="1:8" x14ac:dyDescent="0.25">
      <c r="A5210" t="s">
        <v>5519</v>
      </c>
      <c r="B5210" s="12">
        <v>81</v>
      </c>
      <c r="C5210" t="s">
        <v>7</v>
      </c>
      <c r="D5210" t="s">
        <v>8</v>
      </c>
      <c r="E5210" s="13" t="str">
        <f>"44"</f>
        <v>44</v>
      </c>
      <c r="F5210" t="s">
        <v>40</v>
      </c>
      <c r="G5210" s="14" t="str">
        <f>"122"</f>
        <v>122</v>
      </c>
      <c r="H5210" t="s">
        <v>348</v>
      </c>
    </row>
    <row r="5211" spans="1:8" x14ac:dyDescent="0.25">
      <c r="A5211" t="s">
        <v>5519</v>
      </c>
      <c r="B5211" s="12">
        <v>81</v>
      </c>
      <c r="C5211" t="s">
        <v>7</v>
      </c>
      <c r="D5211" t="s">
        <v>8</v>
      </c>
      <c r="E5211" s="13" t="str">
        <f>"58"</f>
        <v>58</v>
      </c>
      <c r="F5211" t="s">
        <v>128</v>
      </c>
      <c r="G5211" s="14" t="str">
        <f>"046"</f>
        <v>046</v>
      </c>
      <c r="H5211" t="s">
        <v>1969</v>
      </c>
    </row>
    <row r="5212" spans="1:8" x14ac:dyDescent="0.25">
      <c r="A5212" t="s">
        <v>5519</v>
      </c>
      <c r="B5212" s="12">
        <v>81</v>
      </c>
      <c r="C5212" t="s">
        <v>7</v>
      </c>
      <c r="D5212" t="s">
        <v>8</v>
      </c>
      <c r="E5212" s="13" t="str">
        <f>"59"</f>
        <v>59</v>
      </c>
      <c r="F5212" t="s">
        <v>335</v>
      </c>
      <c r="G5212" s="14" t="str">
        <f>"026"</f>
        <v>026</v>
      </c>
      <c r="H5212" t="s">
        <v>4110</v>
      </c>
    </row>
    <row r="5213" spans="1:8" x14ac:dyDescent="0.25">
      <c r="A5213" t="s">
        <v>5519</v>
      </c>
      <c r="B5213" s="12">
        <v>81</v>
      </c>
      <c r="C5213" t="s">
        <v>7</v>
      </c>
      <c r="D5213" t="s">
        <v>8</v>
      </c>
      <c r="E5213" s="13" t="str">
        <f>"69"</f>
        <v>69</v>
      </c>
      <c r="F5213" t="s">
        <v>140</v>
      </c>
      <c r="G5213" s="14" t="str">
        <f>"036"</f>
        <v>036</v>
      </c>
      <c r="H5213" t="s">
        <v>1274</v>
      </c>
    </row>
    <row r="5214" spans="1:8" x14ac:dyDescent="0.25">
      <c r="A5214" t="s">
        <v>5519</v>
      </c>
      <c r="B5214" s="12">
        <v>81</v>
      </c>
      <c r="C5214" t="s">
        <v>7</v>
      </c>
      <c r="D5214" t="s">
        <v>8</v>
      </c>
      <c r="E5214" s="13" t="str">
        <f>"70"</f>
        <v>70</v>
      </c>
      <c r="F5214" t="s">
        <v>50</v>
      </c>
      <c r="G5214" s="14" t="str">
        <f>"006"</f>
        <v>006</v>
      </c>
      <c r="H5214" t="s">
        <v>977</v>
      </c>
    </row>
    <row r="5215" spans="1:8" x14ac:dyDescent="0.25">
      <c r="A5215" t="s">
        <v>5519</v>
      </c>
      <c r="B5215" s="12">
        <v>81</v>
      </c>
      <c r="C5215" t="s">
        <v>7</v>
      </c>
      <c r="D5215" t="s">
        <v>8</v>
      </c>
      <c r="E5215" s="13" t="str">
        <f>"70"</f>
        <v>70</v>
      </c>
      <c r="F5215" t="s">
        <v>50</v>
      </c>
      <c r="G5215" s="14" t="str">
        <f>"121"</f>
        <v>121</v>
      </c>
      <c r="H5215" t="s">
        <v>521</v>
      </c>
    </row>
    <row r="5216" spans="1:8" x14ac:dyDescent="0.25">
      <c r="A5216" t="s">
        <v>5525</v>
      </c>
      <c r="B5216" s="12">
        <v>81</v>
      </c>
      <c r="C5216" t="s">
        <v>7</v>
      </c>
      <c r="D5216" t="s">
        <v>8</v>
      </c>
      <c r="E5216" s="13" t="str">
        <f>"44"</f>
        <v>44</v>
      </c>
      <c r="F5216" t="s">
        <v>40</v>
      </c>
      <c r="G5216" s="14" t="str">
        <f>"201"</f>
        <v>201</v>
      </c>
      <c r="H5216" t="s">
        <v>138</v>
      </c>
    </row>
    <row r="5217" spans="1:8" x14ac:dyDescent="0.25">
      <c r="A5217" t="s">
        <v>5526</v>
      </c>
      <c r="B5217" s="12">
        <v>81</v>
      </c>
      <c r="C5217" t="s">
        <v>7</v>
      </c>
      <c r="D5217" t="s">
        <v>8</v>
      </c>
      <c r="E5217" s="13" t="str">
        <f>"34"</f>
        <v>34</v>
      </c>
      <c r="F5217" t="s">
        <v>258</v>
      </c>
      <c r="G5217" s="14" t="str">
        <f>"006"</f>
        <v>006</v>
      </c>
      <c r="H5217" t="s">
        <v>259</v>
      </c>
    </row>
    <row r="5218" spans="1:8" x14ac:dyDescent="0.25">
      <c r="A5218" t="s">
        <v>5527</v>
      </c>
      <c r="B5218" s="12">
        <v>79</v>
      </c>
      <c r="C5218" t="s">
        <v>28</v>
      </c>
      <c r="D5218" t="s">
        <v>29</v>
      </c>
      <c r="E5218" s="13" t="str">
        <f>"09"</f>
        <v>09</v>
      </c>
      <c r="F5218" t="s">
        <v>117</v>
      </c>
      <c r="G5218" s="14" t="str">
        <f>"044"</f>
        <v>044</v>
      </c>
      <c r="H5218" t="s">
        <v>1102</v>
      </c>
    </row>
    <row r="5219" spans="1:8" x14ac:dyDescent="0.25">
      <c r="A5219" t="s">
        <v>5528</v>
      </c>
      <c r="B5219" s="12">
        <v>79</v>
      </c>
      <c r="C5219" t="s">
        <v>28</v>
      </c>
      <c r="D5219" t="s">
        <v>29</v>
      </c>
      <c r="E5219" s="13" t="str">
        <f>"16"</f>
        <v>16</v>
      </c>
      <c r="F5219" t="s">
        <v>757</v>
      </c>
      <c r="G5219" s="14" t="str">
        <f>"281"</f>
        <v>281</v>
      </c>
      <c r="H5219" t="s">
        <v>758</v>
      </c>
    </row>
    <row r="5220" spans="1:8" x14ac:dyDescent="0.25">
      <c r="A5220" t="s">
        <v>5529</v>
      </c>
      <c r="B5220" s="12">
        <v>79</v>
      </c>
      <c r="C5220" t="s">
        <v>28</v>
      </c>
      <c r="D5220" t="s">
        <v>29</v>
      </c>
      <c r="E5220" s="13" t="str">
        <f>"32"</f>
        <v>32</v>
      </c>
      <c r="F5220" t="s">
        <v>61</v>
      </c>
      <c r="G5220" s="14" t="str">
        <f>"136"</f>
        <v>136</v>
      </c>
      <c r="H5220" t="s">
        <v>819</v>
      </c>
    </row>
    <row r="5221" spans="1:8" x14ac:dyDescent="0.25">
      <c r="A5221" t="s">
        <v>5529</v>
      </c>
      <c r="B5221" s="12">
        <v>79</v>
      </c>
      <c r="C5221" t="s">
        <v>28</v>
      </c>
      <c r="D5221" t="s">
        <v>29</v>
      </c>
      <c r="E5221" s="13" t="str">
        <f>"32"</f>
        <v>32</v>
      </c>
      <c r="F5221" t="s">
        <v>61</v>
      </c>
      <c r="G5221" s="14" t="str">
        <f>"191"</f>
        <v>191</v>
      </c>
      <c r="H5221" t="s">
        <v>544</v>
      </c>
    </row>
    <row r="5222" spans="1:8" x14ac:dyDescent="0.25">
      <c r="A5222" t="s">
        <v>5529</v>
      </c>
      <c r="B5222" s="12">
        <v>79</v>
      </c>
      <c r="C5222" t="s">
        <v>28</v>
      </c>
      <c r="D5222" t="s">
        <v>29</v>
      </c>
      <c r="E5222" s="13" t="str">
        <f>"41"</f>
        <v>41</v>
      </c>
      <c r="F5222" t="s">
        <v>345</v>
      </c>
      <c r="G5222" s="14" t="str">
        <f>"281"</f>
        <v>281</v>
      </c>
      <c r="H5222" t="s">
        <v>346</v>
      </c>
    </row>
    <row r="5223" spans="1:8" x14ac:dyDescent="0.25">
      <c r="A5223" t="s">
        <v>5530</v>
      </c>
      <c r="B5223" s="12">
        <v>77</v>
      </c>
      <c r="C5223" t="s">
        <v>17</v>
      </c>
      <c r="D5223" t="s">
        <v>18</v>
      </c>
      <c r="E5223" s="13" t="str">
        <f>"67"</f>
        <v>67</v>
      </c>
      <c r="F5223" t="s">
        <v>44</v>
      </c>
      <c r="G5223" s="14" t="str">
        <f>"251"</f>
        <v>251</v>
      </c>
      <c r="H5223" t="s">
        <v>45</v>
      </c>
    </row>
    <row r="5224" spans="1:8" x14ac:dyDescent="0.25">
      <c r="A5224" t="s">
        <v>5531</v>
      </c>
      <c r="B5224" s="12">
        <v>79</v>
      </c>
      <c r="C5224" t="s">
        <v>28</v>
      </c>
      <c r="D5224" t="s">
        <v>29</v>
      </c>
      <c r="E5224" s="13" t="str">
        <f>"71"</f>
        <v>71</v>
      </c>
      <c r="F5224" t="s">
        <v>729</v>
      </c>
      <c r="G5224" s="14" t="str">
        <f>"261"</f>
        <v>261</v>
      </c>
      <c r="H5224" t="s">
        <v>2497</v>
      </c>
    </row>
    <row r="5225" spans="1:8" x14ac:dyDescent="0.25">
      <c r="A5225" t="s">
        <v>5532</v>
      </c>
      <c r="B5225" s="12">
        <v>79</v>
      </c>
      <c r="C5225" t="s">
        <v>28</v>
      </c>
      <c r="D5225" t="s">
        <v>29</v>
      </c>
      <c r="E5225" s="13" t="str">
        <f>"09"</f>
        <v>09</v>
      </c>
      <c r="F5225" t="s">
        <v>117</v>
      </c>
      <c r="G5225" s="14" t="str">
        <f>"211"</f>
        <v>211</v>
      </c>
      <c r="H5225" t="s">
        <v>372</v>
      </c>
    </row>
    <row r="5226" spans="1:8" x14ac:dyDescent="0.25">
      <c r="A5226" t="s">
        <v>5533</v>
      </c>
      <c r="B5226" s="12">
        <v>79</v>
      </c>
      <c r="C5226" t="s">
        <v>28</v>
      </c>
      <c r="D5226" t="s">
        <v>29</v>
      </c>
      <c r="E5226" s="13" t="str">
        <f>"55"</f>
        <v>55</v>
      </c>
      <c r="F5226" t="s">
        <v>207</v>
      </c>
      <c r="G5226" s="14" t="str">
        <f>"106"</f>
        <v>106</v>
      </c>
      <c r="H5226" t="s">
        <v>799</v>
      </c>
    </row>
    <row r="5227" spans="1:8" x14ac:dyDescent="0.25">
      <c r="A5227" t="s">
        <v>5534</v>
      </c>
      <c r="B5227" s="12">
        <v>81</v>
      </c>
      <c r="C5227" t="s">
        <v>7</v>
      </c>
      <c r="D5227" t="s">
        <v>8</v>
      </c>
      <c r="E5227" s="13" t="str">
        <f>"19"</f>
        <v>19</v>
      </c>
      <c r="F5227" t="s">
        <v>667</v>
      </c>
      <c r="G5227" s="14" t="str">
        <f>"004"</f>
        <v>004</v>
      </c>
      <c r="H5227" t="s">
        <v>5535</v>
      </c>
    </row>
    <row r="5228" spans="1:8" x14ac:dyDescent="0.25">
      <c r="A5228" t="s">
        <v>5536</v>
      </c>
      <c r="B5228" s="12">
        <v>76</v>
      </c>
      <c r="C5228" t="s">
        <v>2</v>
      </c>
      <c r="D5228" t="s">
        <v>3</v>
      </c>
      <c r="E5228" s="13" t="str">
        <f>"67"</f>
        <v>67</v>
      </c>
      <c r="F5228" t="s">
        <v>44</v>
      </c>
      <c r="G5228" s="14" t="str">
        <f>"171"</f>
        <v>171</v>
      </c>
      <c r="H5228" t="s">
        <v>1418</v>
      </c>
    </row>
    <row r="5229" spans="1:8" x14ac:dyDescent="0.25">
      <c r="A5229" t="s">
        <v>5537</v>
      </c>
      <c r="B5229" s="12">
        <v>79</v>
      </c>
      <c r="C5229" t="s">
        <v>28</v>
      </c>
      <c r="D5229" t="s">
        <v>29</v>
      </c>
      <c r="E5229" s="13" t="str">
        <f>"46"</f>
        <v>46</v>
      </c>
      <c r="F5229" t="s">
        <v>1383</v>
      </c>
      <c r="G5229" s="14" t="str">
        <f>"171"</f>
        <v>171</v>
      </c>
      <c r="H5229" t="s">
        <v>5538</v>
      </c>
    </row>
    <row r="5230" spans="1:8" x14ac:dyDescent="0.25">
      <c r="A5230" t="s">
        <v>5539</v>
      </c>
      <c r="B5230" s="12">
        <v>79</v>
      </c>
      <c r="C5230" t="s">
        <v>28</v>
      </c>
      <c r="D5230" t="s">
        <v>29</v>
      </c>
      <c r="E5230" s="13" t="str">
        <f>"32"</f>
        <v>32</v>
      </c>
      <c r="F5230" t="s">
        <v>61</v>
      </c>
      <c r="G5230" s="14" t="str">
        <f>"246"</f>
        <v>246</v>
      </c>
      <c r="H5230" t="s">
        <v>62</v>
      </c>
    </row>
    <row r="5231" spans="1:8" x14ac:dyDescent="0.25">
      <c r="A5231" t="s">
        <v>5540</v>
      </c>
      <c r="B5231" s="12">
        <v>81</v>
      </c>
      <c r="C5231" t="s">
        <v>7</v>
      </c>
      <c r="D5231" t="s">
        <v>8</v>
      </c>
      <c r="E5231" s="13" t="str">
        <f>"05"</f>
        <v>05</v>
      </c>
      <c r="F5231" t="s">
        <v>9</v>
      </c>
      <c r="G5231" s="14" t="str">
        <f>"104"</f>
        <v>104</v>
      </c>
      <c r="H5231" t="s">
        <v>299</v>
      </c>
    </row>
    <row r="5232" spans="1:8" x14ac:dyDescent="0.25">
      <c r="A5232" t="s">
        <v>5541</v>
      </c>
      <c r="B5232" s="12">
        <v>81</v>
      </c>
      <c r="C5232" t="s">
        <v>7</v>
      </c>
      <c r="D5232" t="s">
        <v>8</v>
      </c>
      <c r="E5232" s="13" t="str">
        <f>"05"</f>
        <v>05</v>
      </c>
      <c r="F5232" t="s">
        <v>9</v>
      </c>
      <c r="G5232" s="14" t="str">
        <f>"216"</f>
        <v>216</v>
      </c>
      <c r="H5232" t="s">
        <v>443</v>
      </c>
    </row>
    <row r="5233" spans="1:8" x14ac:dyDescent="0.25">
      <c r="A5233" t="s">
        <v>5542</v>
      </c>
      <c r="B5233" s="12">
        <v>77</v>
      </c>
      <c r="C5233" t="s">
        <v>17</v>
      </c>
      <c r="D5233" t="s">
        <v>18</v>
      </c>
      <c r="E5233" s="13" t="str">
        <f>"30"</f>
        <v>30</v>
      </c>
      <c r="F5233" t="s">
        <v>210</v>
      </c>
      <c r="G5233" s="14" t="str">
        <f>"104"</f>
        <v>104</v>
      </c>
      <c r="H5233" t="s">
        <v>1221</v>
      </c>
    </row>
    <row r="5234" spans="1:8" x14ac:dyDescent="0.25">
      <c r="A5234" t="s">
        <v>5543</v>
      </c>
      <c r="B5234" s="12">
        <v>81</v>
      </c>
      <c r="C5234" t="s">
        <v>7</v>
      </c>
      <c r="D5234" t="s">
        <v>8</v>
      </c>
      <c r="E5234" s="13" t="str">
        <f>"19"</f>
        <v>19</v>
      </c>
      <c r="F5234" t="s">
        <v>667</v>
      </c>
      <c r="G5234" s="14" t="str">
        <f>"010"</f>
        <v>010</v>
      </c>
      <c r="H5234" t="s">
        <v>668</v>
      </c>
    </row>
    <row r="5235" spans="1:8" x14ac:dyDescent="0.25">
      <c r="A5235" t="s">
        <v>5544</v>
      </c>
      <c r="B5235" s="12">
        <v>76</v>
      </c>
      <c r="C5235" t="s">
        <v>2</v>
      </c>
      <c r="D5235" t="s">
        <v>3</v>
      </c>
      <c r="E5235" s="13" t="str">
        <f>"67"</f>
        <v>67</v>
      </c>
      <c r="F5235" t="s">
        <v>44</v>
      </c>
      <c r="G5235" s="14" t="str">
        <f>"265"</f>
        <v>265</v>
      </c>
      <c r="H5235" t="s">
        <v>268</v>
      </c>
    </row>
    <row r="5236" spans="1:8" x14ac:dyDescent="0.25">
      <c r="A5236" t="s">
        <v>5545</v>
      </c>
      <c r="B5236" s="12">
        <v>81</v>
      </c>
      <c r="C5236" t="s">
        <v>7</v>
      </c>
      <c r="D5236" t="s">
        <v>8</v>
      </c>
      <c r="E5236" s="13" t="str">
        <f>"59"</f>
        <v>59</v>
      </c>
      <c r="F5236" t="s">
        <v>335</v>
      </c>
      <c r="G5236" s="14" t="str">
        <f>"281"</f>
        <v>281</v>
      </c>
      <c r="H5236" t="s">
        <v>481</v>
      </c>
    </row>
    <row r="5237" spans="1:8" x14ac:dyDescent="0.25">
      <c r="A5237" t="s">
        <v>5546</v>
      </c>
      <c r="B5237" s="12">
        <v>79</v>
      </c>
      <c r="C5237" t="s">
        <v>28</v>
      </c>
      <c r="D5237" t="s">
        <v>29</v>
      </c>
      <c r="E5237" s="13" t="str">
        <f>"43"</f>
        <v>43</v>
      </c>
      <c r="F5237" t="s">
        <v>354</v>
      </c>
      <c r="G5237" s="14" t="str">
        <f>"276"</f>
        <v>276</v>
      </c>
      <c r="H5237" t="s">
        <v>355</v>
      </c>
    </row>
    <row r="5238" spans="1:8" x14ac:dyDescent="0.25">
      <c r="A5238" t="s">
        <v>5547</v>
      </c>
      <c r="B5238" s="12">
        <v>81</v>
      </c>
      <c r="C5238" t="s">
        <v>7</v>
      </c>
      <c r="D5238" t="s">
        <v>8</v>
      </c>
      <c r="E5238" s="13" t="str">
        <f>"15"</f>
        <v>15</v>
      </c>
      <c r="F5238" t="s">
        <v>1122</v>
      </c>
      <c r="G5238" s="14" t="str">
        <f>"281"</f>
        <v>281</v>
      </c>
      <c r="H5238" t="s">
        <v>1608</v>
      </c>
    </row>
    <row r="5239" spans="1:8" x14ac:dyDescent="0.25">
      <c r="A5239" t="s">
        <v>5548</v>
      </c>
      <c r="B5239" s="12">
        <v>81</v>
      </c>
      <c r="C5239" t="s">
        <v>7</v>
      </c>
      <c r="D5239" t="s">
        <v>8</v>
      </c>
      <c r="E5239" s="13" t="str">
        <f>"42"</f>
        <v>42</v>
      </c>
      <c r="F5239" t="s">
        <v>1206</v>
      </c>
      <c r="G5239" s="14" t="str">
        <f>"231"</f>
        <v>231</v>
      </c>
      <c r="H5239" t="s">
        <v>1692</v>
      </c>
    </row>
    <row r="5240" spans="1:8" x14ac:dyDescent="0.25">
      <c r="A5240" t="s">
        <v>5549</v>
      </c>
      <c r="B5240" s="12">
        <v>79</v>
      </c>
      <c r="C5240" t="s">
        <v>28</v>
      </c>
      <c r="D5240" t="s">
        <v>29</v>
      </c>
      <c r="E5240" s="13" t="str">
        <f>"10"</f>
        <v>10</v>
      </c>
      <c r="F5240" t="s">
        <v>171</v>
      </c>
      <c r="G5240" s="14" t="str">
        <f>"246"</f>
        <v>246</v>
      </c>
      <c r="H5240" t="s">
        <v>1294</v>
      </c>
    </row>
    <row r="5241" spans="1:8" x14ac:dyDescent="0.25">
      <c r="A5241" t="s">
        <v>5550</v>
      </c>
      <c r="B5241" s="12">
        <v>79</v>
      </c>
      <c r="C5241" t="s">
        <v>28</v>
      </c>
      <c r="D5241" t="s">
        <v>29</v>
      </c>
      <c r="E5241" s="13" t="str">
        <f>"03"</f>
        <v>03</v>
      </c>
      <c r="F5241" t="s">
        <v>30</v>
      </c>
      <c r="G5241" s="14" t="str">
        <f>"111"</f>
        <v>111</v>
      </c>
      <c r="H5241" t="s">
        <v>1753</v>
      </c>
    </row>
    <row r="5242" spans="1:8" x14ac:dyDescent="0.25">
      <c r="A5242" t="s">
        <v>5551</v>
      </c>
      <c r="B5242" s="12">
        <v>77</v>
      </c>
      <c r="C5242" t="s">
        <v>17</v>
      </c>
      <c r="D5242" t="s">
        <v>18</v>
      </c>
      <c r="E5242" s="13" t="str">
        <f>"40"</f>
        <v>40</v>
      </c>
      <c r="F5242" t="s">
        <v>19</v>
      </c>
      <c r="G5242" s="14" t="str">
        <f>"251"</f>
        <v>251</v>
      </c>
      <c r="H5242" t="s">
        <v>20</v>
      </c>
    </row>
    <row r="5243" spans="1:8" x14ac:dyDescent="0.25">
      <c r="A5243" t="s">
        <v>5552</v>
      </c>
      <c r="B5243" s="12">
        <v>76</v>
      </c>
      <c r="C5243" t="s">
        <v>2</v>
      </c>
      <c r="D5243" t="s">
        <v>3</v>
      </c>
      <c r="E5243" s="13" t="str">
        <f>"53"</f>
        <v>53</v>
      </c>
      <c r="F5243" t="s">
        <v>67</v>
      </c>
      <c r="G5243" s="14" t="str">
        <f>"206"</f>
        <v>206</v>
      </c>
      <c r="H5243" t="s">
        <v>274</v>
      </c>
    </row>
    <row r="5244" spans="1:8" x14ac:dyDescent="0.25">
      <c r="A5244" t="s">
        <v>5553</v>
      </c>
      <c r="B5244" s="12">
        <v>77</v>
      </c>
      <c r="C5244" t="s">
        <v>17</v>
      </c>
      <c r="D5244" t="s">
        <v>18</v>
      </c>
      <c r="E5244" s="13" t="str">
        <f>"40"</f>
        <v>40</v>
      </c>
      <c r="F5244" t="s">
        <v>19</v>
      </c>
      <c r="G5244" s="14" t="str">
        <f>"251"</f>
        <v>251</v>
      </c>
      <c r="H5244" t="s">
        <v>20</v>
      </c>
    </row>
    <row r="5245" spans="1:8" x14ac:dyDescent="0.25">
      <c r="A5245" t="s">
        <v>5554</v>
      </c>
      <c r="B5245" s="12">
        <v>79</v>
      </c>
      <c r="C5245" t="s">
        <v>28</v>
      </c>
      <c r="D5245" t="s">
        <v>29</v>
      </c>
      <c r="E5245" s="13" t="str">
        <f>"43"</f>
        <v>43</v>
      </c>
      <c r="F5245" t="s">
        <v>354</v>
      </c>
      <c r="G5245" s="14" t="str">
        <f>"276"</f>
        <v>276</v>
      </c>
      <c r="H5245" t="s">
        <v>355</v>
      </c>
    </row>
    <row r="5246" spans="1:8" x14ac:dyDescent="0.25">
      <c r="A5246" t="s">
        <v>5555</v>
      </c>
      <c r="B5246" s="12">
        <v>79</v>
      </c>
      <c r="C5246" t="s">
        <v>28</v>
      </c>
      <c r="D5246" t="s">
        <v>29</v>
      </c>
      <c r="E5246" s="13" t="str">
        <f>"37"</f>
        <v>37</v>
      </c>
      <c r="F5246" t="s">
        <v>34</v>
      </c>
      <c r="G5246" s="14" t="str">
        <f>"151"</f>
        <v>151</v>
      </c>
      <c r="H5246" t="s">
        <v>429</v>
      </c>
    </row>
    <row r="5247" spans="1:8" x14ac:dyDescent="0.25">
      <c r="A5247" t="s">
        <v>5556</v>
      </c>
      <c r="B5247" s="12">
        <v>76</v>
      </c>
      <c r="C5247" t="s">
        <v>2</v>
      </c>
      <c r="D5247" t="s">
        <v>3</v>
      </c>
      <c r="E5247" s="13" t="str">
        <f>"67"</f>
        <v>67</v>
      </c>
      <c r="F5247" t="s">
        <v>44</v>
      </c>
      <c r="G5247" s="14" t="str">
        <f>"010"</f>
        <v>010</v>
      </c>
      <c r="H5247" t="s">
        <v>1540</v>
      </c>
    </row>
    <row r="5248" spans="1:8" x14ac:dyDescent="0.25">
      <c r="A5248" t="s">
        <v>5557</v>
      </c>
      <c r="B5248" s="12">
        <v>79</v>
      </c>
      <c r="C5248" t="s">
        <v>28</v>
      </c>
      <c r="D5248" t="s">
        <v>29</v>
      </c>
      <c r="E5248" s="13" t="str">
        <f>"10"</f>
        <v>10</v>
      </c>
      <c r="F5248" t="s">
        <v>171</v>
      </c>
      <c r="G5248" s="14" t="str">
        <f>"116"</f>
        <v>116</v>
      </c>
      <c r="H5248" t="s">
        <v>1961</v>
      </c>
    </row>
    <row r="5249" spans="1:8" x14ac:dyDescent="0.25">
      <c r="A5249" t="s">
        <v>5557</v>
      </c>
      <c r="B5249" s="12">
        <v>79</v>
      </c>
      <c r="C5249" t="s">
        <v>28</v>
      </c>
      <c r="D5249" t="s">
        <v>29</v>
      </c>
      <c r="E5249" s="13" t="str">
        <f>"32"</f>
        <v>32</v>
      </c>
      <c r="F5249" t="s">
        <v>61</v>
      </c>
      <c r="G5249" s="14" t="str">
        <f>"265"</f>
        <v>265</v>
      </c>
      <c r="H5249" t="s">
        <v>2148</v>
      </c>
    </row>
    <row r="5250" spans="1:8" x14ac:dyDescent="0.25">
      <c r="A5250" t="s">
        <v>5558</v>
      </c>
      <c r="B5250" s="12">
        <v>79</v>
      </c>
      <c r="C5250" t="s">
        <v>28</v>
      </c>
      <c r="D5250" t="s">
        <v>29</v>
      </c>
      <c r="E5250" s="13" t="str">
        <f>"03"</f>
        <v>03</v>
      </c>
      <c r="F5250" t="s">
        <v>30</v>
      </c>
      <c r="G5250" s="14" t="str">
        <f>"206"</f>
        <v>206</v>
      </c>
      <c r="H5250" t="s">
        <v>1264</v>
      </c>
    </row>
    <row r="5251" spans="1:8" x14ac:dyDescent="0.25">
      <c r="A5251" t="s">
        <v>5559</v>
      </c>
      <c r="B5251" s="12">
        <v>79</v>
      </c>
      <c r="C5251" t="s">
        <v>28</v>
      </c>
      <c r="D5251" t="s">
        <v>29</v>
      </c>
      <c r="E5251" s="13" t="str">
        <f>"37"</f>
        <v>37</v>
      </c>
      <c r="F5251" t="s">
        <v>34</v>
      </c>
      <c r="G5251" s="14" t="str">
        <f>"146"</f>
        <v>146</v>
      </c>
      <c r="H5251" t="s">
        <v>35</v>
      </c>
    </row>
    <row r="5252" spans="1:8" x14ac:dyDescent="0.25">
      <c r="A5252" t="s">
        <v>5560</v>
      </c>
      <c r="B5252" s="12">
        <v>77</v>
      </c>
      <c r="C5252" t="s">
        <v>17</v>
      </c>
      <c r="D5252" t="s">
        <v>18</v>
      </c>
      <c r="E5252" s="13" t="str">
        <f>"66"</f>
        <v>66</v>
      </c>
      <c r="F5252" t="s">
        <v>22</v>
      </c>
      <c r="G5252" s="14" t="str">
        <f>"131"</f>
        <v>131</v>
      </c>
      <c r="H5252" t="s">
        <v>23</v>
      </c>
    </row>
    <row r="5253" spans="1:8" x14ac:dyDescent="0.25">
      <c r="A5253" t="s">
        <v>5561</v>
      </c>
      <c r="B5253" s="12">
        <v>79</v>
      </c>
      <c r="C5253" t="s">
        <v>28</v>
      </c>
      <c r="D5253" t="s">
        <v>29</v>
      </c>
      <c r="E5253" s="13" t="str">
        <f>"48"</f>
        <v>48</v>
      </c>
      <c r="F5253" t="s">
        <v>37</v>
      </c>
      <c r="G5253" s="14" t="str">
        <f>"165"</f>
        <v>165</v>
      </c>
      <c r="H5253" t="s">
        <v>650</v>
      </c>
    </row>
    <row r="5254" spans="1:8" x14ac:dyDescent="0.25">
      <c r="A5254" t="s">
        <v>5562</v>
      </c>
      <c r="B5254" s="12">
        <v>77</v>
      </c>
      <c r="C5254" t="s">
        <v>17</v>
      </c>
      <c r="D5254" t="s">
        <v>18</v>
      </c>
      <c r="E5254" s="13" t="str">
        <f>"66"</f>
        <v>66</v>
      </c>
      <c r="F5254" t="s">
        <v>22</v>
      </c>
      <c r="G5254" s="14" t="str">
        <f>"131"</f>
        <v>131</v>
      </c>
      <c r="H5254" t="s">
        <v>23</v>
      </c>
    </row>
    <row r="5255" spans="1:8" x14ac:dyDescent="0.25">
      <c r="A5255" t="s">
        <v>5563</v>
      </c>
      <c r="B5255" s="12">
        <v>79</v>
      </c>
      <c r="C5255" t="s">
        <v>28</v>
      </c>
      <c r="D5255" t="s">
        <v>29</v>
      </c>
      <c r="E5255" s="13" t="str">
        <f>"65"</f>
        <v>65</v>
      </c>
      <c r="F5255" t="s">
        <v>572</v>
      </c>
      <c r="G5255" s="14" t="str">
        <f>"008"</f>
        <v>008</v>
      </c>
      <c r="H5255" t="s">
        <v>1758</v>
      </c>
    </row>
    <row r="5256" spans="1:8" x14ac:dyDescent="0.25">
      <c r="A5256" t="s">
        <v>5564</v>
      </c>
      <c r="B5256" s="12">
        <v>79</v>
      </c>
      <c r="C5256" t="s">
        <v>28</v>
      </c>
      <c r="D5256" t="s">
        <v>29</v>
      </c>
      <c r="E5256" s="13" t="str">
        <f>"61"</f>
        <v>61</v>
      </c>
      <c r="F5256" t="s">
        <v>186</v>
      </c>
      <c r="G5256" s="14" t="str">
        <f>"231"</f>
        <v>231</v>
      </c>
      <c r="H5256" t="s">
        <v>187</v>
      </c>
    </row>
    <row r="5257" spans="1:8" x14ac:dyDescent="0.25">
      <c r="A5257" t="s">
        <v>5565</v>
      </c>
      <c r="B5257" s="12">
        <v>81</v>
      </c>
      <c r="C5257" t="s">
        <v>7</v>
      </c>
      <c r="D5257" t="s">
        <v>8</v>
      </c>
      <c r="E5257" s="13" t="str">
        <f>"05"</f>
        <v>05</v>
      </c>
      <c r="F5257" t="s">
        <v>9</v>
      </c>
      <c r="G5257" s="14" t="str">
        <f>"136"</f>
        <v>136</v>
      </c>
      <c r="H5257" t="s">
        <v>53</v>
      </c>
    </row>
    <row r="5258" spans="1:8" x14ac:dyDescent="0.25">
      <c r="A5258" t="s">
        <v>5566</v>
      </c>
      <c r="B5258" s="12">
        <v>77</v>
      </c>
      <c r="C5258" t="s">
        <v>17</v>
      </c>
      <c r="D5258" t="s">
        <v>18</v>
      </c>
      <c r="E5258" s="13" t="str">
        <f>"40"</f>
        <v>40</v>
      </c>
      <c r="F5258" t="s">
        <v>19</v>
      </c>
      <c r="G5258" s="14" t="str">
        <f>"226"</f>
        <v>226</v>
      </c>
      <c r="H5258" t="s">
        <v>359</v>
      </c>
    </row>
    <row r="5259" spans="1:8" x14ac:dyDescent="0.25">
      <c r="A5259" t="s">
        <v>5567</v>
      </c>
      <c r="B5259" s="12">
        <v>77</v>
      </c>
      <c r="C5259" t="s">
        <v>17</v>
      </c>
      <c r="D5259" t="s">
        <v>18</v>
      </c>
      <c r="E5259" s="13" t="str">
        <f>"40"</f>
        <v>40</v>
      </c>
      <c r="F5259" t="s">
        <v>19</v>
      </c>
      <c r="G5259" s="14" t="str">
        <f>"251"</f>
        <v>251</v>
      </c>
      <c r="H5259" t="s">
        <v>20</v>
      </c>
    </row>
    <row r="5260" spans="1:8" x14ac:dyDescent="0.25">
      <c r="A5260" t="s">
        <v>5568</v>
      </c>
      <c r="B5260" s="12">
        <v>77</v>
      </c>
      <c r="C5260" t="s">
        <v>17</v>
      </c>
      <c r="D5260" t="s">
        <v>18</v>
      </c>
      <c r="E5260" s="13" t="str">
        <f>"67"</f>
        <v>67</v>
      </c>
      <c r="F5260" t="s">
        <v>44</v>
      </c>
      <c r="G5260" s="14" t="str">
        <f>"151"</f>
        <v>151</v>
      </c>
      <c r="H5260" t="s">
        <v>200</v>
      </c>
    </row>
    <row r="5261" spans="1:8" x14ac:dyDescent="0.25">
      <c r="A5261" t="s">
        <v>5569</v>
      </c>
      <c r="B5261" s="12">
        <v>76</v>
      </c>
      <c r="C5261" t="s">
        <v>2</v>
      </c>
      <c r="D5261" t="s">
        <v>3</v>
      </c>
      <c r="E5261" s="13" t="str">
        <f>"12"</f>
        <v>12</v>
      </c>
      <c r="F5261" t="s">
        <v>25</v>
      </c>
      <c r="G5261" s="14" t="str">
        <f>"002"</f>
        <v>002</v>
      </c>
      <c r="H5261" t="s">
        <v>5570</v>
      </c>
    </row>
    <row r="5262" spans="1:8" x14ac:dyDescent="0.25">
      <c r="A5262" t="s">
        <v>5569</v>
      </c>
      <c r="B5262" s="12">
        <v>76</v>
      </c>
      <c r="C5262" t="s">
        <v>2</v>
      </c>
      <c r="D5262" t="s">
        <v>3</v>
      </c>
      <c r="E5262" s="13" t="str">
        <f>"52"</f>
        <v>52</v>
      </c>
      <c r="F5262" t="s">
        <v>553</v>
      </c>
      <c r="G5262" s="14" t="str">
        <f>"276"</f>
        <v>276</v>
      </c>
      <c r="H5262" t="s">
        <v>554</v>
      </c>
    </row>
    <row r="5263" spans="1:8" x14ac:dyDescent="0.25">
      <c r="A5263" t="s">
        <v>5569</v>
      </c>
      <c r="B5263" s="12">
        <v>76</v>
      </c>
      <c r="C5263" t="s">
        <v>2</v>
      </c>
      <c r="D5263" t="s">
        <v>3</v>
      </c>
      <c r="E5263" s="13" t="str">
        <f>"53"</f>
        <v>53</v>
      </c>
      <c r="F5263" t="s">
        <v>67</v>
      </c>
      <c r="G5263" s="14" t="str">
        <f>"241"</f>
        <v>241</v>
      </c>
      <c r="H5263" t="s">
        <v>68</v>
      </c>
    </row>
    <row r="5264" spans="1:8" x14ac:dyDescent="0.25">
      <c r="A5264" t="s">
        <v>5569</v>
      </c>
      <c r="B5264" s="12">
        <v>76</v>
      </c>
      <c r="C5264" t="s">
        <v>2</v>
      </c>
      <c r="D5264" t="s">
        <v>3</v>
      </c>
      <c r="E5264" s="13" t="str">
        <f>"64"</f>
        <v>64</v>
      </c>
      <c r="F5264" t="s">
        <v>58</v>
      </c>
      <c r="G5264" s="14" t="str">
        <f>"191"</f>
        <v>191</v>
      </c>
      <c r="H5264" t="s">
        <v>810</v>
      </c>
    </row>
    <row r="5265" spans="1:8" x14ac:dyDescent="0.25">
      <c r="A5265" t="s">
        <v>5571</v>
      </c>
      <c r="B5265" s="12">
        <v>77</v>
      </c>
      <c r="C5265" t="s">
        <v>17</v>
      </c>
      <c r="D5265" t="s">
        <v>18</v>
      </c>
      <c r="E5265" s="13" t="str">
        <f>"40"</f>
        <v>40</v>
      </c>
      <c r="F5265" t="s">
        <v>19</v>
      </c>
      <c r="G5265" s="14" t="str">
        <f>"251"</f>
        <v>251</v>
      </c>
      <c r="H5265" t="s">
        <v>20</v>
      </c>
    </row>
    <row r="5266" spans="1:8" x14ac:dyDescent="0.25">
      <c r="A5266" t="s">
        <v>5572</v>
      </c>
      <c r="B5266" s="12">
        <v>77</v>
      </c>
      <c r="C5266" t="s">
        <v>17</v>
      </c>
      <c r="D5266" t="s">
        <v>18</v>
      </c>
      <c r="E5266" s="13" t="str">
        <f>"67"</f>
        <v>67</v>
      </c>
      <c r="F5266" t="s">
        <v>44</v>
      </c>
      <c r="G5266" s="14" t="str">
        <f>"151"</f>
        <v>151</v>
      </c>
      <c r="H5266" t="s">
        <v>200</v>
      </c>
    </row>
    <row r="5267" spans="1:8" x14ac:dyDescent="0.25">
      <c r="A5267" t="s">
        <v>5573</v>
      </c>
      <c r="B5267" s="12">
        <v>81</v>
      </c>
      <c r="C5267" t="s">
        <v>7</v>
      </c>
      <c r="D5267" t="s">
        <v>8</v>
      </c>
      <c r="E5267" s="13" t="str">
        <f>"05"</f>
        <v>05</v>
      </c>
      <c r="F5267" t="s">
        <v>9</v>
      </c>
      <c r="G5267" s="14" t="str">
        <f>"104"</f>
        <v>104</v>
      </c>
      <c r="H5267" t="s">
        <v>299</v>
      </c>
    </row>
    <row r="5268" spans="1:8" x14ac:dyDescent="0.25">
      <c r="A5268" t="s">
        <v>5574</v>
      </c>
      <c r="B5268" s="12">
        <v>79</v>
      </c>
      <c r="C5268" t="s">
        <v>28</v>
      </c>
      <c r="D5268" t="s">
        <v>29</v>
      </c>
      <c r="E5268" s="13" t="str">
        <f>"63"</f>
        <v>63</v>
      </c>
      <c r="F5268" t="s">
        <v>1309</v>
      </c>
      <c r="G5268" s="14" t="str">
        <f>"221"</f>
        <v>221</v>
      </c>
      <c r="H5268" t="s">
        <v>1982</v>
      </c>
    </row>
    <row r="5269" spans="1:8" x14ac:dyDescent="0.25">
      <c r="A5269" t="s">
        <v>5575</v>
      </c>
      <c r="B5269" s="12">
        <v>76</v>
      </c>
      <c r="C5269" t="s">
        <v>2</v>
      </c>
      <c r="D5269" t="s">
        <v>3</v>
      </c>
      <c r="E5269" s="13" t="str">
        <f>"22"</f>
        <v>22</v>
      </c>
      <c r="F5269" t="s">
        <v>4</v>
      </c>
      <c r="G5269" s="14" t="str">
        <f>"206"</f>
        <v>206</v>
      </c>
      <c r="H5269" t="s">
        <v>276</v>
      </c>
    </row>
    <row r="5270" spans="1:8" x14ac:dyDescent="0.25">
      <c r="A5270" t="s">
        <v>5576</v>
      </c>
      <c r="B5270" s="12">
        <v>76</v>
      </c>
      <c r="C5270" t="s">
        <v>2</v>
      </c>
      <c r="D5270" t="s">
        <v>3</v>
      </c>
      <c r="E5270" s="13" t="str">
        <f>"22"</f>
        <v>22</v>
      </c>
      <c r="F5270" t="s">
        <v>4</v>
      </c>
      <c r="G5270" s="14" t="str">
        <f>"206"</f>
        <v>206</v>
      </c>
      <c r="H5270" t="s">
        <v>276</v>
      </c>
    </row>
    <row r="5271" spans="1:8" x14ac:dyDescent="0.25">
      <c r="A5271" t="s">
        <v>5577</v>
      </c>
      <c r="B5271" s="12">
        <v>77</v>
      </c>
      <c r="C5271" t="s">
        <v>17</v>
      </c>
      <c r="D5271" t="s">
        <v>18</v>
      </c>
      <c r="E5271" s="13" t="str">
        <f>"40"</f>
        <v>40</v>
      </c>
      <c r="F5271" t="s">
        <v>19</v>
      </c>
      <c r="G5271" s="14" t="str">
        <f>"265"</f>
        <v>265</v>
      </c>
      <c r="H5271" t="s">
        <v>78</v>
      </c>
    </row>
    <row r="5272" spans="1:8" x14ac:dyDescent="0.25">
      <c r="A5272" t="s">
        <v>5578</v>
      </c>
      <c r="B5272" s="12">
        <v>81</v>
      </c>
      <c r="C5272" t="s">
        <v>7</v>
      </c>
      <c r="D5272" t="s">
        <v>8</v>
      </c>
      <c r="E5272" s="13" t="str">
        <f>"58"</f>
        <v>58</v>
      </c>
      <c r="F5272" t="s">
        <v>128</v>
      </c>
      <c r="G5272" s="14" t="str">
        <f>"191"</f>
        <v>191</v>
      </c>
      <c r="H5272" t="s">
        <v>577</v>
      </c>
    </row>
    <row r="5273" spans="1:8" x14ac:dyDescent="0.25">
      <c r="A5273" t="s">
        <v>5579</v>
      </c>
      <c r="B5273" s="12">
        <v>76</v>
      </c>
      <c r="C5273" t="s">
        <v>2</v>
      </c>
      <c r="D5273" t="s">
        <v>3</v>
      </c>
      <c r="E5273" s="13" t="str">
        <f>"53"</f>
        <v>53</v>
      </c>
      <c r="F5273" t="s">
        <v>67</v>
      </c>
      <c r="G5273" s="14" t="str">
        <f>"034"</f>
        <v>034</v>
      </c>
      <c r="H5273" t="s">
        <v>5580</v>
      </c>
    </row>
    <row r="5274" spans="1:8" x14ac:dyDescent="0.25">
      <c r="A5274" t="s">
        <v>5581</v>
      </c>
      <c r="B5274" s="12">
        <v>81</v>
      </c>
      <c r="C5274" t="s">
        <v>7</v>
      </c>
      <c r="D5274" t="s">
        <v>8</v>
      </c>
      <c r="E5274" s="13" t="str">
        <f>"36"</f>
        <v>36</v>
      </c>
      <c r="F5274" t="s">
        <v>84</v>
      </c>
      <c r="G5274" s="14" t="str">
        <f>"251"</f>
        <v>251</v>
      </c>
      <c r="H5274" t="s">
        <v>533</v>
      </c>
    </row>
    <row r="5275" spans="1:8" x14ac:dyDescent="0.25">
      <c r="A5275" t="s">
        <v>5582</v>
      </c>
      <c r="B5275" s="12">
        <v>81</v>
      </c>
      <c r="C5275" t="s">
        <v>7</v>
      </c>
      <c r="D5275" t="s">
        <v>8</v>
      </c>
      <c r="E5275" s="13" t="str">
        <f>"38"</f>
        <v>38</v>
      </c>
      <c r="F5275" t="s">
        <v>121</v>
      </c>
      <c r="G5275" s="14" t="str">
        <f>"111"</f>
        <v>111</v>
      </c>
      <c r="H5275" t="s">
        <v>3094</v>
      </c>
    </row>
    <row r="5276" spans="1:8" x14ac:dyDescent="0.25">
      <c r="A5276" t="s">
        <v>5582</v>
      </c>
      <c r="B5276" s="12">
        <v>81</v>
      </c>
      <c r="C5276" t="s">
        <v>7</v>
      </c>
      <c r="D5276" t="s">
        <v>8</v>
      </c>
      <c r="E5276" s="13" t="str">
        <f>"44"</f>
        <v>44</v>
      </c>
      <c r="F5276" t="s">
        <v>40</v>
      </c>
      <c r="G5276" s="14" t="str">
        <f>"018"</f>
        <v>018</v>
      </c>
      <c r="H5276" t="s">
        <v>817</v>
      </c>
    </row>
    <row r="5277" spans="1:8" x14ac:dyDescent="0.25">
      <c r="A5277" t="s">
        <v>5582</v>
      </c>
      <c r="B5277" s="12">
        <v>81</v>
      </c>
      <c r="C5277" t="s">
        <v>7</v>
      </c>
      <c r="D5277" t="s">
        <v>8</v>
      </c>
      <c r="E5277" s="13" t="str">
        <f>"58"</f>
        <v>58</v>
      </c>
      <c r="F5277" t="s">
        <v>128</v>
      </c>
      <c r="G5277" s="14" t="str">
        <f>"004"</f>
        <v>004</v>
      </c>
      <c r="H5277" t="s">
        <v>3356</v>
      </c>
    </row>
    <row r="5278" spans="1:8" x14ac:dyDescent="0.25">
      <c r="A5278" t="s">
        <v>5583</v>
      </c>
      <c r="B5278" s="12">
        <v>76</v>
      </c>
      <c r="C5278" t="s">
        <v>2</v>
      </c>
      <c r="D5278" t="s">
        <v>3</v>
      </c>
      <c r="E5278" s="13" t="str">
        <f>"14"</f>
        <v>14</v>
      </c>
      <c r="F5278" t="s">
        <v>124</v>
      </c>
      <c r="G5278" s="14" t="str">
        <f>"034"</f>
        <v>034</v>
      </c>
      <c r="H5278" t="s">
        <v>3314</v>
      </c>
    </row>
    <row r="5279" spans="1:8" x14ac:dyDescent="0.25">
      <c r="A5279" t="s">
        <v>5584</v>
      </c>
      <c r="B5279" s="12">
        <v>81</v>
      </c>
      <c r="C5279" t="s">
        <v>7</v>
      </c>
      <c r="D5279" t="s">
        <v>8</v>
      </c>
      <c r="E5279" s="13" t="str">
        <f>"44"</f>
        <v>44</v>
      </c>
      <c r="F5279" t="s">
        <v>40</v>
      </c>
      <c r="G5279" s="14" t="str">
        <f>"136"</f>
        <v>136</v>
      </c>
      <c r="H5279" t="s">
        <v>1286</v>
      </c>
    </row>
    <row r="5280" spans="1:8" x14ac:dyDescent="0.25">
      <c r="A5280" t="s">
        <v>5585</v>
      </c>
      <c r="B5280" s="12">
        <v>77</v>
      </c>
      <c r="C5280" t="s">
        <v>17</v>
      </c>
      <c r="D5280" t="s">
        <v>18</v>
      </c>
      <c r="E5280" s="13" t="str">
        <f>"40"</f>
        <v>40</v>
      </c>
      <c r="F5280" t="s">
        <v>19</v>
      </c>
      <c r="G5280" s="14" t="str">
        <f>"251"</f>
        <v>251</v>
      </c>
      <c r="H5280" t="s">
        <v>20</v>
      </c>
    </row>
    <row r="5281" spans="1:8" x14ac:dyDescent="0.25">
      <c r="A5281" t="s">
        <v>5586</v>
      </c>
      <c r="B5281" s="12">
        <v>79</v>
      </c>
      <c r="C5281" t="s">
        <v>28</v>
      </c>
      <c r="D5281" t="s">
        <v>29</v>
      </c>
      <c r="E5281" s="13" t="str">
        <f>"09"</f>
        <v>09</v>
      </c>
      <c r="F5281" t="s">
        <v>117</v>
      </c>
      <c r="G5281" s="14" t="str">
        <f>"211"</f>
        <v>211</v>
      </c>
      <c r="H5281" t="s">
        <v>372</v>
      </c>
    </row>
    <row r="5282" spans="1:8" x14ac:dyDescent="0.25">
      <c r="A5282" t="s">
        <v>5587</v>
      </c>
      <c r="B5282" s="12">
        <v>81</v>
      </c>
      <c r="C5282" t="s">
        <v>7</v>
      </c>
      <c r="D5282" t="s">
        <v>8</v>
      </c>
      <c r="E5282" s="13" t="str">
        <f>"05"</f>
        <v>05</v>
      </c>
      <c r="F5282" t="s">
        <v>9</v>
      </c>
      <c r="G5282" s="14" t="str">
        <f>"106"</f>
        <v>106</v>
      </c>
      <c r="H5282" t="s">
        <v>181</v>
      </c>
    </row>
    <row r="5283" spans="1:8" x14ac:dyDescent="0.25">
      <c r="A5283" t="s">
        <v>5588</v>
      </c>
      <c r="B5283" s="12">
        <v>76</v>
      </c>
      <c r="C5283" t="s">
        <v>2</v>
      </c>
      <c r="D5283" t="s">
        <v>3</v>
      </c>
      <c r="E5283" s="13" t="str">
        <f>"13"</f>
        <v>13</v>
      </c>
      <c r="F5283" t="s">
        <v>14</v>
      </c>
      <c r="G5283" s="14" t="str">
        <f>"286"</f>
        <v>286</v>
      </c>
      <c r="H5283" t="s">
        <v>448</v>
      </c>
    </row>
    <row r="5284" spans="1:8" x14ac:dyDescent="0.25">
      <c r="A5284" t="s">
        <v>5589</v>
      </c>
      <c r="B5284" s="12">
        <v>76</v>
      </c>
      <c r="C5284" t="s">
        <v>2</v>
      </c>
      <c r="D5284" t="s">
        <v>3</v>
      </c>
      <c r="E5284" s="13" t="str">
        <f>"67"</f>
        <v>67</v>
      </c>
      <c r="F5284" t="s">
        <v>44</v>
      </c>
      <c r="G5284" s="14" t="str">
        <f>"291"</f>
        <v>291</v>
      </c>
      <c r="H5284" t="s">
        <v>253</v>
      </c>
    </row>
    <row r="5285" spans="1:8" x14ac:dyDescent="0.25">
      <c r="A5285" t="s">
        <v>5590</v>
      </c>
      <c r="B5285" s="12">
        <v>79</v>
      </c>
      <c r="C5285" t="s">
        <v>28</v>
      </c>
      <c r="D5285" t="s">
        <v>29</v>
      </c>
      <c r="E5285" s="13" t="str">
        <f>"35"</f>
        <v>35</v>
      </c>
      <c r="F5285" t="s">
        <v>418</v>
      </c>
      <c r="G5285" s="14" t="str">
        <f>"251"</f>
        <v>251</v>
      </c>
      <c r="H5285" t="s">
        <v>419</v>
      </c>
    </row>
    <row r="5286" spans="1:8" x14ac:dyDescent="0.25">
      <c r="A5286" t="s">
        <v>5591</v>
      </c>
      <c r="B5286" s="12">
        <v>79</v>
      </c>
      <c r="C5286" t="s">
        <v>28</v>
      </c>
      <c r="D5286" t="s">
        <v>29</v>
      </c>
      <c r="E5286" s="13" t="str">
        <f>"35"</f>
        <v>35</v>
      </c>
      <c r="F5286" t="s">
        <v>418</v>
      </c>
      <c r="G5286" s="14" t="str">
        <f>"286"</f>
        <v>286</v>
      </c>
      <c r="H5286" t="s">
        <v>2097</v>
      </c>
    </row>
    <row r="5287" spans="1:8" x14ac:dyDescent="0.25">
      <c r="A5287" t="s">
        <v>5592</v>
      </c>
      <c r="B5287" s="12">
        <v>79</v>
      </c>
      <c r="C5287" t="s">
        <v>28</v>
      </c>
      <c r="D5287" t="s">
        <v>29</v>
      </c>
      <c r="E5287" s="13" t="str">
        <f>"55"</f>
        <v>55</v>
      </c>
      <c r="F5287" t="s">
        <v>207</v>
      </c>
      <c r="G5287" s="14" t="str">
        <f>"276"</f>
        <v>276</v>
      </c>
      <c r="H5287" t="s">
        <v>455</v>
      </c>
    </row>
    <row r="5288" spans="1:8" x14ac:dyDescent="0.25">
      <c r="A5288" t="s">
        <v>5593</v>
      </c>
      <c r="B5288" s="12">
        <v>81</v>
      </c>
      <c r="C5288" t="s">
        <v>7</v>
      </c>
      <c r="D5288" t="s">
        <v>8</v>
      </c>
      <c r="E5288" s="13" t="str">
        <f>"49"</f>
        <v>49</v>
      </c>
      <c r="F5288" t="s">
        <v>340</v>
      </c>
      <c r="G5288" s="14" t="str">
        <f>"173"</f>
        <v>173</v>
      </c>
      <c r="H5288" t="s">
        <v>341</v>
      </c>
    </row>
    <row r="5289" spans="1:8" x14ac:dyDescent="0.25">
      <c r="A5289" t="s">
        <v>5594</v>
      </c>
      <c r="B5289" s="12">
        <v>81</v>
      </c>
      <c r="C5289" t="s">
        <v>7</v>
      </c>
      <c r="D5289" t="s">
        <v>8</v>
      </c>
      <c r="E5289" s="13" t="str">
        <f>"05"</f>
        <v>05</v>
      </c>
      <c r="F5289" t="s">
        <v>9</v>
      </c>
      <c r="G5289" s="14" t="str">
        <f>"136"</f>
        <v>136</v>
      </c>
      <c r="H5289" t="s">
        <v>53</v>
      </c>
    </row>
    <row r="5290" spans="1:8" x14ac:dyDescent="0.25">
      <c r="A5290" t="s">
        <v>5595</v>
      </c>
      <c r="B5290" s="12">
        <v>81</v>
      </c>
      <c r="C5290" t="s">
        <v>7</v>
      </c>
      <c r="D5290" t="s">
        <v>8</v>
      </c>
      <c r="E5290" s="13" t="str">
        <f>"58"</f>
        <v>58</v>
      </c>
      <c r="F5290" t="s">
        <v>128</v>
      </c>
      <c r="G5290" s="14" t="str">
        <f>"036"</f>
        <v>036</v>
      </c>
      <c r="H5290" t="s">
        <v>5596</v>
      </c>
    </row>
    <row r="5291" spans="1:8" x14ac:dyDescent="0.25">
      <c r="A5291" t="s">
        <v>5597</v>
      </c>
      <c r="B5291" s="12">
        <v>81</v>
      </c>
      <c r="C5291" t="s">
        <v>7</v>
      </c>
      <c r="D5291" t="s">
        <v>8</v>
      </c>
      <c r="E5291" s="13" t="str">
        <f>"05"</f>
        <v>05</v>
      </c>
      <c r="F5291" t="s">
        <v>9</v>
      </c>
      <c r="G5291" s="14" t="str">
        <f>"136"</f>
        <v>136</v>
      </c>
      <c r="H5291" t="s">
        <v>53</v>
      </c>
    </row>
    <row r="5292" spans="1:8" x14ac:dyDescent="0.25">
      <c r="A5292" t="s">
        <v>5598</v>
      </c>
      <c r="B5292" s="12">
        <v>76</v>
      </c>
      <c r="C5292" t="s">
        <v>2</v>
      </c>
      <c r="D5292" t="s">
        <v>3</v>
      </c>
      <c r="E5292" s="13" t="str">
        <f>"67"</f>
        <v>67</v>
      </c>
      <c r="F5292" t="s">
        <v>44</v>
      </c>
      <c r="G5292" s="14" t="str">
        <f>"265"</f>
        <v>265</v>
      </c>
      <c r="H5292" t="s">
        <v>268</v>
      </c>
    </row>
    <row r="5293" spans="1:8" x14ac:dyDescent="0.25">
      <c r="A5293" t="s">
        <v>5599</v>
      </c>
      <c r="B5293" s="12">
        <v>81</v>
      </c>
      <c r="C5293" t="s">
        <v>7</v>
      </c>
      <c r="D5293" t="s">
        <v>8</v>
      </c>
      <c r="E5293" s="13" t="str">
        <f>"20"</f>
        <v>20</v>
      </c>
      <c r="F5293" t="s">
        <v>111</v>
      </c>
      <c r="G5293" s="14" t="str">
        <f>"165"</f>
        <v>165</v>
      </c>
      <c r="H5293" t="s">
        <v>5325</v>
      </c>
    </row>
    <row r="5294" spans="1:8" x14ac:dyDescent="0.25">
      <c r="A5294" t="s">
        <v>5600</v>
      </c>
      <c r="B5294" s="12">
        <v>81</v>
      </c>
      <c r="C5294" t="s">
        <v>7</v>
      </c>
      <c r="D5294" t="s">
        <v>8</v>
      </c>
      <c r="E5294" s="13" t="str">
        <f>"20"</f>
        <v>20</v>
      </c>
      <c r="F5294" t="s">
        <v>111</v>
      </c>
      <c r="G5294" s="14" t="str">
        <f>"165"</f>
        <v>165</v>
      </c>
      <c r="H5294" t="s">
        <v>5325</v>
      </c>
    </row>
    <row r="5295" spans="1:8" x14ac:dyDescent="0.25">
      <c r="A5295" t="s">
        <v>5601</v>
      </c>
      <c r="B5295" s="12">
        <v>81</v>
      </c>
      <c r="C5295" t="s">
        <v>7</v>
      </c>
      <c r="D5295" t="s">
        <v>8</v>
      </c>
      <c r="E5295" s="13" t="str">
        <f>"20"</f>
        <v>20</v>
      </c>
      <c r="F5295" t="s">
        <v>111</v>
      </c>
      <c r="G5295" s="14" t="str">
        <f>"008"</f>
        <v>008</v>
      </c>
      <c r="H5295" t="s">
        <v>1260</v>
      </c>
    </row>
    <row r="5296" spans="1:8" x14ac:dyDescent="0.25">
      <c r="A5296" t="s">
        <v>5601</v>
      </c>
      <c r="B5296" s="12">
        <v>81</v>
      </c>
      <c r="C5296" t="s">
        <v>7</v>
      </c>
      <c r="D5296" t="s">
        <v>8</v>
      </c>
      <c r="E5296" s="13" t="str">
        <f>"20"</f>
        <v>20</v>
      </c>
      <c r="F5296" t="s">
        <v>111</v>
      </c>
      <c r="G5296" s="14" t="str">
        <f>"030"</f>
        <v>030</v>
      </c>
      <c r="H5296" t="s">
        <v>2660</v>
      </c>
    </row>
    <row r="5297" spans="1:8" x14ac:dyDescent="0.25">
      <c r="A5297" t="s">
        <v>5602</v>
      </c>
      <c r="B5297" s="12">
        <v>76</v>
      </c>
      <c r="C5297" t="s">
        <v>2</v>
      </c>
      <c r="D5297" t="s">
        <v>3</v>
      </c>
      <c r="E5297" s="13" t="str">
        <f>"67"</f>
        <v>67</v>
      </c>
      <c r="F5297" t="s">
        <v>44</v>
      </c>
      <c r="G5297" s="14" t="str">
        <f>"291"</f>
        <v>291</v>
      </c>
      <c r="H5297" t="s">
        <v>253</v>
      </c>
    </row>
    <row r="5298" spans="1:8" x14ac:dyDescent="0.25">
      <c r="A5298" t="s">
        <v>5603</v>
      </c>
      <c r="B5298" s="12">
        <v>77</v>
      </c>
      <c r="C5298" t="s">
        <v>17</v>
      </c>
      <c r="D5298" t="s">
        <v>18</v>
      </c>
      <c r="E5298" s="13" t="str">
        <f>"30"</f>
        <v>30</v>
      </c>
      <c r="F5298" t="s">
        <v>210</v>
      </c>
      <c r="G5298" s="14" t="str">
        <f>"002"</f>
        <v>002</v>
      </c>
      <c r="H5298" t="s">
        <v>312</v>
      </c>
    </row>
    <row r="5299" spans="1:8" x14ac:dyDescent="0.25">
      <c r="A5299" t="s">
        <v>5604</v>
      </c>
      <c r="B5299" s="12">
        <v>77</v>
      </c>
      <c r="C5299" t="s">
        <v>17</v>
      </c>
      <c r="D5299" t="s">
        <v>18</v>
      </c>
      <c r="E5299" s="13" t="str">
        <f>"66"</f>
        <v>66</v>
      </c>
      <c r="F5299" t="s">
        <v>22</v>
      </c>
      <c r="G5299" s="14" t="str">
        <f>"131"</f>
        <v>131</v>
      </c>
      <c r="H5299" t="s">
        <v>23</v>
      </c>
    </row>
    <row r="5300" spans="1:8" x14ac:dyDescent="0.25">
      <c r="A5300" t="s">
        <v>5605</v>
      </c>
      <c r="B5300" s="12">
        <v>79</v>
      </c>
      <c r="C5300" t="s">
        <v>28</v>
      </c>
      <c r="D5300" t="s">
        <v>29</v>
      </c>
      <c r="E5300" s="13" t="str">
        <f>"37"</f>
        <v>37</v>
      </c>
      <c r="F5300" t="s">
        <v>34</v>
      </c>
      <c r="G5300" s="14" t="str">
        <f>"076"</f>
        <v>076</v>
      </c>
      <c r="H5300" t="s">
        <v>599</v>
      </c>
    </row>
    <row r="5301" spans="1:8" x14ac:dyDescent="0.25">
      <c r="A5301" t="s">
        <v>5606</v>
      </c>
      <c r="B5301" s="12">
        <v>77</v>
      </c>
      <c r="C5301" t="s">
        <v>17</v>
      </c>
      <c r="D5301" t="s">
        <v>18</v>
      </c>
      <c r="E5301" s="13" t="str">
        <f>"40"</f>
        <v>40</v>
      </c>
      <c r="F5301" t="s">
        <v>19</v>
      </c>
      <c r="G5301" s="14" t="str">
        <f>"211"</f>
        <v>211</v>
      </c>
      <c r="H5301" t="s">
        <v>584</v>
      </c>
    </row>
    <row r="5302" spans="1:8" x14ac:dyDescent="0.25">
      <c r="A5302" t="s">
        <v>5607</v>
      </c>
      <c r="B5302" s="12">
        <v>77</v>
      </c>
      <c r="C5302" t="s">
        <v>17</v>
      </c>
      <c r="D5302" t="s">
        <v>18</v>
      </c>
      <c r="E5302" s="13" t="str">
        <f>"30"</f>
        <v>30</v>
      </c>
      <c r="F5302" t="s">
        <v>210</v>
      </c>
      <c r="G5302" s="14" t="str">
        <f>"241"</f>
        <v>241</v>
      </c>
      <c r="H5302" t="s">
        <v>211</v>
      </c>
    </row>
    <row r="5303" spans="1:8" x14ac:dyDescent="0.25">
      <c r="A5303" t="s">
        <v>5607</v>
      </c>
      <c r="B5303" s="12">
        <v>79</v>
      </c>
      <c r="C5303" t="s">
        <v>28</v>
      </c>
      <c r="D5303" t="s">
        <v>29</v>
      </c>
      <c r="E5303" s="13" t="str">
        <f>"41"</f>
        <v>41</v>
      </c>
      <c r="F5303" t="s">
        <v>345</v>
      </c>
      <c r="G5303" s="14" t="str">
        <f>"006"</f>
        <v>006</v>
      </c>
      <c r="H5303" t="s">
        <v>1260</v>
      </c>
    </row>
    <row r="5304" spans="1:8" x14ac:dyDescent="0.25">
      <c r="A5304" t="s">
        <v>5607</v>
      </c>
      <c r="B5304" s="12">
        <v>79</v>
      </c>
      <c r="C5304" t="s">
        <v>28</v>
      </c>
      <c r="D5304" t="s">
        <v>29</v>
      </c>
      <c r="E5304" s="13" t="str">
        <f>"71"</f>
        <v>71</v>
      </c>
      <c r="F5304" t="s">
        <v>729</v>
      </c>
      <c r="G5304" s="14" t="str">
        <f>"291"</f>
        <v>291</v>
      </c>
      <c r="H5304" t="s">
        <v>1027</v>
      </c>
    </row>
    <row r="5305" spans="1:8" x14ac:dyDescent="0.25">
      <c r="A5305" t="s">
        <v>5608</v>
      </c>
      <c r="B5305" s="12">
        <v>79</v>
      </c>
      <c r="C5305" t="s">
        <v>28</v>
      </c>
      <c r="D5305" t="s">
        <v>29</v>
      </c>
      <c r="E5305" s="13" t="str">
        <f>"71"</f>
        <v>71</v>
      </c>
      <c r="F5305" t="s">
        <v>729</v>
      </c>
      <c r="G5305" s="14" t="str">
        <f>"028"</f>
        <v>028</v>
      </c>
      <c r="H5305" t="s">
        <v>730</v>
      </c>
    </row>
    <row r="5306" spans="1:8" x14ac:dyDescent="0.25">
      <c r="A5306" t="s">
        <v>5609</v>
      </c>
      <c r="B5306" s="12">
        <v>77</v>
      </c>
      <c r="C5306" t="s">
        <v>17</v>
      </c>
      <c r="D5306" t="s">
        <v>18</v>
      </c>
      <c r="E5306" s="13" t="str">
        <f>"30"</f>
        <v>30</v>
      </c>
      <c r="F5306" t="s">
        <v>210</v>
      </c>
      <c r="G5306" s="14" t="str">
        <f>"174"</f>
        <v>174</v>
      </c>
      <c r="H5306" t="s">
        <v>216</v>
      </c>
    </row>
    <row r="5307" spans="1:8" x14ac:dyDescent="0.25">
      <c r="A5307" t="s">
        <v>5610</v>
      </c>
      <c r="B5307" s="12">
        <v>76</v>
      </c>
      <c r="C5307" t="s">
        <v>2</v>
      </c>
      <c r="D5307" t="s">
        <v>3</v>
      </c>
      <c r="E5307" s="13" t="str">
        <f>"28"</f>
        <v>28</v>
      </c>
      <c r="F5307" t="s">
        <v>89</v>
      </c>
      <c r="G5307" s="14" t="str">
        <f>"012"</f>
        <v>012</v>
      </c>
      <c r="H5307" t="s">
        <v>1483</v>
      </c>
    </row>
    <row r="5308" spans="1:8" x14ac:dyDescent="0.25">
      <c r="A5308" t="s">
        <v>5611</v>
      </c>
      <c r="B5308" s="12">
        <v>76</v>
      </c>
      <c r="C5308" t="s">
        <v>2</v>
      </c>
      <c r="D5308" t="s">
        <v>3</v>
      </c>
      <c r="E5308" s="13" t="str">
        <f>"67"</f>
        <v>67</v>
      </c>
      <c r="F5308" t="s">
        <v>44</v>
      </c>
      <c r="G5308" s="14" t="str">
        <f>"265"</f>
        <v>265</v>
      </c>
      <c r="H5308" t="s">
        <v>268</v>
      </c>
    </row>
    <row r="5309" spans="1:8" x14ac:dyDescent="0.25">
      <c r="A5309" t="s">
        <v>5612</v>
      </c>
      <c r="B5309" s="12">
        <v>76</v>
      </c>
      <c r="C5309" t="s">
        <v>2</v>
      </c>
      <c r="D5309" t="s">
        <v>3</v>
      </c>
      <c r="E5309" s="13" t="str">
        <f>"67"</f>
        <v>67</v>
      </c>
      <c r="F5309" t="s">
        <v>44</v>
      </c>
      <c r="G5309" s="14" t="str">
        <f>"265"</f>
        <v>265</v>
      </c>
      <c r="H5309" t="s">
        <v>268</v>
      </c>
    </row>
    <row r="5310" spans="1:8" x14ac:dyDescent="0.25">
      <c r="A5310" t="s">
        <v>5613</v>
      </c>
      <c r="B5310" s="12">
        <v>81</v>
      </c>
      <c r="C5310" t="s">
        <v>7</v>
      </c>
      <c r="D5310" t="s">
        <v>8</v>
      </c>
      <c r="E5310" s="13" t="str">
        <f>"59"</f>
        <v>59</v>
      </c>
      <c r="F5310" t="s">
        <v>335</v>
      </c>
      <c r="G5310" s="14" t="str">
        <f>"271"</f>
        <v>271</v>
      </c>
      <c r="H5310" t="s">
        <v>471</v>
      </c>
    </row>
    <row r="5311" spans="1:8" x14ac:dyDescent="0.25">
      <c r="A5311" t="s">
        <v>5614</v>
      </c>
      <c r="B5311" s="12">
        <v>76</v>
      </c>
      <c r="C5311" t="s">
        <v>2</v>
      </c>
      <c r="D5311" t="s">
        <v>3</v>
      </c>
      <c r="E5311" s="13" t="str">
        <f>"13"</f>
        <v>13</v>
      </c>
      <c r="F5311" t="s">
        <v>14</v>
      </c>
      <c r="G5311" s="14" t="str">
        <f>"191"</f>
        <v>191</v>
      </c>
      <c r="H5311" t="s">
        <v>227</v>
      </c>
    </row>
    <row r="5312" spans="1:8" x14ac:dyDescent="0.25">
      <c r="A5312" t="s">
        <v>5615</v>
      </c>
      <c r="B5312" s="12">
        <v>77</v>
      </c>
      <c r="C5312" t="s">
        <v>17</v>
      </c>
      <c r="D5312" t="s">
        <v>18</v>
      </c>
      <c r="E5312" s="13" t="str">
        <f>"66"</f>
        <v>66</v>
      </c>
      <c r="F5312" t="s">
        <v>22</v>
      </c>
      <c r="G5312" s="14" t="str">
        <f>"002"</f>
        <v>002</v>
      </c>
      <c r="H5312" t="s">
        <v>160</v>
      </c>
    </row>
    <row r="5313" spans="1:8" x14ac:dyDescent="0.25">
      <c r="A5313" t="s">
        <v>5616</v>
      </c>
      <c r="B5313" s="12">
        <v>81</v>
      </c>
      <c r="C5313" t="s">
        <v>7</v>
      </c>
      <c r="D5313" t="s">
        <v>8</v>
      </c>
      <c r="E5313" s="13" t="str">
        <f>"44"</f>
        <v>44</v>
      </c>
      <c r="F5313" t="s">
        <v>40</v>
      </c>
      <c r="G5313" s="14" t="str">
        <f>"201"</f>
        <v>201</v>
      </c>
      <c r="H5313" t="s">
        <v>138</v>
      </c>
    </row>
    <row r="5314" spans="1:8" x14ac:dyDescent="0.25">
      <c r="A5314" t="s">
        <v>5616</v>
      </c>
      <c r="B5314" s="12">
        <v>81</v>
      </c>
      <c r="C5314" t="s">
        <v>7</v>
      </c>
      <c r="D5314" t="s">
        <v>8</v>
      </c>
      <c r="E5314" s="13" t="str">
        <f>"70"</f>
        <v>70</v>
      </c>
      <c r="F5314" t="s">
        <v>50</v>
      </c>
      <c r="G5314" s="14" t="str">
        <f>"266"</f>
        <v>266</v>
      </c>
      <c r="H5314" t="s">
        <v>51</v>
      </c>
    </row>
    <row r="5315" spans="1:8" x14ac:dyDescent="0.25">
      <c r="A5315" t="s">
        <v>5617</v>
      </c>
      <c r="B5315" s="12">
        <v>79</v>
      </c>
      <c r="C5315" t="s">
        <v>28</v>
      </c>
      <c r="D5315" t="s">
        <v>29</v>
      </c>
      <c r="E5315" s="13" t="str">
        <f>"10"</f>
        <v>10</v>
      </c>
      <c r="F5315" t="s">
        <v>171</v>
      </c>
      <c r="G5315" s="14" t="str">
        <f>"261"</f>
        <v>261</v>
      </c>
      <c r="H5315" t="s">
        <v>1023</v>
      </c>
    </row>
    <row r="5316" spans="1:8" x14ac:dyDescent="0.25">
      <c r="A5316" t="s">
        <v>5617</v>
      </c>
      <c r="B5316" s="12">
        <v>79</v>
      </c>
      <c r="C5316" t="s">
        <v>28</v>
      </c>
      <c r="D5316" t="s">
        <v>29</v>
      </c>
      <c r="E5316" s="13" t="str">
        <f>"50"</f>
        <v>50</v>
      </c>
      <c r="F5316" t="s">
        <v>1072</v>
      </c>
      <c r="G5316" s="14" t="str">
        <f>"272"</f>
        <v>272</v>
      </c>
      <c r="H5316" t="s">
        <v>1165</v>
      </c>
    </row>
    <row r="5317" spans="1:8" x14ac:dyDescent="0.25">
      <c r="A5317" t="s">
        <v>5617</v>
      </c>
      <c r="B5317" s="12">
        <v>79</v>
      </c>
      <c r="C5317" t="s">
        <v>28</v>
      </c>
      <c r="D5317" t="s">
        <v>29</v>
      </c>
      <c r="E5317" s="13" t="str">
        <f>"55"</f>
        <v>55</v>
      </c>
      <c r="F5317" t="s">
        <v>207</v>
      </c>
      <c r="G5317" s="14" t="str">
        <f>"192"</f>
        <v>192</v>
      </c>
      <c r="H5317" t="s">
        <v>297</v>
      </c>
    </row>
    <row r="5318" spans="1:8" x14ac:dyDescent="0.25">
      <c r="A5318" t="s">
        <v>5618</v>
      </c>
      <c r="B5318" s="12">
        <v>81</v>
      </c>
      <c r="C5318" t="s">
        <v>7</v>
      </c>
      <c r="D5318" t="s">
        <v>8</v>
      </c>
      <c r="E5318" s="13" t="str">
        <f>"44"</f>
        <v>44</v>
      </c>
      <c r="F5318" t="s">
        <v>40</v>
      </c>
      <c r="G5318" s="14" t="str">
        <f>"201"</f>
        <v>201</v>
      </c>
      <c r="H5318" t="s">
        <v>138</v>
      </c>
    </row>
    <row r="5319" spans="1:8" x14ac:dyDescent="0.25">
      <c r="A5319" t="s">
        <v>5619</v>
      </c>
      <c r="B5319" s="12">
        <v>77</v>
      </c>
      <c r="C5319" t="s">
        <v>17</v>
      </c>
      <c r="D5319" t="s">
        <v>18</v>
      </c>
      <c r="E5319" s="13" t="str">
        <f>"45"</f>
        <v>45</v>
      </c>
      <c r="F5319" t="s">
        <v>168</v>
      </c>
      <c r="G5319" s="14" t="str">
        <f>"255"</f>
        <v>255</v>
      </c>
      <c r="H5319" t="s">
        <v>394</v>
      </c>
    </row>
    <row r="5320" spans="1:8" x14ac:dyDescent="0.25">
      <c r="A5320" t="s">
        <v>5620</v>
      </c>
      <c r="B5320" s="12">
        <v>77</v>
      </c>
      <c r="C5320" t="s">
        <v>17</v>
      </c>
      <c r="D5320" t="s">
        <v>18</v>
      </c>
      <c r="E5320" s="13" t="str">
        <f>"51"</f>
        <v>51</v>
      </c>
      <c r="F5320" t="s">
        <v>55</v>
      </c>
      <c r="G5320" s="14" t="str">
        <f>"151"</f>
        <v>151</v>
      </c>
      <c r="H5320" t="s">
        <v>645</v>
      </c>
    </row>
    <row r="5321" spans="1:8" x14ac:dyDescent="0.25">
      <c r="A5321" t="s">
        <v>5621</v>
      </c>
      <c r="B5321" s="12">
        <v>81</v>
      </c>
      <c r="C5321" t="s">
        <v>7</v>
      </c>
      <c r="D5321" t="s">
        <v>8</v>
      </c>
      <c r="E5321" s="13" t="str">
        <f>"44"</f>
        <v>44</v>
      </c>
      <c r="F5321" t="s">
        <v>40</v>
      </c>
      <c r="G5321" s="14" t="str">
        <f>"241"</f>
        <v>241</v>
      </c>
      <c r="H5321" t="s">
        <v>41</v>
      </c>
    </row>
    <row r="5322" spans="1:8" x14ac:dyDescent="0.25">
      <c r="A5322" t="s">
        <v>5622</v>
      </c>
      <c r="B5322" s="12">
        <v>79</v>
      </c>
      <c r="C5322" t="s">
        <v>28</v>
      </c>
      <c r="D5322" t="s">
        <v>29</v>
      </c>
      <c r="E5322" s="13" t="str">
        <f>"17"</f>
        <v>17</v>
      </c>
      <c r="F5322" t="s">
        <v>32</v>
      </c>
      <c r="G5322" s="14" t="str">
        <f>"106"</f>
        <v>106</v>
      </c>
      <c r="H5322" t="s">
        <v>5623</v>
      </c>
    </row>
    <row r="5323" spans="1:8" x14ac:dyDescent="0.25">
      <c r="A5323" t="s">
        <v>5624</v>
      </c>
      <c r="B5323" s="12">
        <v>81</v>
      </c>
      <c r="C5323" t="s">
        <v>7</v>
      </c>
      <c r="D5323" t="s">
        <v>8</v>
      </c>
      <c r="E5323" s="13" t="str">
        <f>"36"</f>
        <v>36</v>
      </c>
      <c r="F5323" t="s">
        <v>84</v>
      </c>
      <c r="G5323" s="14" t="str">
        <f>"251"</f>
        <v>251</v>
      </c>
      <c r="H5323" t="s">
        <v>533</v>
      </c>
    </row>
    <row r="5324" spans="1:8" x14ac:dyDescent="0.25">
      <c r="A5324" t="s">
        <v>5625</v>
      </c>
      <c r="B5324" s="12">
        <v>81</v>
      </c>
      <c r="C5324" t="s">
        <v>7</v>
      </c>
      <c r="D5324" t="s">
        <v>8</v>
      </c>
      <c r="E5324" s="13" t="str">
        <f>"68"</f>
        <v>68</v>
      </c>
      <c r="F5324" t="s">
        <v>75</v>
      </c>
      <c r="G5324" s="14" t="str">
        <f>"291"</f>
        <v>291</v>
      </c>
      <c r="H5324" t="s">
        <v>575</v>
      </c>
    </row>
    <row r="5325" spans="1:8" x14ac:dyDescent="0.25">
      <c r="A5325" t="s">
        <v>5626</v>
      </c>
      <c r="B5325" s="12">
        <v>79</v>
      </c>
      <c r="C5325" t="s">
        <v>28</v>
      </c>
      <c r="D5325" t="s">
        <v>29</v>
      </c>
      <c r="E5325" s="13" t="str">
        <f>"37"</f>
        <v>37</v>
      </c>
      <c r="F5325" t="s">
        <v>34</v>
      </c>
      <c r="G5325" s="14" t="str">
        <f>"192"</f>
        <v>192</v>
      </c>
      <c r="H5325" t="s">
        <v>318</v>
      </c>
    </row>
    <row r="5326" spans="1:8" x14ac:dyDescent="0.25">
      <c r="A5326" t="s">
        <v>5627</v>
      </c>
      <c r="B5326" s="12">
        <v>81</v>
      </c>
      <c r="C5326" t="s">
        <v>7</v>
      </c>
      <c r="D5326" t="s">
        <v>8</v>
      </c>
      <c r="E5326" s="13" t="str">
        <f>"49"</f>
        <v>49</v>
      </c>
      <c r="F5326" t="s">
        <v>340</v>
      </c>
      <c r="G5326" s="14" t="str">
        <f>"103"</f>
        <v>103</v>
      </c>
      <c r="H5326" t="s">
        <v>5628</v>
      </c>
    </row>
    <row r="5327" spans="1:8" x14ac:dyDescent="0.25">
      <c r="A5327" t="s">
        <v>5629</v>
      </c>
      <c r="B5327" s="12">
        <v>76</v>
      </c>
      <c r="C5327" t="s">
        <v>2</v>
      </c>
      <c r="D5327" t="s">
        <v>3</v>
      </c>
      <c r="E5327" s="13" t="str">
        <f>"53"</f>
        <v>53</v>
      </c>
      <c r="F5327" t="s">
        <v>67</v>
      </c>
      <c r="G5327" s="14" t="str">
        <f>"206"</f>
        <v>206</v>
      </c>
      <c r="H5327" t="s">
        <v>274</v>
      </c>
    </row>
    <row r="5328" spans="1:8" x14ac:dyDescent="0.25">
      <c r="A5328" t="s">
        <v>5630</v>
      </c>
      <c r="B5328" s="12">
        <v>76</v>
      </c>
      <c r="C5328" t="s">
        <v>2</v>
      </c>
      <c r="D5328" t="s">
        <v>3</v>
      </c>
      <c r="E5328" s="13" t="str">
        <f>"14"</f>
        <v>14</v>
      </c>
      <c r="F5328" t="s">
        <v>124</v>
      </c>
      <c r="G5328" s="14" t="str">
        <f>"251"</f>
        <v>251</v>
      </c>
      <c r="H5328" t="s">
        <v>402</v>
      </c>
    </row>
    <row r="5329" spans="1:8" x14ac:dyDescent="0.25">
      <c r="A5329" t="s">
        <v>5631</v>
      </c>
      <c r="B5329" s="12">
        <v>76</v>
      </c>
      <c r="C5329" t="s">
        <v>2</v>
      </c>
      <c r="D5329" t="s">
        <v>3</v>
      </c>
      <c r="E5329" s="13" t="str">
        <f>"13"</f>
        <v>13</v>
      </c>
      <c r="F5329" t="s">
        <v>14</v>
      </c>
      <c r="G5329" s="14" t="str">
        <f>"251"</f>
        <v>251</v>
      </c>
      <c r="H5329" t="s">
        <v>255</v>
      </c>
    </row>
    <row r="5330" spans="1:8" x14ac:dyDescent="0.25">
      <c r="A5330" t="s">
        <v>5632</v>
      </c>
      <c r="B5330" s="12">
        <v>81</v>
      </c>
      <c r="C5330" t="s">
        <v>7</v>
      </c>
      <c r="D5330" t="s">
        <v>8</v>
      </c>
      <c r="E5330" s="13" t="str">
        <f>"59"</f>
        <v>59</v>
      </c>
      <c r="F5330" t="s">
        <v>335</v>
      </c>
      <c r="G5330" s="14" t="str">
        <f>"014"</f>
        <v>014</v>
      </c>
      <c r="H5330" t="s">
        <v>1219</v>
      </c>
    </row>
    <row r="5331" spans="1:8" x14ac:dyDescent="0.25">
      <c r="A5331" t="s">
        <v>5632</v>
      </c>
      <c r="B5331" s="12">
        <v>81</v>
      </c>
      <c r="C5331" t="s">
        <v>7</v>
      </c>
      <c r="D5331" t="s">
        <v>8</v>
      </c>
      <c r="E5331" s="13" t="str">
        <f>"59"</f>
        <v>59</v>
      </c>
      <c r="F5331" t="s">
        <v>335</v>
      </c>
      <c r="G5331" s="14" t="str">
        <f>"281"</f>
        <v>281</v>
      </c>
      <c r="H5331" t="s">
        <v>481</v>
      </c>
    </row>
    <row r="5332" spans="1:8" x14ac:dyDescent="0.25">
      <c r="A5332" t="s">
        <v>5633</v>
      </c>
      <c r="B5332" s="12">
        <v>81</v>
      </c>
      <c r="C5332" t="s">
        <v>7</v>
      </c>
      <c r="D5332" t="s">
        <v>8</v>
      </c>
      <c r="E5332" s="13" t="str">
        <f>"20"</f>
        <v>20</v>
      </c>
      <c r="F5332" t="s">
        <v>111</v>
      </c>
      <c r="G5332" s="14" t="str">
        <f>"226"</f>
        <v>226</v>
      </c>
      <c r="H5332" t="s">
        <v>431</v>
      </c>
    </row>
    <row r="5333" spans="1:8" x14ac:dyDescent="0.25">
      <c r="A5333" t="s">
        <v>5634</v>
      </c>
      <c r="B5333" s="12">
        <v>81</v>
      </c>
      <c r="C5333" t="s">
        <v>7</v>
      </c>
      <c r="D5333" t="s">
        <v>8</v>
      </c>
      <c r="E5333" s="13" t="str">
        <f>"59"</f>
        <v>59</v>
      </c>
      <c r="F5333" t="s">
        <v>335</v>
      </c>
      <c r="G5333" s="14" t="str">
        <f>"281"</f>
        <v>281</v>
      </c>
      <c r="H5333" t="s">
        <v>481</v>
      </c>
    </row>
    <row r="5334" spans="1:8" x14ac:dyDescent="0.25">
      <c r="A5334" t="s">
        <v>5635</v>
      </c>
      <c r="B5334" s="12">
        <v>79</v>
      </c>
      <c r="C5334" t="s">
        <v>28</v>
      </c>
      <c r="D5334" t="s">
        <v>29</v>
      </c>
      <c r="E5334" s="13" t="str">
        <f>"37"</f>
        <v>37</v>
      </c>
      <c r="F5334" t="s">
        <v>34</v>
      </c>
      <c r="G5334" s="14" t="str">
        <f>"281"</f>
        <v>281</v>
      </c>
      <c r="H5334" t="s">
        <v>363</v>
      </c>
    </row>
    <row r="5335" spans="1:8" x14ac:dyDescent="0.25">
      <c r="A5335" t="s">
        <v>5636</v>
      </c>
      <c r="B5335" s="12">
        <v>77</v>
      </c>
      <c r="C5335" t="s">
        <v>17</v>
      </c>
      <c r="D5335" t="s">
        <v>18</v>
      </c>
      <c r="E5335" s="13" t="str">
        <f>"45"</f>
        <v>45</v>
      </c>
      <c r="F5335" t="s">
        <v>168</v>
      </c>
      <c r="G5335" s="14" t="str">
        <f>"181"</f>
        <v>181</v>
      </c>
      <c r="H5335" t="s">
        <v>278</v>
      </c>
    </row>
    <row r="5336" spans="1:8" x14ac:dyDescent="0.25">
      <c r="A5336" t="s">
        <v>5637</v>
      </c>
      <c r="B5336" s="12">
        <v>77</v>
      </c>
      <c r="C5336" t="s">
        <v>17</v>
      </c>
      <c r="D5336" t="s">
        <v>18</v>
      </c>
      <c r="E5336" s="13" t="str">
        <f>"30"</f>
        <v>30</v>
      </c>
      <c r="F5336" t="s">
        <v>210</v>
      </c>
      <c r="G5336" s="14" t="str">
        <f>"174"</f>
        <v>174</v>
      </c>
      <c r="H5336" t="s">
        <v>216</v>
      </c>
    </row>
    <row r="5337" spans="1:8" x14ac:dyDescent="0.25">
      <c r="A5337" t="s">
        <v>5638</v>
      </c>
      <c r="B5337" s="12">
        <v>81</v>
      </c>
      <c r="C5337" t="s">
        <v>7</v>
      </c>
      <c r="D5337" t="s">
        <v>8</v>
      </c>
      <c r="E5337" s="13" t="str">
        <f>"44"</f>
        <v>44</v>
      </c>
      <c r="F5337" t="s">
        <v>40</v>
      </c>
      <c r="G5337" s="14" t="str">
        <f>"136"</f>
        <v>136</v>
      </c>
      <c r="H5337" t="s">
        <v>1286</v>
      </c>
    </row>
    <row r="5338" spans="1:8" x14ac:dyDescent="0.25">
      <c r="A5338" t="s">
        <v>5639</v>
      </c>
      <c r="B5338" s="12">
        <v>81</v>
      </c>
      <c r="C5338" t="s">
        <v>7</v>
      </c>
      <c r="D5338" t="s">
        <v>8</v>
      </c>
      <c r="E5338" s="13" t="str">
        <f>"38"</f>
        <v>38</v>
      </c>
      <c r="F5338" t="s">
        <v>121</v>
      </c>
      <c r="G5338" s="14" t="str">
        <f>"251"</f>
        <v>251</v>
      </c>
      <c r="H5338" t="s">
        <v>812</v>
      </c>
    </row>
    <row r="5339" spans="1:8" x14ac:dyDescent="0.25">
      <c r="A5339" t="s">
        <v>5640</v>
      </c>
      <c r="B5339" s="12">
        <v>79</v>
      </c>
      <c r="C5339" t="s">
        <v>28</v>
      </c>
      <c r="D5339" t="s">
        <v>29</v>
      </c>
      <c r="E5339" s="13" t="str">
        <f>"16"</f>
        <v>16</v>
      </c>
      <c r="F5339" t="s">
        <v>757</v>
      </c>
      <c r="G5339" s="14" t="str">
        <f>"006"</f>
        <v>006</v>
      </c>
      <c r="H5339" t="s">
        <v>5641</v>
      </c>
    </row>
    <row r="5340" spans="1:8" x14ac:dyDescent="0.25">
      <c r="A5340" t="s">
        <v>5642</v>
      </c>
      <c r="B5340" s="12">
        <v>81</v>
      </c>
      <c r="C5340" t="s">
        <v>7</v>
      </c>
      <c r="D5340" t="s">
        <v>8</v>
      </c>
      <c r="E5340" s="13" t="str">
        <f>"31"</f>
        <v>31</v>
      </c>
      <c r="F5340" t="s">
        <v>423</v>
      </c>
      <c r="G5340" s="14" t="str">
        <f>"201"</f>
        <v>201</v>
      </c>
      <c r="H5340" t="s">
        <v>499</v>
      </c>
    </row>
    <row r="5341" spans="1:8" x14ac:dyDescent="0.25">
      <c r="A5341" t="s">
        <v>5643</v>
      </c>
      <c r="B5341" s="12">
        <v>77</v>
      </c>
      <c r="C5341" t="s">
        <v>17</v>
      </c>
      <c r="D5341" t="s">
        <v>18</v>
      </c>
      <c r="E5341" s="13" t="str">
        <f>"40"</f>
        <v>40</v>
      </c>
      <c r="F5341" t="s">
        <v>19</v>
      </c>
      <c r="G5341" s="14" t="str">
        <f>"251"</f>
        <v>251</v>
      </c>
      <c r="H5341" t="s">
        <v>20</v>
      </c>
    </row>
    <row r="5342" spans="1:8" x14ac:dyDescent="0.25">
      <c r="A5342" t="s">
        <v>5644</v>
      </c>
      <c r="B5342" s="12">
        <v>79</v>
      </c>
      <c r="C5342" t="s">
        <v>28</v>
      </c>
      <c r="D5342" t="s">
        <v>29</v>
      </c>
      <c r="E5342" s="13" t="str">
        <f>"32"</f>
        <v>32</v>
      </c>
      <c r="F5342" t="s">
        <v>61</v>
      </c>
      <c r="G5342" s="14" t="str">
        <f>"008"</f>
        <v>008</v>
      </c>
      <c r="H5342" t="s">
        <v>3802</v>
      </c>
    </row>
    <row r="5343" spans="1:8" x14ac:dyDescent="0.25">
      <c r="A5343" t="s">
        <v>5645</v>
      </c>
      <c r="B5343" s="12">
        <v>77</v>
      </c>
      <c r="C5343" t="s">
        <v>17</v>
      </c>
      <c r="D5343" t="s">
        <v>18</v>
      </c>
      <c r="E5343" s="13" t="str">
        <f>"45"</f>
        <v>45</v>
      </c>
      <c r="F5343" t="s">
        <v>168</v>
      </c>
      <c r="G5343" s="14" t="str">
        <f>"255"</f>
        <v>255</v>
      </c>
      <c r="H5343" t="s">
        <v>394</v>
      </c>
    </row>
    <row r="5344" spans="1:8" x14ac:dyDescent="0.25">
      <c r="A5344" t="s">
        <v>5646</v>
      </c>
      <c r="B5344" s="12">
        <v>76</v>
      </c>
      <c r="C5344" t="s">
        <v>2</v>
      </c>
      <c r="D5344" t="s">
        <v>3</v>
      </c>
      <c r="E5344" s="13" t="str">
        <f>"67"</f>
        <v>67</v>
      </c>
      <c r="F5344" t="s">
        <v>44</v>
      </c>
      <c r="G5344" s="14" t="str">
        <f>"153"</f>
        <v>153</v>
      </c>
      <c r="H5344" t="s">
        <v>324</v>
      </c>
    </row>
    <row r="5345" spans="1:8" x14ac:dyDescent="0.25">
      <c r="A5345" t="s">
        <v>5647</v>
      </c>
      <c r="B5345" s="12">
        <v>79</v>
      </c>
      <c r="C5345" t="s">
        <v>28</v>
      </c>
      <c r="D5345" t="s">
        <v>29</v>
      </c>
      <c r="E5345" s="13" t="str">
        <f>"37"</f>
        <v>37</v>
      </c>
      <c r="F5345" t="s">
        <v>34</v>
      </c>
      <c r="G5345" s="14" t="str">
        <f>"182"</f>
        <v>182</v>
      </c>
      <c r="H5345" t="s">
        <v>73</v>
      </c>
    </row>
    <row r="5346" spans="1:8" x14ac:dyDescent="0.25">
      <c r="A5346" t="s">
        <v>5648</v>
      </c>
      <c r="B5346" s="12">
        <v>79</v>
      </c>
      <c r="C5346" t="s">
        <v>28</v>
      </c>
      <c r="D5346" t="s">
        <v>29</v>
      </c>
      <c r="E5346" s="13" t="str">
        <f>"37"</f>
        <v>37</v>
      </c>
      <c r="F5346" t="s">
        <v>34</v>
      </c>
      <c r="G5346" s="14" t="str">
        <f>"182"</f>
        <v>182</v>
      </c>
      <c r="H5346" t="s">
        <v>73</v>
      </c>
    </row>
    <row r="5347" spans="1:8" x14ac:dyDescent="0.25">
      <c r="A5347" t="s">
        <v>5649</v>
      </c>
      <c r="B5347" s="12">
        <v>77</v>
      </c>
      <c r="C5347" t="s">
        <v>17</v>
      </c>
      <c r="D5347" t="s">
        <v>18</v>
      </c>
      <c r="E5347" s="13" t="str">
        <f>"67"</f>
        <v>67</v>
      </c>
      <c r="F5347" t="s">
        <v>44</v>
      </c>
      <c r="G5347" s="14" t="str">
        <f>"151"</f>
        <v>151</v>
      </c>
      <c r="H5347" t="s">
        <v>200</v>
      </c>
    </row>
    <row r="5348" spans="1:8" x14ac:dyDescent="0.25">
      <c r="A5348" t="s">
        <v>5650</v>
      </c>
      <c r="B5348" s="12">
        <v>81</v>
      </c>
      <c r="C5348" t="s">
        <v>7</v>
      </c>
      <c r="D5348" t="s">
        <v>8</v>
      </c>
      <c r="E5348" s="13" t="str">
        <f>"70"</f>
        <v>70</v>
      </c>
      <c r="F5348" t="s">
        <v>50</v>
      </c>
      <c r="G5348" s="14" t="str">
        <f>"261"</f>
        <v>261</v>
      </c>
      <c r="H5348" t="s">
        <v>628</v>
      </c>
    </row>
    <row r="5349" spans="1:8" x14ac:dyDescent="0.25">
      <c r="A5349" t="s">
        <v>5651</v>
      </c>
      <c r="B5349" s="12">
        <v>81</v>
      </c>
      <c r="C5349" t="s">
        <v>7</v>
      </c>
      <c r="D5349" t="s">
        <v>8</v>
      </c>
      <c r="E5349" s="13" t="str">
        <f>"38"</f>
        <v>38</v>
      </c>
      <c r="F5349" t="s">
        <v>121</v>
      </c>
      <c r="G5349" s="14" t="str">
        <f>"121"</f>
        <v>121</v>
      </c>
      <c r="H5349" t="s">
        <v>5652</v>
      </c>
    </row>
    <row r="5350" spans="1:8" x14ac:dyDescent="0.25">
      <c r="A5350" t="s">
        <v>5653</v>
      </c>
      <c r="B5350" s="12">
        <v>79</v>
      </c>
      <c r="C5350" t="s">
        <v>28</v>
      </c>
      <c r="D5350" t="s">
        <v>29</v>
      </c>
      <c r="E5350" s="13" t="str">
        <f>"71"</f>
        <v>71</v>
      </c>
      <c r="F5350" t="s">
        <v>729</v>
      </c>
      <c r="G5350" s="14" t="str">
        <f>"251"</f>
        <v>251</v>
      </c>
      <c r="H5350" t="s">
        <v>970</v>
      </c>
    </row>
    <row r="5351" spans="1:8" x14ac:dyDescent="0.25">
      <c r="A5351" t="s">
        <v>5654</v>
      </c>
      <c r="B5351" s="12">
        <v>76</v>
      </c>
      <c r="C5351" t="s">
        <v>2</v>
      </c>
      <c r="D5351" t="s">
        <v>3</v>
      </c>
      <c r="E5351" s="13" t="str">
        <f>"13"</f>
        <v>13</v>
      </c>
      <c r="F5351" t="s">
        <v>14</v>
      </c>
      <c r="G5351" s="14" t="str">
        <f>"251"</f>
        <v>251</v>
      </c>
      <c r="H5351" t="s">
        <v>255</v>
      </c>
    </row>
    <row r="5352" spans="1:8" x14ac:dyDescent="0.25">
      <c r="A5352" t="s">
        <v>5655</v>
      </c>
      <c r="B5352" s="12">
        <v>76</v>
      </c>
      <c r="C5352" t="s">
        <v>2</v>
      </c>
      <c r="D5352" t="s">
        <v>3</v>
      </c>
      <c r="E5352" s="13" t="str">
        <f>"28"</f>
        <v>28</v>
      </c>
      <c r="F5352" t="s">
        <v>89</v>
      </c>
      <c r="G5352" s="14" t="str">
        <f>"226"</f>
        <v>226</v>
      </c>
      <c r="H5352" t="s">
        <v>653</v>
      </c>
    </row>
    <row r="5353" spans="1:8" x14ac:dyDescent="0.25">
      <c r="A5353" t="s">
        <v>5656</v>
      </c>
      <c r="B5353" s="12">
        <v>81</v>
      </c>
      <c r="C5353" t="s">
        <v>7</v>
      </c>
      <c r="D5353" t="s">
        <v>8</v>
      </c>
      <c r="E5353" s="13" t="str">
        <f>"70"</f>
        <v>70</v>
      </c>
      <c r="F5353" t="s">
        <v>50</v>
      </c>
      <c r="G5353" s="14" t="str">
        <f>"265"</f>
        <v>265</v>
      </c>
      <c r="H5353" t="s">
        <v>374</v>
      </c>
    </row>
    <row r="5354" spans="1:8" x14ac:dyDescent="0.25">
      <c r="A5354" t="s">
        <v>5657</v>
      </c>
      <c r="B5354" s="12">
        <v>81</v>
      </c>
      <c r="C5354" t="s">
        <v>7</v>
      </c>
      <c r="D5354" t="s">
        <v>8</v>
      </c>
      <c r="E5354" s="13" t="str">
        <f>"15"</f>
        <v>15</v>
      </c>
      <c r="F5354" t="s">
        <v>1122</v>
      </c>
      <c r="G5354" s="14" t="str">
        <f>"018"</f>
        <v>018</v>
      </c>
      <c r="H5354" t="s">
        <v>1123</v>
      </c>
    </row>
    <row r="5355" spans="1:8" x14ac:dyDescent="0.25">
      <c r="A5355" t="s">
        <v>5658</v>
      </c>
      <c r="B5355" s="12">
        <v>79</v>
      </c>
      <c r="C5355" t="s">
        <v>28</v>
      </c>
      <c r="D5355" t="s">
        <v>29</v>
      </c>
      <c r="E5355" s="13" t="str">
        <f>"43"</f>
        <v>43</v>
      </c>
      <c r="F5355" t="s">
        <v>354</v>
      </c>
      <c r="G5355" s="14" t="str">
        <f>"276"</f>
        <v>276</v>
      </c>
      <c r="H5355" t="s">
        <v>355</v>
      </c>
    </row>
    <row r="5356" spans="1:8" x14ac:dyDescent="0.25">
      <c r="A5356" t="s">
        <v>5659</v>
      </c>
      <c r="B5356" s="12">
        <v>79</v>
      </c>
      <c r="C5356" t="s">
        <v>28</v>
      </c>
      <c r="D5356" t="s">
        <v>29</v>
      </c>
      <c r="E5356" s="13" t="str">
        <f>"43"</f>
        <v>43</v>
      </c>
      <c r="F5356" t="s">
        <v>354</v>
      </c>
      <c r="G5356" s="14" t="str">
        <f>"276"</f>
        <v>276</v>
      </c>
      <c r="H5356" t="s">
        <v>355</v>
      </c>
    </row>
    <row r="5357" spans="1:8" x14ac:dyDescent="0.25">
      <c r="A5357" t="s">
        <v>5660</v>
      </c>
      <c r="B5357" s="12">
        <v>81</v>
      </c>
      <c r="C5357" t="s">
        <v>7</v>
      </c>
      <c r="D5357" t="s">
        <v>8</v>
      </c>
      <c r="E5357" s="13" t="str">
        <f>"59"</f>
        <v>59</v>
      </c>
      <c r="F5357" t="s">
        <v>335</v>
      </c>
      <c r="G5357" s="14" t="str">
        <f>"008"</f>
        <v>008</v>
      </c>
      <c r="H5357" t="s">
        <v>1741</v>
      </c>
    </row>
    <row r="5358" spans="1:8" x14ac:dyDescent="0.25">
      <c r="A5358" t="s">
        <v>5661</v>
      </c>
      <c r="B5358" s="12">
        <v>79</v>
      </c>
      <c r="C5358" t="s">
        <v>28</v>
      </c>
      <c r="D5358" t="s">
        <v>29</v>
      </c>
      <c r="E5358" s="13" t="str">
        <f>"10"</f>
        <v>10</v>
      </c>
      <c r="F5358" t="s">
        <v>171</v>
      </c>
      <c r="G5358" s="14" t="str">
        <f>"028"</f>
        <v>028</v>
      </c>
      <c r="H5358" t="s">
        <v>5662</v>
      </c>
    </row>
    <row r="5359" spans="1:8" x14ac:dyDescent="0.25">
      <c r="A5359" t="s">
        <v>5663</v>
      </c>
      <c r="B5359" s="12">
        <v>81</v>
      </c>
      <c r="C5359" t="s">
        <v>7</v>
      </c>
      <c r="D5359" t="s">
        <v>8</v>
      </c>
      <c r="E5359" s="13" t="str">
        <f>"05"</f>
        <v>05</v>
      </c>
      <c r="F5359" t="s">
        <v>9</v>
      </c>
      <c r="G5359" s="14" t="str">
        <f>"104"</f>
        <v>104</v>
      </c>
      <c r="H5359" t="s">
        <v>299</v>
      </c>
    </row>
    <row r="5360" spans="1:8" x14ac:dyDescent="0.25">
      <c r="A5360" t="s">
        <v>5664</v>
      </c>
      <c r="B5360" s="12">
        <v>77</v>
      </c>
      <c r="C5360" t="s">
        <v>17</v>
      </c>
      <c r="D5360" t="s">
        <v>18</v>
      </c>
      <c r="E5360" s="13" t="str">
        <f>"67"</f>
        <v>67</v>
      </c>
      <c r="F5360" t="s">
        <v>44</v>
      </c>
      <c r="G5360" s="14" t="str">
        <f>"261"</f>
        <v>261</v>
      </c>
      <c r="H5360" t="s">
        <v>70</v>
      </c>
    </row>
    <row r="5361" spans="1:8" x14ac:dyDescent="0.25">
      <c r="A5361" t="s">
        <v>5665</v>
      </c>
      <c r="B5361" s="12">
        <v>76</v>
      </c>
      <c r="C5361" t="s">
        <v>2</v>
      </c>
      <c r="D5361" t="s">
        <v>3</v>
      </c>
      <c r="E5361" s="13" t="str">
        <f>"13"</f>
        <v>13</v>
      </c>
      <c r="F5361" t="s">
        <v>14</v>
      </c>
      <c r="G5361" s="14" t="str">
        <f>"118"</f>
        <v>118</v>
      </c>
      <c r="H5361" t="s">
        <v>370</v>
      </c>
    </row>
    <row r="5362" spans="1:8" x14ac:dyDescent="0.25">
      <c r="A5362" t="s">
        <v>5665</v>
      </c>
      <c r="B5362" s="12">
        <v>81</v>
      </c>
      <c r="C5362" t="s">
        <v>7</v>
      </c>
      <c r="D5362" t="s">
        <v>8</v>
      </c>
      <c r="E5362" s="13" t="str">
        <f>"70"</f>
        <v>70</v>
      </c>
      <c r="F5362" t="s">
        <v>50</v>
      </c>
      <c r="G5362" s="14" t="str">
        <f>"251"</f>
        <v>251</v>
      </c>
      <c r="H5362" t="s">
        <v>383</v>
      </c>
    </row>
    <row r="5363" spans="1:8" x14ac:dyDescent="0.25">
      <c r="A5363" t="s">
        <v>5666</v>
      </c>
      <c r="B5363" s="12">
        <v>76</v>
      </c>
      <c r="C5363" t="s">
        <v>2</v>
      </c>
      <c r="D5363" t="s">
        <v>3</v>
      </c>
      <c r="E5363" s="13" t="str">
        <f>"13"</f>
        <v>13</v>
      </c>
      <c r="F5363" t="s">
        <v>14</v>
      </c>
      <c r="G5363" s="14" t="str">
        <f>"118"</f>
        <v>118</v>
      </c>
      <c r="H5363" t="s">
        <v>370</v>
      </c>
    </row>
    <row r="5364" spans="1:8" x14ac:dyDescent="0.25">
      <c r="A5364" t="s">
        <v>5667</v>
      </c>
      <c r="B5364" s="12">
        <v>77</v>
      </c>
      <c r="C5364" t="s">
        <v>17</v>
      </c>
      <c r="D5364" t="s">
        <v>18</v>
      </c>
      <c r="E5364" s="13" t="str">
        <f>"40"</f>
        <v>40</v>
      </c>
      <c r="F5364" t="s">
        <v>19</v>
      </c>
      <c r="G5364" s="14" t="str">
        <f>"281"</f>
        <v>281</v>
      </c>
      <c r="H5364" t="s">
        <v>352</v>
      </c>
    </row>
    <row r="5365" spans="1:8" x14ac:dyDescent="0.25">
      <c r="A5365" t="s">
        <v>5668</v>
      </c>
      <c r="B5365" s="12">
        <v>76</v>
      </c>
      <c r="C5365" t="s">
        <v>2</v>
      </c>
      <c r="D5365" t="s">
        <v>3</v>
      </c>
      <c r="E5365" s="13" t="str">
        <f>"23"</f>
        <v>23</v>
      </c>
      <c r="F5365" t="s">
        <v>280</v>
      </c>
      <c r="G5365" s="14" t="str">
        <f>"251"</f>
        <v>251</v>
      </c>
      <c r="H5365" t="s">
        <v>281</v>
      </c>
    </row>
    <row r="5366" spans="1:8" x14ac:dyDescent="0.25">
      <c r="A5366" t="s">
        <v>5669</v>
      </c>
      <c r="B5366" s="12">
        <v>79</v>
      </c>
      <c r="C5366" t="s">
        <v>28</v>
      </c>
      <c r="D5366" t="s">
        <v>29</v>
      </c>
      <c r="E5366" s="13" t="str">
        <f>"06"</f>
        <v>06</v>
      </c>
      <c r="F5366" t="s">
        <v>1083</v>
      </c>
      <c r="G5366" s="14" t="str">
        <f>"034"</f>
        <v>034</v>
      </c>
      <c r="H5366" t="s">
        <v>4537</v>
      </c>
    </row>
    <row r="5367" spans="1:8" x14ac:dyDescent="0.25">
      <c r="A5367" t="s">
        <v>5670</v>
      </c>
      <c r="B5367" s="12">
        <v>81</v>
      </c>
      <c r="C5367" t="s">
        <v>7</v>
      </c>
      <c r="D5367" t="s">
        <v>8</v>
      </c>
      <c r="E5367" s="13" t="str">
        <f>"44"</f>
        <v>44</v>
      </c>
      <c r="F5367" t="s">
        <v>40</v>
      </c>
      <c r="G5367" s="14" t="str">
        <f>"281"</f>
        <v>281</v>
      </c>
      <c r="H5367" t="s">
        <v>2036</v>
      </c>
    </row>
    <row r="5368" spans="1:8" x14ac:dyDescent="0.25">
      <c r="A5368" t="s">
        <v>5671</v>
      </c>
      <c r="B5368" s="12">
        <v>77</v>
      </c>
      <c r="C5368" t="s">
        <v>17</v>
      </c>
      <c r="D5368" t="s">
        <v>18</v>
      </c>
      <c r="E5368" s="13" t="str">
        <f>"40"</f>
        <v>40</v>
      </c>
      <c r="F5368" t="s">
        <v>19</v>
      </c>
      <c r="G5368" s="14" t="str">
        <f>"251"</f>
        <v>251</v>
      </c>
      <c r="H5368" t="s">
        <v>20</v>
      </c>
    </row>
    <row r="5369" spans="1:8" x14ac:dyDescent="0.25">
      <c r="A5369" t="s">
        <v>5672</v>
      </c>
      <c r="B5369" s="12">
        <v>81</v>
      </c>
      <c r="C5369" t="s">
        <v>7</v>
      </c>
      <c r="D5369" t="s">
        <v>8</v>
      </c>
      <c r="E5369" s="13" t="str">
        <f>"08"</f>
        <v>08</v>
      </c>
      <c r="F5369" t="s">
        <v>154</v>
      </c>
      <c r="G5369" s="14" t="str">
        <f>"018"</f>
        <v>018</v>
      </c>
      <c r="H5369" t="s">
        <v>5673</v>
      </c>
    </row>
    <row r="5370" spans="1:8" x14ac:dyDescent="0.25">
      <c r="A5370" t="s">
        <v>5674</v>
      </c>
      <c r="B5370" s="12">
        <v>76</v>
      </c>
      <c r="C5370" t="s">
        <v>2</v>
      </c>
      <c r="D5370" t="s">
        <v>3</v>
      </c>
      <c r="E5370" s="13" t="str">
        <f>"67"</f>
        <v>67</v>
      </c>
      <c r="F5370" t="s">
        <v>44</v>
      </c>
      <c r="G5370" s="14" t="str">
        <f>"265"</f>
        <v>265</v>
      </c>
      <c r="H5370" t="s">
        <v>268</v>
      </c>
    </row>
    <row r="5371" spans="1:8" x14ac:dyDescent="0.25">
      <c r="A5371" t="s">
        <v>5675</v>
      </c>
      <c r="B5371" s="12">
        <v>76</v>
      </c>
      <c r="C5371" t="s">
        <v>2</v>
      </c>
      <c r="D5371" t="s">
        <v>3</v>
      </c>
      <c r="E5371" s="13" t="str">
        <f>"67"</f>
        <v>67</v>
      </c>
      <c r="F5371" t="s">
        <v>44</v>
      </c>
      <c r="G5371" s="14" t="str">
        <f>"181"</f>
        <v>181</v>
      </c>
      <c r="H5371" t="s">
        <v>564</v>
      </c>
    </row>
    <row r="5372" spans="1:8" x14ac:dyDescent="0.25">
      <c r="A5372" t="s">
        <v>5676</v>
      </c>
      <c r="B5372" s="12">
        <v>81</v>
      </c>
      <c r="C5372" t="s">
        <v>7</v>
      </c>
      <c r="D5372" t="s">
        <v>8</v>
      </c>
      <c r="E5372" s="13" t="str">
        <f>"58"</f>
        <v>58</v>
      </c>
      <c r="F5372" t="s">
        <v>128</v>
      </c>
      <c r="G5372" s="14" t="str">
        <f>"050"</f>
        <v>050</v>
      </c>
      <c r="H5372" t="s">
        <v>1372</v>
      </c>
    </row>
    <row r="5373" spans="1:8" x14ac:dyDescent="0.25">
      <c r="A5373" t="s">
        <v>5677</v>
      </c>
      <c r="B5373" s="12">
        <v>81</v>
      </c>
      <c r="C5373" t="s">
        <v>7</v>
      </c>
      <c r="D5373" t="s">
        <v>8</v>
      </c>
      <c r="E5373" s="13" t="str">
        <f>"49"</f>
        <v>49</v>
      </c>
      <c r="F5373" t="s">
        <v>340</v>
      </c>
      <c r="G5373" s="14" t="str">
        <f>"281"</f>
        <v>281</v>
      </c>
      <c r="H5373" t="s">
        <v>1335</v>
      </c>
    </row>
    <row r="5374" spans="1:8" x14ac:dyDescent="0.25">
      <c r="A5374" t="s">
        <v>5678</v>
      </c>
      <c r="B5374" s="12">
        <v>81</v>
      </c>
      <c r="C5374" t="s">
        <v>7</v>
      </c>
      <c r="D5374" t="s">
        <v>8</v>
      </c>
      <c r="E5374" s="13" t="str">
        <f>"70"</f>
        <v>70</v>
      </c>
      <c r="F5374" t="s">
        <v>50</v>
      </c>
      <c r="G5374" s="14" t="str">
        <f>"266"</f>
        <v>266</v>
      </c>
      <c r="H5374" t="s">
        <v>51</v>
      </c>
    </row>
    <row r="5375" spans="1:8" x14ac:dyDescent="0.25">
      <c r="A5375" t="s">
        <v>5679</v>
      </c>
      <c r="B5375" s="12">
        <v>81</v>
      </c>
      <c r="C5375" t="s">
        <v>7</v>
      </c>
      <c r="D5375" t="s">
        <v>8</v>
      </c>
      <c r="E5375" s="13" t="str">
        <f>"44"</f>
        <v>44</v>
      </c>
      <c r="F5375" t="s">
        <v>40</v>
      </c>
      <c r="G5375" s="14" t="str">
        <f>"122"</f>
        <v>122</v>
      </c>
      <c r="H5375" t="s">
        <v>348</v>
      </c>
    </row>
    <row r="5376" spans="1:8" x14ac:dyDescent="0.25">
      <c r="A5376" t="s">
        <v>5679</v>
      </c>
      <c r="B5376" s="12">
        <v>81</v>
      </c>
      <c r="C5376" t="s">
        <v>7</v>
      </c>
      <c r="D5376" t="s">
        <v>8</v>
      </c>
      <c r="E5376" s="13" t="str">
        <f t="shared" ref="E5376:E5386" si="9">"70"</f>
        <v>70</v>
      </c>
      <c r="F5376" t="s">
        <v>50</v>
      </c>
      <c r="G5376" s="14" t="str">
        <f>"251"</f>
        <v>251</v>
      </c>
      <c r="H5376" t="s">
        <v>383</v>
      </c>
    </row>
    <row r="5377" spans="1:8" x14ac:dyDescent="0.25">
      <c r="A5377" t="s">
        <v>5680</v>
      </c>
      <c r="B5377" s="12">
        <v>81</v>
      </c>
      <c r="C5377" t="s">
        <v>7</v>
      </c>
      <c r="D5377" t="s">
        <v>8</v>
      </c>
      <c r="E5377" s="13" t="str">
        <f t="shared" si="9"/>
        <v>70</v>
      </c>
      <c r="F5377" t="s">
        <v>50</v>
      </c>
      <c r="G5377" s="14" t="str">
        <f>"010"</f>
        <v>010</v>
      </c>
      <c r="H5377" t="s">
        <v>661</v>
      </c>
    </row>
    <row r="5378" spans="1:8" x14ac:dyDescent="0.25">
      <c r="A5378" t="s">
        <v>5680</v>
      </c>
      <c r="B5378" s="12">
        <v>81</v>
      </c>
      <c r="C5378" t="s">
        <v>7</v>
      </c>
      <c r="D5378" t="s">
        <v>8</v>
      </c>
      <c r="E5378" s="13" t="str">
        <f t="shared" si="9"/>
        <v>70</v>
      </c>
      <c r="F5378" t="s">
        <v>50</v>
      </c>
      <c r="G5378" s="14" t="str">
        <f>"266"</f>
        <v>266</v>
      </c>
      <c r="H5378" t="s">
        <v>51</v>
      </c>
    </row>
    <row r="5379" spans="1:8" x14ac:dyDescent="0.25">
      <c r="A5379" t="s">
        <v>5681</v>
      </c>
      <c r="B5379" s="12">
        <v>81</v>
      </c>
      <c r="C5379" t="s">
        <v>7</v>
      </c>
      <c r="D5379" t="s">
        <v>8</v>
      </c>
      <c r="E5379" s="13" t="str">
        <f t="shared" si="9"/>
        <v>70</v>
      </c>
      <c r="F5379" t="s">
        <v>50</v>
      </c>
      <c r="G5379" s="14" t="str">
        <f>"191"</f>
        <v>191</v>
      </c>
      <c r="H5379" t="s">
        <v>5143</v>
      </c>
    </row>
    <row r="5380" spans="1:8" x14ac:dyDescent="0.25">
      <c r="A5380" t="s">
        <v>5682</v>
      </c>
      <c r="B5380" s="12">
        <v>81</v>
      </c>
      <c r="C5380" t="s">
        <v>7</v>
      </c>
      <c r="D5380" t="s">
        <v>8</v>
      </c>
      <c r="E5380" s="13" t="str">
        <f t="shared" si="9"/>
        <v>70</v>
      </c>
      <c r="F5380" t="s">
        <v>50</v>
      </c>
      <c r="G5380" s="14" t="str">
        <f>"266"</f>
        <v>266</v>
      </c>
      <c r="H5380" t="s">
        <v>51</v>
      </c>
    </row>
    <row r="5381" spans="1:8" x14ac:dyDescent="0.25">
      <c r="A5381" t="s">
        <v>5683</v>
      </c>
      <c r="B5381" s="12">
        <v>81</v>
      </c>
      <c r="C5381" t="s">
        <v>7</v>
      </c>
      <c r="D5381" t="s">
        <v>8</v>
      </c>
      <c r="E5381" s="13" t="str">
        <f t="shared" si="9"/>
        <v>70</v>
      </c>
      <c r="F5381" t="s">
        <v>50</v>
      </c>
      <c r="G5381" s="14" t="str">
        <f>"266"</f>
        <v>266</v>
      </c>
      <c r="H5381" t="s">
        <v>51</v>
      </c>
    </row>
    <row r="5382" spans="1:8" x14ac:dyDescent="0.25">
      <c r="A5382" t="s">
        <v>5684</v>
      </c>
      <c r="B5382" s="12">
        <v>81</v>
      </c>
      <c r="C5382" t="s">
        <v>7</v>
      </c>
      <c r="D5382" t="s">
        <v>8</v>
      </c>
      <c r="E5382" s="13" t="str">
        <f t="shared" si="9"/>
        <v>70</v>
      </c>
      <c r="F5382" t="s">
        <v>50</v>
      </c>
      <c r="G5382" s="14" t="str">
        <f>"266"</f>
        <v>266</v>
      </c>
      <c r="H5382" t="s">
        <v>51</v>
      </c>
    </row>
    <row r="5383" spans="1:8" x14ac:dyDescent="0.25">
      <c r="A5383" t="s">
        <v>5685</v>
      </c>
      <c r="B5383" s="12">
        <v>81</v>
      </c>
      <c r="C5383" t="s">
        <v>7</v>
      </c>
      <c r="D5383" t="s">
        <v>8</v>
      </c>
      <c r="E5383" s="13" t="str">
        <f t="shared" si="9"/>
        <v>70</v>
      </c>
      <c r="F5383" t="s">
        <v>50</v>
      </c>
      <c r="G5383" s="14" t="str">
        <f>"018"</f>
        <v>018</v>
      </c>
      <c r="H5383" t="s">
        <v>4863</v>
      </c>
    </row>
    <row r="5384" spans="1:8" x14ac:dyDescent="0.25">
      <c r="A5384" t="s">
        <v>5686</v>
      </c>
      <c r="B5384" s="12">
        <v>81</v>
      </c>
      <c r="C5384" t="s">
        <v>7</v>
      </c>
      <c r="D5384" t="s">
        <v>8</v>
      </c>
      <c r="E5384" s="13" t="str">
        <f t="shared" si="9"/>
        <v>70</v>
      </c>
      <c r="F5384" t="s">
        <v>50</v>
      </c>
      <c r="G5384" s="14" t="str">
        <f>"266"</f>
        <v>266</v>
      </c>
      <c r="H5384" t="s">
        <v>51</v>
      </c>
    </row>
    <row r="5385" spans="1:8" x14ac:dyDescent="0.25">
      <c r="A5385" t="s">
        <v>5687</v>
      </c>
      <c r="B5385" s="12">
        <v>81</v>
      </c>
      <c r="C5385" t="s">
        <v>7</v>
      </c>
      <c r="D5385" t="s">
        <v>8</v>
      </c>
      <c r="E5385" s="13" t="str">
        <f t="shared" si="9"/>
        <v>70</v>
      </c>
      <c r="F5385" t="s">
        <v>50</v>
      </c>
      <c r="G5385" s="14" t="str">
        <f>"265"</f>
        <v>265</v>
      </c>
      <c r="H5385" t="s">
        <v>374</v>
      </c>
    </row>
    <row r="5386" spans="1:8" x14ac:dyDescent="0.25">
      <c r="A5386" t="s">
        <v>5688</v>
      </c>
      <c r="B5386" s="12">
        <v>81</v>
      </c>
      <c r="C5386" t="s">
        <v>7</v>
      </c>
      <c r="D5386" t="s">
        <v>8</v>
      </c>
      <c r="E5386" s="13" t="str">
        <f t="shared" si="9"/>
        <v>70</v>
      </c>
      <c r="F5386" t="s">
        <v>50</v>
      </c>
      <c r="G5386" s="14" t="str">
        <f>"266"</f>
        <v>266</v>
      </c>
      <c r="H5386" t="s">
        <v>51</v>
      </c>
    </row>
    <row r="5387" spans="1:8" x14ac:dyDescent="0.25">
      <c r="A5387" t="s">
        <v>5689</v>
      </c>
      <c r="B5387" s="12">
        <v>79</v>
      </c>
      <c r="C5387" t="s">
        <v>28</v>
      </c>
      <c r="D5387" t="s">
        <v>29</v>
      </c>
      <c r="E5387" s="13" t="str">
        <f>"61"</f>
        <v>61</v>
      </c>
      <c r="F5387" t="s">
        <v>186</v>
      </c>
      <c r="G5387" s="14" t="str">
        <f>"265"</f>
        <v>265</v>
      </c>
      <c r="H5387" t="s">
        <v>2020</v>
      </c>
    </row>
    <row r="5388" spans="1:8" x14ac:dyDescent="0.25">
      <c r="A5388" t="s">
        <v>5690</v>
      </c>
      <c r="B5388" s="12">
        <v>79</v>
      </c>
      <c r="C5388" t="s">
        <v>28</v>
      </c>
      <c r="D5388" t="s">
        <v>29</v>
      </c>
      <c r="E5388" s="13" t="str">
        <f>"61"</f>
        <v>61</v>
      </c>
      <c r="F5388" t="s">
        <v>186</v>
      </c>
      <c r="G5388" s="14" t="str">
        <f>"265"</f>
        <v>265</v>
      </c>
      <c r="H5388" t="s">
        <v>2020</v>
      </c>
    </row>
    <row r="5389" spans="1:8" x14ac:dyDescent="0.25">
      <c r="A5389" t="s">
        <v>5691</v>
      </c>
      <c r="B5389" s="12">
        <v>81</v>
      </c>
      <c r="C5389" t="s">
        <v>7</v>
      </c>
      <c r="D5389" t="s">
        <v>8</v>
      </c>
      <c r="E5389" s="13" t="str">
        <f>"20"</f>
        <v>20</v>
      </c>
      <c r="F5389" t="s">
        <v>111</v>
      </c>
      <c r="G5389" s="14" t="str">
        <f>"226"</f>
        <v>226</v>
      </c>
      <c r="H5389" t="s">
        <v>431</v>
      </c>
    </row>
    <row r="5390" spans="1:8" x14ac:dyDescent="0.25">
      <c r="A5390" t="s">
        <v>5692</v>
      </c>
      <c r="B5390" s="12">
        <v>76</v>
      </c>
      <c r="C5390" t="s">
        <v>2</v>
      </c>
      <c r="D5390" t="s">
        <v>3</v>
      </c>
      <c r="E5390" s="13" t="str">
        <f>"14"</f>
        <v>14</v>
      </c>
      <c r="F5390" t="s">
        <v>124</v>
      </c>
      <c r="G5390" s="14" t="str">
        <f>"024"</f>
        <v>024</v>
      </c>
      <c r="H5390" t="s">
        <v>5693</v>
      </c>
    </row>
    <row r="5391" spans="1:8" x14ac:dyDescent="0.25">
      <c r="A5391" t="s">
        <v>5694</v>
      </c>
      <c r="B5391" s="12">
        <v>79</v>
      </c>
      <c r="C5391" t="s">
        <v>28</v>
      </c>
      <c r="D5391" t="s">
        <v>29</v>
      </c>
      <c r="E5391" s="13" t="str">
        <f>"03"</f>
        <v>03</v>
      </c>
      <c r="F5391" t="s">
        <v>30</v>
      </c>
      <c r="G5391" s="14" t="str">
        <f>"276"</f>
        <v>276</v>
      </c>
      <c r="H5391" t="s">
        <v>292</v>
      </c>
    </row>
    <row r="5392" spans="1:8" x14ac:dyDescent="0.25">
      <c r="A5392" t="s">
        <v>5695</v>
      </c>
      <c r="B5392" s="12">
        <v>76</v>
      </c>
      <c r="C5392" t="s">
        <v>2</v>
      </c>
      <c r="D5392" t="s">
        <v>3</v>
      </c>
      <c r="E5392" s="13" t="str">
        <f>"14"</f>
        <v>14</v>
      </c>
      <c r="F5392" t="s">
        <v>124</v>
      </c>
      <c r="G5392" s="14" t="str">
        <f>"206"</f>
        <v>206</v>
      </c>
      <c r="H5392" t="s">
        <v>767</v>
      </c>
    </row>
    <row r="5393" spans="1:8" x14ac:dyDescent="0.25">
      <c r="A5393" t="s">
        <v>5696</v>
      </c>
      <c r="B5393" s="12">
        <v>76</v>
      </c>
      <c r="C5393" t="s">
        <v>2</v>
      </c>
      <c r="D5393" t="s">
        <v>3</v>
      </c>
      <c r="E5393" s="13" t="str">
        <f>"14"</f>
        <v>14</v>
      </c>
      <c r="F5393" t="s">
        <v>124</v>
      </c>
      <c r="G5393" s="14" t="str">
        <f>"236"</f>
        <v>236</v>
      </c>
      <c r="H5393" t="s">
        <v>1683</v>
      </c>
    </row>
    <row r="5394" spans="1:8" x14ac:dyDescent="0.25">
      <c r="A5394" t="s">
        <v>5697</v>
      </c>
      <c r="B5394" s="12">
        <v>81</v>
      </c>
      <c r="C5394" t="s">
        <v>7</v>
      </c>
      <c r="D5394" t="s">
        <v>8</v>
      </c>
      <c r="E5394" s="13" t="str">
        <f>"70"</f>
        <v>70</v>
      </c>
      <c r="F5394" t="s">
        <v>50</v>
      </c>
      <c r="G5394" s="14" t="str">
        <f>"006"</f>
        <v>006</v>
      </c>
      <c r="H5394" t="s">
        <v>977</v>
      </c>
    </row>
    <row r="5395" spans="1:8" x14ac:dyDescent="0.25">
      <c r="A5395" t="s">
        <v>5697</v>
      </c>
      <c r="B5395" s="12">
        <v>81</v>
      </c>
      <c r="C5395" t="s">
        <v>7</v>
      </c>
      <c r="D5395" t="s">
        <v>8</v>
      </c>
      <c r="E5395" s="13" t="str">
        <f>"70"</f>
        <v>70</v>
      </c>
      <c r="F5395" t="s">
        <v>50</v>
      </c>
      <c r="G5395" s="14" t="str">
        <f>"121"</f>
        <v>121</v>
      </c>
      <c r="H5395" t="s">
        <v>521</v>
      </c>
    </row>
    <row r="5396" spans="1:8" x14ac:dyDescent="0.25">
      <c r="A5396" t="s">
        <v>5698</v>
      </c>
      <c r="B5396" s="12">
        <v>77</v>
      </c>
      <c r="C5396" t="s">
        <v>17</v>
      </c>
      <c r="D5396" t="s">
        <v>18</v>
      </c>
      <c r="E5396" s="13" t="str">
        <f>"30"</f>
        <v>30</v>
      </c>
      <c r="F5396" t="s">
        <v>210</v>
      </c>
      <c r="G5396" s="14" t="str">
        <f>"241"</f>
        <v>241</v>
      </c>
      <c r="H5396" t="s">
        <v>211</v>
      </c>
    </row>
    <row r="5397" spans="1:8" x14ac:dyDescent="0.25">
      <c r="A5397" t="s">
        <v>5699</v>
      </c>
      <c r="B5397" s="12">
        <v>79</v>
      </c>
      <c r="C5397" t="s">
        <v>28</v>
      </c>
      <c r="D5397" t="s">
        <v>29</v>
      </c>
      <c r="E5397" s="13" t="str">
        <f>"54"</f>
        <v>54</v>
      </c>
      <c r="F5397" t="s">
        <v>301</v>
      </c>
      <c r="G5397" s="14" t="str">
        <f>"131"</f>
        <v>131</v>
      </c>
      <c r="H5397" t="s">
        <v>901</v>
      </c>
    </row>
    <row r="5398" spans="1:8" x14ac:dyDescent="0.25">
      <c r="A5398" t="s">
        <v>5700</v>
      </c>
      <c r="B5398" s="12">
        <v>81</v>
      </c>
      <c r="C5398" t="s">
        <v>7</v>
      </c>
      <c r="D5398" t="s">
        <v>8</v>
      </c>
      <c r="E5398" s="13" t="str">
        <f>"44"</f>
        <v>44</v>
      </c>
      <c r="F5398" t="s">
        <v>40</v>
      </c>
      <c r="G5398" s="14" t="str">
        <f>"201"</f>
        <v>201</v>
      </c>
      <c r="H5398" t="s">
        <v>138</v>
      </c>
    </row>
    <row r="5399" spans="1:8" x14ac:dyDescent="0.25">
      <c r="A5399" t="s">
        <v>5701</v>
      </c>
      <c r="B5399" s="12">
        <v>79</v>
      </c>
      <c r="C5399" t="s">
        <v>28</v>
      </c>
      <c r="D5399" t="s">
        <v>29</v>
      </c>
      <c r="E5399" s="13" t="str">
        <f>"55"</f>
        <v>55</v>
      </c>
      <c r="F5399" t="s">
        <v>207</v>
      </c>
      <c r="G5399" s="14" t="str">
        <f>"034"</f>
        <v>034</v>
      </c>
      <c r="H5399" t="s">
        <v>5486</v>
      </c>
    </row>
    <row r="5400" spans="1:8" x14ac:dyDescent="0.25">
      <c r="A5400" t="s">
        <v>5702</v>
      </c>
      <c r="B5400" s="12">
        <v>76</v>
      </c>
      <c r="C5400" t="s">
        <v>2</v>
      </c>
      <c r="D5400" t="s">
        <v>3</v>
      </c>
      <c r="E5400" s="13" t="str">
        <f>"23"</f>
        <v>23</v>
      </c>
      <c r="F5400" t="s">
        <v>280</v>
      </c>
      <c r="G5400" s="14" t="str">
        <f>"101"</f>
        <v>101</v>
      </c>
      <c r="H5400" t="s">
        <v>4348</v>
      </c>
    </row>
    <row r="5401" spans="1:8" x14ac:dyDescent="0.25">
      <c r="A5401" t="s">
        <v>5703</v>
      </c>
      <c r="B5401" s="12">
        <v>77</v>
      </c>
      <c r="C5401" t="s">
        <v>17</v>
      </c>
      <c r="D5401" t="s">
        <v>18</v>
      </c>
      <c r="E5401" s="13" t="str">
        <f>"40"</f>
        <v>40</v>
      </c>
      <c r="F5401" t="s">
        <v>19</v>
      </c>
      <c r="G5401" s="14" t="str">
        <f>"265"</f>
        <v>265</v>
      </c>
      <c r="H5401" t="s">
        <v>78</v>
      </c>
    </row>
    <row r="5402" spans="1:8" x14ac:dyDescent="0.25">
      <c r="A5402" t="s">
        <v>5704</v>
      </c>
      <c r="B5402" s="12">
        <v>81</v>
      </c>
      <c r="C5402" t="s">
        <v>7</v>
      </c>
      <c r="D5402" t="s">
        <v>8</v>
      </c>
      <c r="E5402" s="13" t="str">
        <f>"05"</f>
        <v>05</v>
      </c>
      <c r="F5402" t="s">
        <v>9</v>
      </c>
      <c r="G5402" s="14" t="str">
        <f>"231"</f>
        <v>231</v>
      </c>
      <c r="H5402" t="s">
        <v>263</v>
      </c>
    </row>
    <row r="5403" spans="1:8" x14ac:dyDescent="0.25">
      <c r="A5403" t="s">
        <v>5705</v>
      </c>
      <c r="B5403" s="12">
        <v>79</v>
      </c>
      <c r="C5403" t="s">
        <v>28</v>
      </c>
      <c r="D5403" t="s">
        <v>29</v>
      </c>
      <c r="E5403" s="13" t="str">
        <f>"48"</f>
        <v>48</v>
      </c>
      <c r="F5403" t="s">
        <v>37</v>
      </c>
      <c r="G5403" s="14" t="str">
        <f>"113"</f>
        <v>113</v>
      </c>
      <c r="H5403" t="s">
        <v>405</v>
      </c>
    </row>
    <row r="5404" spans="1:8" x14ac:dyDescent="0.25">
      <c r="A5404" t="s">
        <v>5706</v>
      </c>
      <c r="B5404" s="12">
        <v>76</v>
      </c>
      <c r="C5404" t="s">
        <v>2</v>
      </c>
      <c r="D5404" t="s">
        <v>3</v>
      </c>
      <c r="E5404" s="13" t="str">
        <f>"53"</f>
        <v>53</v>
      </c>
      <c r="F5404" t="s">
        <v>67</v>
      </c>
      <c r="G5404" s="14" t="str">
        <f>"241"</f>
        <v>241</v>
      </c>
      <c r="H5404" t="s">
        <v>68</v>
      </c>
    </row>
    <row r="5405" spans="1:8" x14ac:dyDescent="0.25">
      <c r="A5405" t="s">
        <v>5706</v>
      </c>
      <c r="B5405" s="12">
        <v>76</v>
      </c>
      <c r="C5405" t="s">
        <v>2</v>
      </c>
      <c r="D5405" t="s">
        <v>3</v>
      </c>
      <c r="E5405" s="13" t="str">
        <f>"64"</f>
        <v>64</v>
      </c>
      <c r="F5405" t="s">
        <v>58</v>
      </c>
      <c r="G5405" s="14" t="str">
        <f>"181"</f>
        <v>181</v>
      </c>
      <c r="H5405" t="s">
        <v>843</v>
      </c>
    </row>
    <row r="5406" spans="1:8" x14ac:dyDescent="0.25">
      <c r="A5406" t="s">
        <v>5707</v>
      </c>
      <c r="B5406" s="12">
        <v>76</v>
      </c>
      <c r="C5406" t="s">
        <v>2</v>
      </c>
      <c r="D5406" t="s">
        <v>3</v>
      </c>
      <c r="E5406" s="13" t="str">
        <f>"53"</f>
        <v>53</v>
      </c>
      <c r="F5406" t="s">
        <v>67</v>
      </c>
      <c r="G5406" s="14" t="str">
        <f>"221"</f>
        <v>221</v>
      </c>
      <c r="H5406" t="s">
        <v>1602</v>
      </c>
    </row>
    <row r="5407" spans="1:8" x14ac:dyDescent="0.25">
      <c r="A5407" t="s">
        <v>5708</v>
      </c>
      <c r="B5407" s="12">
        <v>76</v>
      </c>
      <c r="C5407" t="s">
        <v>2</v>
      </c>
      <c r="D5407" t="s">
        <v>3</v>
      </c>
      <c r="E5407" s="13" t="str">
        <f>"67"</f>
        <v>67</v>
      </c>
      <c r="F5407" t="s">
        <v>44</v>
      </c>
      <c r="G5407" s="14" t="str">
        <f>"010"</f>
        <v>010</v>
      </c>
      <c r="H5407" t="s">
        <v>1540</v>
      </c>
    </row>
    <row r="5408" spans="1:8" x14ac:dyDescent="0.25">
      <c r="A5408" t="s">
        <v>5708</v>
      </c>
      <c r="B5408" s="12">
        <v>76</v>
      </c>
      <c r="C5408" t="s">
        <v>2</v>
      </c>
      <c r="D5408" t="s">
        <v>3</v>
      </c>
      <c r="E5408" s="13" t="str">
        <f>"67"</f>
        <v>67</v>
      </c>
      <c r="F5408" t="s">
        <v>44</v>
      </c>
      <c r="G5408" s="14" t="str">
        <f>"136"</f>
        <v>136</v>
      </c>
      <c r="H5408" t="s">
        <v>993</v>
      </c>
    </row>
    <row r="5409" spans="1:8" x14ac:dyDescent="0.25">
      <c r="A5409" t="s">
        <v>5708</v>
      </c>
      <c r="B5409" s="12">
        <v>77</v>
      </c>
      <c r="C5409" t="s">
        <v>17</v>
      </c>
      <c r="D5409" t="s">
        <v>18</v>
      </c>
      <c r="E5409" s="13" t="str">
        <f>"30"</f>
        <v>30</v>
      </c>
      <c r="F5409" t="s">
        <v>210</v>
      </c>
      <c r="G5409" s="14" t="str">
        <f>"241"</f>
        <v>241</v>
      </c>
      <c r="H5409" t="s">
        <v>211</v>
      </c>
    </row>
    <row r="5410" spans="1:8" x14ac:dyDescent="0.25">
      <c r="A5410" t="s">
        <v>5708</v>
      </c>
      <c r="B5410" s="12">
        <v>77</v>
      </c>
      <c r="C5410" t="s">
        <v>17</v>
      </c>
      <c r="D5410" t="s">
        <v>18</v>
      </c>
      <c r="E5410" s="13" t="str">
        <f>"40"</f>
        <v>40</v>
      </c>
      <c r="F5410" t="s">
        <v>19</v>
      </c>
      <c r="G5410" s="14" t="str">
        <f>"251"</f>
        <v>251</v>
      </c>
      <c r="H5410" t="s">
        <v>20</v>
      </c>
    </row>
    <row r="5411" spans="1:8" x14ac:dyDescent="0.25">
      <c r="A5411" t="s">
        <v>5708</v>
      </c>
      <c r="B5411" s="12">
        <v>77</v>
      </c>
      <c r="C5411" t="s">
        <v>17</v>
      </c>
      <c r="D5411" t="s">
        <v>18</v>
      </c>
      <c r="E5411" s="13" t="str">
        <f>"40"</f>
        <v>40</v>
      </c>
      <c r="F5411" t="s">
        <v>19</v>
      </c>
      <c r="G5411" s="14" t="str">
        <f>"265"</f>
        <v>265</v>
      </c>
      <c r="H5411" t="s">
        <v>78</v>
      </c>
    </row>
    <row r="5412" spans="1:8" x14ac:dyDescent="0.25">
      <c r="A5412" t="s">
        <v>5709</v>
      </c>
      <c r="B5412" s="12">
        <v>77</v>
      </c>
      <c r="C5412" t="s">
        <v>17</v>
      </c>
      <c r="D5412" t="s">
        <v>18</v>
      </c>
      <c r="E5412" s="13" t="str">
        <f>"30"</f>
        <v>30</v>
      </c>
      <c r="F5412" t="s">
        <v>210</v>
      </c>
      <c r="G5412" s="14" t="str">
        <f>"016"</f>
        <v>016</v>
      </c>
      <c r="H5412" t="s">
        <v>5057</v>
      </c>
    </row>
    <row r="5413" spans="1:8" x14ac:dyDescent="0.25">
      <c r="A5413" t="s">
        <v>5709</v>
      </c>
      <c r="B5413" s="12">
        <v>77</v>
      </c>
      <c r="C5413" t="s">
        <v>17</v>
      </c>
      <c r="D5413" t="s">
        <v>18</v>
      </c>
      <c r="E5413" s="13" t="str">
        <f>"40"</f>
        <v>40</v>
      </c>
      <c r="F5413" t="s">
        <v>19</v>
      </c>
      <c r="G5413" s="14" t="str">
        <f>"292"</f>
        <v>292</v>
      </c>
      <c r="H5413" t="s">
        <v>100</v>
      </c>
    </row>
    <row r="5414" spans="1:8" x14ac:dyDescent="0.25">
      <c r="A5414" t="s">
        <v>5710</v>
      </c>
      <c r="B5414" s="12">
        <v>76</v>
      </c>
      <c r="C5414" t="s">
        <v>2</v>
      </c>
      <c r="D5414" t="s">
        <v>3</v>
      </c>
      <c r="E5414" s="13" t="str">
        <f>"53"</f>
        <v>53</v>
      </c>
      <c r="F5414" t="s">
        <v>67</v>
      </c>
      <c r="G5414" s="14" t="str">
        <f>"004"</f>
        <v>004</v>
      </c>
      <c r="H5414" t="s">
        <v>238</v>
      </c>
    </row>
    <row r="5415" spans="1:8" x14ac:dyDescent="0.25">
      <c r="A5415" t="s">
        <v>5711</v>
      </c>
      <c r="B5415" s="12">
        <v>81</v>
      </c>
      <c r="C5415" t="s">
        <v>7</v>
      </c>
      <c r="D5415" t="s">
        <v>8</v>
      </c>
      <c r="E5415" s="13" t="str">
        <f>"70"</f>
        <v>70</v>
      </c>
      <c r="F5415" t="s">
        <v>50</v>
      </c>
      <c r="G5415" s="14" t="str">
        <f>"261"</f>
        <v>261</v>
      </c>
      <c r="H5415" t="s">
        <v>628</v>
      </c>
    </row>
    <row r="5416" spans="1:8" x14ac:dyDescent="0.25">
      <c r="A5416" t="s">
        <v>5712</v>
      </c>
      <c r="B5416" s="12">
        <v>77</v>
      </c>
      <c r="C5416" t="s">
        <v>17</v>
      </c>
      <c r="D5416" t="s">
        <v>18</v>
      </c>
      <c r="E5416" s="13" t="str">
        <f>"51"</f>
        <v>51</v>
      </c>
      <c r="F5416" t="s">
        <v>55</v>
      </c>
      <c r="G5416" s="14" t="str">
        <f>"168"</f>
        <v>168</v>
      </c>
      <c r="H5416" t="s">
        <v>56</v>
      </c>
    </row>
    <row r="5417" spans="1:8" x14ac:dyDescent="0.25">
      <c r="A5417" t="s">
        <v>5713</v>
      </c>
      <c r="B5417" s="12">
        <v>79</v>
      </c>
      <c r="C5417" t="s">
        <v>28</v>
      </c>
      <c r="D5417" t="s">
        <v>29</v>
      </c>
      <c r="E5417" s="13" t="str">
        <f>"41"</f>
        <v>41</v>
      </c>
      <c r="F5417" t="s">
        <v>345</v>
      </c>
      <c r="G5417" s="14" t="str">
        <f>"281"</f>
        <v>281</v>
      </c>
      <c r="H5417" t="s">
        <v>346</v>
      </c>
    </row>
    <row r="5418" spans="1:8" x14ac:dyDescent="0.25">
      <c r="A5418" t="s">
        <v>5714</v>
      </c>
      <c r="B5418" s="12">
        <v>77</v>
      </c>
      <c r="C5418" t="s">
        <v>17</v>
      </c>
      <c r="D5418" t="s">
        <v>18</v>
      </c>
      <c r="E5418" s="13" t="str">
        <f>"45"</f>
        <v>45</v>
      </c>
      <c r="F5418" t="s">
        <v>168</v>
      </c>
      <c r="G5418" s="14" t="str">
        <f>"181"</f>
        <v>181</v>
      </c>
      <c r="H5418" t="s">
        <v>278</v>
      </c>
    </row>
    <row r="5419" spans="1:8" x14ac:dyDescent="0.25">
      <c r="A5419" t="s">
        <v>5715</v>
      </c>
      <c r="B5419" s="12">
        <v>76</v>
      </c>
      <c r="C5419" t="s">
        <v>2</v>
      </c>
      <c r="D5419" t="s">
        <v>3</v>
      </c>
      <c r="E5419" s="13" t="str">
        <f>"67"</f>
        <v>67</v>
      </c>
      <c r="F5419" t="s">
        <v>44</v>
      </c>
      <c r="G5419" s="14" t="str">
        <f>"136"</f>
        <v>136</v>
      </c>
      <c r="H5419" t="s">
        <v>993</v>
      </c>
    </row>
    <row r="5420" spans="1:8" x14ac:dyDescent="0.25">
      <c r="A5420" t="s">
        <v>5716</v>
      </c>
      <c r="B5420" s="12">
        <v>77</v>
      </c>
      <c r="C5420" t="s">
        <v>17</v>
      </c>
      <c r="D5420" t="s">
        <v>18</v>
      </c>
      <c r="E5420" s="13" t="str">
        <f>"66"</f>
        <v>66</v>
      </c>
      <c r="F5420" t="s">
        <v>22</v>
      </c>
      <c r="G5420" s="14" t="str">
        <f>"131"</f>
        <v>131</v>
      </c>
      <c r="H5420" t="s">
        <v>23</v>
      </c>
    </row>
    <row r="5421" spans="1:8" x14ac:dyDescent="0.25">
      <c r="A5421" t="s">
        <v>5717</v>
      </c>
      <c r="B5421" s="12">
        <v>77</v>
      </c>
      <c r="C5421" t="s">
        <v>17</v>
      </c>
      <c r="D5421" t="s">
        <v>18</v>
      </c>
      <c r="E5421" s="13" t="str">
        <f>"67"</f>
        <v>67</v>
      </c>
      <c r="F5421" t="s">
        <v>44</v>
      </c>
      <c r="G5421" s="14" t="str">
        <f>"151"</f>
        <v>151</v>
      </c>
      <c r="H5421" t="s">
        <v>200</v>
      </c>
    </row>
    <row r="5422" spans="1:8" x14ac:dyDescent="0.25">
      <c r="A5422" t="s">
        <v>5718</v>
      </c>
      <c r="B5422" s="12">
        <v>79</v>
      </c>
      <c r="C5422" t="s">
        <v>28</v>
      </c>
      <c r="D5422" t="s">
        <v>29</v>
      </c>
      <c r="E5422" s="13" t="str">
        <f>"54"</f>
        <v>54</v>
      </c>
      <c r="F5422" t="s">
        <v>301</v>
      </c>
      <c r="G5422" s="14" t="str">
        <f>"246"</f>
        <v>246</v>
      </c>
      <c r="H5422" t="s">
        <v>329</v>
      </c>
    </row>
    <row r="5423" spans="1:8" x14ac:dyDescent="0.25">
      <c r="A5423" t="s">
        <v>5719</v>
      </c>
      <c r="B5423" s="12">
        <v>77</v>
      </c>
      <c r="C5423" t="s">
        <v>17</v>
      </c>
      <c r="D5423" t="s">
        <v>18</v>
      </c>
      <c r="E5423" s="13" t="str">
        <f>"40"</f>
        <v>40</v>
      </c>
      <c r="F5423" t="s">
        <v>19</v>
      </c>
      <c r="G5423" s="14" t="str">
        <f>"265"</f>
        <v>265</v>
      </c>
      <c r="H5423" t="s">
        <v>78</v>
      </c>
    </row>
    <row r="5424" spans="1:8" x14ac:dyDescent="0.25">
      <c r="A5424" t="s">
        <v>5720</v>
      </c>
      <c r="B5424" s="12">
        <v>77</v>
      </c>
      <c r="C5424" t="s">
        <v>17</v>
      </c>
      <c r="D5424" t="s">
        <v>18</v>
      </c>
      <c r="E5424" s="13" t="str">
        <f>"40"</f>
        <v>40</v>
      </c>
      <c r="F5424" t="s">
        <v>19</v>
      </c>
      <c r="G5424" s="14" t="str">
        <f>"251"</f>
        <v>251</v>
      </c>
      <c r="H5424" t="s">
        <v>20</v>
      </c>
    </row>
    <row r="5425" spans="1:8" x14ac:dyDescent="0.25">
      <c r="A5425" t="s">
        <v>5721</v>
      </c>
      <c r="B5425" s="12">
        <v>76</v>
      </c>
      <c r="C5425" t="s">
        <v>2</v>
      </c>
      <c r="D5425" t="s">
        <v>3</v>
      </c>
      <c r="E5425" s="13" t="str">
        <f>"67"</f>
        <v>67</v>
      </c>
      <c r="F5425" t="s">
        <v>44</v>
      </c>
      <c r="G5425" s="14" t="str">
        <f>"136"</f>
        <v>136</v>
      </c>
      <c r="H5425" t="s">
        <v>993</v>
      </c>
    </row>
    <row r="5426" spans="1:8" x14ac:dyDescent="0.25">
      <c r="A5426" t="s">
        <v>5722</v>
      </c>
      <c r="B5426" s="12">
        <v>77</v>
      </c>
      <c r="C5426" t="s">
        <v>17</v>
      </c>
      <c r="D5426" t="s">
        <v>18</v>
      </c>
      <c r="E5426" s="13" t="str">
        <f>"30"</f>
        <v>30</v>
      </c>
      <c r="F5426" t="s">
        <v>210</v>
      </c>
      <c r="G5426" s="14" t="str">
        <f>"241"</f>
        <v>241</v>
      </c>
      <c r="H5426" t="s">
        <v>211</v>
      </c>
    </row>
    <row r="5427" spans="1:8" x14ac:dyDescent="0.25">
      <c r="A5427" t="s">
        <v>5723</v>
      </c>
      <c r="B5427" s="12">
        <v>79</v>
      </c>
      <c r="C5427" t="s">
        <v>28</v>
      </c>
      <c r="D5427" t="s">
        <v>29</v>
      </c>
      <c r="E5427" s="13" t="str">
        <f>"18"</f>
        <v>18</v>
      </c>
      <c r="F5427" t="s">
        <v>64</v>
      </c>
      <c r="G5427" s="14" t="str">
        <f>"018"</f>
        <v>018</v>
      </c>
      <c r="H5427" t="s">
        <v>5724</v>
      </c>
    </row>
    <row r="5428" spans="1:8" x14ac:dyDescent="0.25">
      <c r="A5428" t="s">
        <v>5725</v>
      </c>
      <c r="B5428" s="12">
        <v>77</v>
      </c>
      <c r="C5428" t="s">
        <v>17</v>
      </c>
      <c r="D5428" t="s">
        <v>18</v>
      </c>
      <c r="E5428" s="13" t="str">
        <f>"45"</f>
        <v>45</v>
      </c>
      <c r="F5428" t="s">
        <v>168</v>
      </c>
      <c r="G5428" s="14" t="str">
        <f>"131"</f>
        <v>131</v>
      </c>
      <c r="H5428" t="s">
        <v>907</v>
      </c>
    </row>
    <row r="5429" spans="1:8" x14ac:dyDescent="0.25">
      <c r="A5429" t="s">
        <v>5726</v>
      </c>
      <c r="B5429" s="12">
        <v>77</v>
      </c>
      <c r="C5429" t="s">
        <v>17</v>
      </c>
      <c r="D5429" t="s">
        <v>18</v>
      </c>
      <c r="E5429" s="13" t="str">
        <f>"30"</f>
        <v>30</v>
      </c>
      <c r="F5429" t="s">
        <v>210</v>
      </c>
      <c r="G5429" s="14" t="str">
        <f>"241"</f>
        <v>241</v>
      </c>
      <c r="H5429" t="s">
        <v>211</v>
      </c>
    </row>
    <row r="5430" spans="1:8" x14ac:dyDescent="0.25">
      <c r="A5430" t="s">
        <v>5727</v>
      </c>
      <c r="B5430" s="12">
        <v>81</v>
      </c>
      <c r="C5430" t="s">
        <v>7</v>
      </c>
      <c r="D5430" t="s">
        <v>8</v>
      </c>
      <c r="E5430" s="13" t="str">
        <f>"70"</f>
        <v>70</v>
      </c>
      <c r="F5430" t="s">
        <v>50</v>
      </c>
      <c r="G5430" s="14" t="str">
        <f>"010"</f>
        <v>010</v>
      </c>
      <c r="H5430" t="s">
        <v>661</v>
      </c>
    </row>
    <row r="5431" spans="1:8" x14ac:dyDescent="0.25">
      <c r="A5431" t="s">
        <v>5728</v>
      </c>
      <c r="B5431" s="12">
        <v>76</v>
      </c>
      <c r="C5431" t="s">
        <v>2</v>
      </c>
      <c r="D5431" t="s">
        <v>3</v>
      </c>
      <c r="E5431" s="13" t="str">
        <f>"67"</f>
        <v>67</v>
      </c>
      <c r="F5431" t="s">
        <v>44</v>
      </c>
      <c r="G5431" s="14" t="str">
        <f>"270"</f>
        <v>270</v>
      </c>
      <c r="H5431" t="s">
        <v>304</v>
      </c>
    </row>
    <row r="5432" spans="1:8" x14ac:dyDescent="0.25">
      <c r="A5432" t="s">
        <v>5728</v>
      </c>
      <c r="B5432" s="12">
        <v>77</v>
      </c>
      <c r="C5432" t="s">
        <v>17</v>
      </c>
      <c r="D5432" t="s">
        <v>18</v>
      </c>
      <c r="E5432" s="13" t="str">
        <f>"40"</f>
        <v>40</v>
      </c>
      <c r="F5432" t="s">
        <v>19</v>
      </c>
      <c r="G5432" s="14" t="str">
        <f>"251"</f>
        <v>251</v>
      </c>
      <c r="H5432" t="s">
        <v>20</v>
      </c>
    </row>
    <row r="5433" spans="1:8" x14ac:dyDescent="0.25">
      <c r="A5433" t="s">
        <v>5729</v>
      </c>
      <c r="B5433" s="12">
        <v>77</v>
      </c>
      <c r="C5433" t="s">
        <v>17</v>
      </c>
      <c r="D5433" t="s">
        <v>18</v>
      </c>
      <c r="E5433" s="13" t="str">
        <f>"40"</f>
        <v>40</v>
      </c>
      <c r="F5433" t="s">
        <v>19</v>
      </c>
      <c r="G5433" s="14" t="str">
        <f>"226"</f>
        <v>226</v>
      </c>
      <c r="H5433" t="s">
        <v>359</v>
      </c>
    </row>
    <row r="5434" spans="1:8" x14ac:dyDescent="0.25">
      <c r="A5434" t="s">
        <v>5729</v>
      </c>
      <c r="B5434" s="12">
        <v>77</v>
      </c>
      <c r="C5434" t="s">
        <v>17</v>
      </c>
      <c r="D5434" t="s">
        <v>18</v>
      </c>
      <c r="E5434" s="13" t="str">
        <f>"51"</f>
        <v>51</v>
      </c>
      <c r="F5434" t="s">
        <v>55</v>
      </c>
      <c r="G5434" s="14" t="str">
        <f>"206"</f>
        <v>206</v>
      </c>
      <c r="H5434" t="s">
        <v>223</v>
      </c>
    </row>
    <row r="5435" spans="1:8" x14ac:dyDescent="0.25">
      <c r="A5435" t="s">
        <v>5730</v>
      </c>
      <c r="B5435" s="12">
        <v>77</v>
      </c>
      <c r="C5435" t="s">
        <v>17</v>
      </c>
      <c r="D5435" t="s">
        <v>18</v>
      </c>
      <c r="E5435" s="13" t="str">
        <f>"40"</f>
        <v>40</v>
      </c>
      <c r="F5435" t="s">
        <v>19</v>
      </c>
      <c r="G5435" s="14" t="str">
        <f>"251"</f>
        <v>251</v>
      </c>
      <c r="H5435" t="s">
        <v>20</v>
      </c>
    </row>
    <row r="5436" spans="1:8" x14ac:dyDescent="0.25">
      <c r="A5436" t="s">
        <v>5731</v>
      </c>
      <c r="B5436" s="12">
        <v>79</v>
      </c>
      <c r="C5436" t="s">
        <v>28</v>
      </c>
      <c r="D5436" t="s">
        <v>29</v>
      </c>
      <c r="E5436" s="13" t="str">
        <f>"35"</f>
        <v>35</v>
      </c>
      <c r="F5436" t="s">
        <v>418</v>
      </c>
      <c r="G5436" s="14" t="str">
        <f>"004"</f>
        <v>004</v>
      </c>
      <c r="H5436" t="s">
        <v>5732</v>
      </c>
    </row>
    <row r="5437" spans="1:8" x14ac:dyDescent="0.25">
      <c r="A5437" t="s">
        <v>5731</v>
      </c>
      <c r="B5437" s="12">
        <v>79</v>
      </c>
      <c r="C5437" t="s">
        <v>28</v>
      </c>
      <c r="D5437" t="s">
        <v>29</v>
      </c>
      <c r="E5437" s="13" t="str">
        <f>"71"</f>
        <v>71</v>
      </c>
      <c r="F5437" t="s">
        <v>729</v>
      </c>
      <c r="G5437" s="14" t="str">
        <f>"251"</f>
        <v>251</v>
      </c>
      <c r="H5437" t="s">
        <v>970</v>
      </c>
    </row>
    <row r="5438" spans="1:8" x14ac:dyDescent="0.25">
      <c r="A5438" t="s">
        <v>5733</v>
      </c>
      <c r="B5438" s="12">
        <v>77</v>
      </c>
      <c r="C5438" t="s">
        <v>17</v>
      </c>
      <c r="D5438" t="s">
        <v>18</v>
      </c>
      <c r="E5438" s="13" t="str">
        <f>"40"</f>
        <v>40</v>
      </c>
      <c r="F5438" t="s">
        <v>19</v>
      </c>
      <c r="G5438" s="14" t="str">
        <f>"251"</f>
        <v>251</v>
      </c>
      <c r="H5438" t="s">
        <v>20</v>
      </c>
    </row>
    <row r="5439" spans="1:8" x14ac:dyDescent="0.25">
      <c r="A5439" t="s">
        <v>5734</v>
      </c>
      <c r="B5439" s="12">
        <v>81</v>
      </c>
      <c r="C5439" t="s">
        <v>7</v>
      </c>
      <c r="D5439" t="s">
        <v>8</v>
      </c>
      <c r="E5439" s="13" t="str">
        <f>"70"</f>
        <v>70</v>
      </c>
      <c r="F5439" t="s">
        <v>50</v>
      </c>
      <c r="G5439" s="14" t="str">
        <f>"266"</f>
        <v>266</v>
      </c>
      <c r="H5439" t="s">
        <v>51</v>
      </c>
    </row>
    <row r="5440" spans="1:8" x14ac:dyDescent="0.25">
      <c r="A5440" t="s">
        <v>5735</v>
      </c>
      <c r="B5440" s="12">
        <v>79</v>
      </c>
      <c r="C5440" t="s">
        <v>28</v>
      </c>
      <c r="D5440" t="s">
        <v>29</v>
      </c>
      <c r="E5440" s="13" t="str">
        <f>"71"</f>
        <v>71</v>
      </c>
      <c r="F5440" t="s">
        <v>729</v>
      </c>
      <c r="G5440" s="14" t="str">
        <f>"251"</f>
        <v>251</v>
      </c>
      <c r="H5440" t="s">
        <v>970</v>
      </c>
    </row>
    <row r="5441" spans="1:8" x14ac:dyDescent="0.25">
      <c r="A5441" t="s">
        <v>5736</v>
      </c>
      <c r="B5441" s="12">
        <v>77</v>
      </c>
      <c r="C5441" t="s">
        <v>17</v>
      </c>
      <c r="D5441" t="s">
        <v>18</v>
      </c>
      <c r="E5441" s="13" t="str">
        <f>"30"</f>
        <v>30</v>
      </c>
      <c r="F5441" t="s">
        <v>210</v>
      </c>
      <c r="G5441" s="14" t="str">
        <f>"241"</f>
        <v>241</v>
      </c>
      <c r="H5441" t="s">
        <v>211</v>
      </c>
    </row>
    <row r="5442" spans="1:8" x14ac:dyDescent="0.25">
      <c r="A5442" t="s">
        <v>5737</v>
      </c>
      <c r="B5442" s="12">
        <v>77</v>
      </c>
      <c r="C5442" t="s">
        <v>17</v>
      </c>
      <c r="D5442" t="s">
        <v>18</v>
      </c>
      <c r="E5442" s="13" t="str">
        <f>"40"</f>
        <v>40</v>
      </c>
      <c r="F5442" t="s">
        <v>19</v>
      </c>
      <c r="G5442" s="14" t="str">
        <f>"251"</f>
        <v>251</v>
      </c>
      <c r="H5442" t="s">
        <v>20</v>
      </c>
    </row>
    <row r="5443" spans="1:8" x14ac:dyDescent="0.25">
      <c r="A5443" t="s">
        <v>5738</v>
      </c>
      <c r="B5443" s="12">
        <v>77</v>
      </c>
      <c r="C5443" t="s">
        <v>17</v>
      </c>
      <c r="D5443" t="s">
        <v>18</v>
      </c>
      <c r="E5443" s="13" t="str">
        <f>"40"</f>
        <v>40</v>
      </c>
      <c r="F5443" t="s">
        <v>19</v>
      </c>
      <c r="G5443" s="14" t="str">
        <f>"251"</f>
        <v>251</v>
      </c>
      <c r="H5443" t="s">
        <v>20</v>
      </c>
    </row>
    <row r="5444" spans="1:8" x14ac:dyDescent="0.25">
      <c r="A5444" t="s">
        <v>5739</v>
      </c>
      <c r="B5444" s="12">
        <v>77</v>
      </c>
      <c r="C5444" t="s">
        <v>17</v>
      </c>
      <c r="D5444" t="s">
        <v>18</v>
      </c>
      <c r="E5444" s="13" t="str">
        <f>"40"</f>
        <v>40</v>
      </c>
      <c r="F5444" t="s">
        <v>19</v>
      </c>
      <c r="G5444" s="14" t="str">
        <f>"251"</f>
        <v>251</v>
      </c>
      <c r="H5444" t="s">
        <v>20</v>
      </c>
    </row>
    <row r="5445" spans="1:8" x14ac:dyDescent="0.25">
      <c r="A5445" t="s">
        <v>5740</v>
      </c>
      <c r="B5445" s="12">
        <v>79</v>
      </c>
      <c r="C5445" t="s">
        <v>28</v>
      </c>
      <c r="D5445" t="s">
        <v>29</v>
      </c>
      <c r="E5445" s="13" t="str">
        <f>"17"</f>
        <v>17</v>
      </c>
      <c r="F5445" t="s">
        <v>32</v>
      </c>
      <c r="G5445" s="14" t="str">
        <f>"141"</f>
        <v>141</v>
      </c>
      <c r="H5445" t="s">
        <v>1035</v>
      </c>
    </row>
    <row r="5446" spans="1:8" x14ac:dyDescent="0.25">
      <c r="A5446" t="s">
        <v>5741</v>
      </c>
      <c r="B5446" s="12">
        <v>81</v>
      </c>
      <c r="C5446" t="s">
        <v>7</v>
      </c>
      <c r="D5446" t="s">
        <v>8</v>
      </c>
      <c r="E5446" s="13" t="str">
        <f>"44"</f>
        <v>44</v>
      </c>
      <c r="F5446" t="s">
        <v>40</v>
      </c>
      <c r="G5446" s="14" t="str">
        <f>"261"</f>
        <v>261</v>
      </c>
      <c r="H5446" t="s">
        <v>627</v>
      </c>
    </row>
    <row r="5447" spans="1:8" x14ac:dyDescent="0.25">
      <c r="A5447" t="s">
        <v>5741</v>
      </c>
      <c r="B5447" s="12">
        <v>81</v>
      </c>
      <c r="C5447" t="s">
        <v>7</v>
      </c>
      <c r="D5447" t="s">
        <v>8</v>
      </c>
      <c r="E5447" s="13" t="str">
        <f>"68"</f>
        <v>68</v>
      </c>
      <c r="F5447" t="s">
        <v>75</v>
      </c>
      <c r="G5447" s="14" t="str">
        <f>"261"</f>
        <v>261</v>
      </c>
      <c r="H5447" t="s">
        <v>627</v>
      </c>
    </row>
    <row r="5448" spans="1:8" x14ac:dyDescent="0.25">
      <c r="A5448" t="s">
        <v>5742</v>
      </c>
      <c r="B5448" s="12">
        <v>81</v>
      </c>
      <c r="C5448" t="s">
        <v>7</v>
      </c>
      <c r="D5448" t="s">
        <v>8</v>
      </c>
      <c r="E5448" s="13" t="str">
        <f>"59"</f>
        <v>59</v>
      </c>
      <c r="F5448" t="s">
        <v>335</v>
      </c>
      <c r="G5448" s="14" t="str">
        <f>"026"</f>
        <v>026</v>
      </c>
      <c r="H5448" t="s">
        <v>4110</v>
      </c>
    </row>
    <row r="5449" spans="1:8" x14ac:dyDescent="0.25">
      <c r="A5449" t="s">
        <v>5743</v>
      </c>
      <c r="B5449" s="12">
        <v>76</v>
      </c>
      <c r="C5449" t="s">
        <v>2</v>
      </c>
      <c r="D5449" t="s">
        <v>3</v>
      </c>
      <c r="E5449" s="13" t="str">
        <f>"64"</f>
        <v>64</v>
      </c>
      <c r="F5449" t="s">
        <v>58</v>
      </c>
      <c r="G5449" s="14" t="str">
        <f>"221"</f>
        <v>221</v>
      </c>
      <c r="H5449" t="s">
        <v>343</v>
      </c>
    </row>
    <row r="5450" spans="1:8" x14ac:dyDescent="0.25">
      <c r="A5450" t="s">
        <v>5744</v>
      </c>
      <c r="B5450" s="12">
        <v>76</v>
      </c>
      <c r="C5450" t="s">
        <v>2</v>
      </c>
      <c r="D5450" t="s">
        <v>3</v>
      </c>
      <c r="E5450" s="13" t="str">
        <f>"13"</f>
        <v>13</v>
      </c>
      <c r="F5450" t="s">
        <v>14</v>
      </c>
      <c r="G5450" s="14" t="str">
        <f>"282"</f>
        <v>282</v>
      </c>
      <c r="H5450" t="s">
        <v>15</v>
      </c>
    </row>
    <row r="5451" spans="1:8" x14ac:dyDescent="0.25">
      <c r="A5451" t="s">
        <v>5745</v>
      </c>
      <c r="B5451" s="12">
        <v>76</v>
      </c>
      <c r="C5451" t="s">
        <v>2</v>
      </c>
      <c r="D5451" t="s">
        <v>3</v>
      </c>
      <c r="E5451" s="13" t="str">
        <f>"56"</f>
        <v>56</v>
      </c>
      <c r="F5451" t="s">
        <v>321</v>
      </c>
      <c r="G5451" s="14" t="str">
        <f>"026"</f>
        <v>026</v>
      </c>
      <c r="H5451" t="s">
        <v>5746</v>
      </c>
    </row>
    <row r="5452" spans="1:8" x14ac:dyDescent="0.25">
      <c r="A5452" t="s">
        <v>5747</v>
      </c>
      <c r="B5452" s="12">
        <v>76</v>
      </c>
      <c r="C5452" t="s">
        <v>2</v>
      </c>
      <c r="D5452" t="s">
        <v>3</v>
      </c>
      <c r="E5452" s="13" t="str">
        <f>"53"</f>
        <v>53</v>
      </c>
      <c r="F5452" t="s">
        <v>67</v>
      </c>
      <c r="G5452" s="14" t="str">
        <f>"206"</f>
        <v>206</v>
      </c>
      <c r="H5452" t="s">
        <v>274</v>
      </c>
    </row>
    <row r="5453" spans="1:8" x14ac:dyDescent="0.25">
      <c r="A5453" t="s">
        <v>5748</v>
      </c>
      <c r="B5453" s="12">
        <v>81</v>
      </c>
      <c r="C5453" t="s">
        <v>7</v>
      </c>
      <c r="D5453" t="s">
        <v>8</v>
      </c>
      <c r="E5453" s="13" t="str">
        <f>"59"</f>
        <v>59</v>
      </c>
      <c r="F5453" t="s">
        <v>335</v>
      </c>
      <c r="G5453" s="14" t="str">
        <f>"282"</f>
        <v>282</v>
      </c>
      <c r="H5453" t="s">
        <v>388</v>
      </c>
    </row>
    <row r="5454" spans="1:8" x14ac:dyDescent="0.25">
      <c r="A5454" t="s">
        <v>5749</v>
      </c>
      <c r="B5454" s="12">
        <v>76</v>
      </c>
      <c r="C5454" t="s">
        <v>2</v>
      </c>
      <c r="D5454" t="s">
        <v>3</v>
      </c>
      <c r="E5454" s="13" t="str">
        <f>"13"</f>
        <v>13</v>
      </c>
      <c r="F5454" t="s">
        <v>14</v>
      </c>
      <c r="G5454" s="14" t="str">
        <f>"282"</f>
        <v>282</v>
      </c>
      <c r="H5454" t="s">
        <v>15</v>
      </c>
    </row>
    <row r="5455" spans="1:8" x14ac:dyDescent="0.25">
      <c r="A5455" t="s">
        <v>5750</v>
      </c>
      <c r="B5455" s="12">
        <v>79</v>
      </c>
      <c r="C5455" t="s">
        <v>28</v>
      </c>
      <c r="D5455" t="s">
        <v>29</v>
      </c>
      <c r="E5455" s="13" t="str">
        <f>"46"</f>
        <v>46</v>
      </c>
      <c r="F5455" t="s">
        <v>1383</v>
      </c>
      <c r="G5455" s="14" t="str">
        <f>"014"</f>
        <v>014</v>
      </c>
      <c r="H5455" t="s">
        <v>5751</v>
      </c>
    </row>
    <row r="5456" spans="1:8" x14ac:dyDescent="0.25">
      <c r="A5456" t="s">
        <v>5752</v>
      </c>
      <c r="B5456" s="12">
        <v>81</v>
      </c>
      <c r="C5456" t="s">
        <v>7</v>
      </c>
      <c r="D5456" t="s">
        <v>8</v>
      </c>
      <c r="E5456" s="13" t="str">
        <f>"20"</f>
        <v>20</v>
      </c>
      <c r="F5456" t="s">
        <v>111</v>
      </c>
      <c r="G5456" s="14" t="str">
        <f>"226"</f>
        <v>226</v>
      </c>
      <c r="H5456" t="s">
        <v>431</v>
      </c>
    </row>
    <row r="5457" spans="1:8" x14ac:dyDescent="0.25">
      <c r="A5457" t="s">
        <v>5753</v>
      </c>
      <c r="B5457" s="12">
        <v>76</v>
      </c>
      <c r="C5457" t="s">
        <v>2</v>
      </c>
      <c r="D5457" t="s">
        <v>3</v>
      </c>
      <c r="E5457" s="13" t="str">
        <f>"53"</f>
        <v>53</v>
      </c>
      <c r="F5457" t="s">
        <v>67</v>
      </c>
      <c r="G5457" s="14" t="str">
        <f>"241"</f>
        <v>241</v>
      </c>
      <c r="H5457" t="s">
        <v>68</v>
      </c>
    </row>
    <row r="5458" spans="1:8" x14ac:dyDescent="0.25">
      <c r="A5458" t="s">
        <v>5754</v>
      </c>
      <c r="B5458" s="12">
        <v>77</v>
      </c>
      <c r="C5458" t="s">
        <v>17</v>
      </c>
      <c r="D5458" t="s">
        <v>18</v>
      </c>
      <c r="E5458" s="13" t="str">
        <f>"40"</f>
        <v>40</v>
      </c>
      <c r="F5458" t="s">
        <v>19</v>
      </c>
      <c r="G5458" s="14" t="str">
        <f>"251"</f>
        <v>251</v>
      </c>
      <c r="H5458" t="s">
        <v>20</v>
      </c>
    </row>
    <row r="5459" spans="1:8" x14ac:dyDescent="0.25">
      <c r="A5459" t="s">
        <v>5755</v>
      </c>
      <c r="B5459" s="12">
        <v>81</v>
      </c>
      <c r="C5459" t="s">
        <v>7</v>
      </c>
      <c r="D5459" t="s">
        <v>8</v>
      </c>
      <c r="E5459" s="13" t="str">
        <f>"59"</f>
        <v>59</v>
      </c>
      <c r="F5459" t="s">
        <v>335</v>
      </c>
      <c r="G5459" s="14" t="str">
        <f>"281"</f>
        <v>281</v>
      </c>
      <c r="H5459" t="s">
        <v>481</v>
      </c>
    </row>
    <row r="5460" spans="1:8" x14ac:dyDescent="0.25">
      <c r="A5460" t="s">
        <v>5756</v>
      </c>
      <c r="B5460" s="12">
        <v>81</v>
      </c>
      <c r="C5460" t="s">
        <v>7</v>
      </c>
      <c r="D5460" t="s">
        <v>8</v>
      </c>
      <c r="E5460" s="13" t="str">
        <f>"05"</f>
        <v>05</v>
      </c>
      <c r="F5460" t="s">
        <v>9</v>
      </c>
      <c r="G5460" s="14" t="str">
        <f>"104"</f>
        <v>104</v>
      </c>
      <c r="H5460" t="s">
        <v>299</v>
      </c>
    </row>
    <row r="5461" spans="1:8" x14ac:dyDescent="0.25">
      <c r="A5461" t="s">
        <v>5756</v>
      </c>
      <c r="B5461" s="12">
        <v>81</v>
      </c>
      <c r="C5461" t="s">
        <v>7</v>
      </c>
      <c r="D5461" t="s">
        <v>8</v>
      </c>
      <c r="E5461" s="13" t="str">
        <f>"05"</f>
        <v>05</v>
      </c>
      <c r="F5461" t="s">
        <v>9</v>
      </c>
      <c r="G5461" s="14" t="str">
        <f>"231"</f>
        <v>231</v>
      </c>
      <c r="H5461" t="s">
        <v>263</v>
      </c>
    </row>
    <row r="5462" spans="1:8" x14ac:dyDescent="0.25">
      <c r="A5462" t="s">
        <v>5757</v>
      </c>
      <c r="B5462" s="12">
        <v>81</v>
      </c>
      <c r="C5462" t="s">
        <v>7</v>
      </c>
      <c r="D5462" t="s">
        <v>8</v>
      </c>
      <c r="E5462" s="13" t="str">
        <f>"44"</f>
        <v>44</v>
      </c>
      <c r="F5462" t="s">
        <v>40</v>
      </c>
      <c r="G5462" s="14" t="str">
        <f>"020"</f>
        <v>020</v>
      </c>
      <c r="H5462" t="s">
        <v>144</v>
      </c>
    </row>
    <row r="5463" spans="1:8" x14ac:dyDescent="0.25">
      <c r="A5463" t="s">
        <v>5758</v>
      </c>
      <c r="B5463" s="12">
        <v>76</v>
      </c>
      <c r="C5463" t="s">
        <v>2</v>
      </c>
      <c r="D5463" t="s">
        <v>3</v>
      </c>
      <c r="E5463" s="13" t="str">
        <f>"14"</f>
        <v>14</v>
      </c>
      <c r="F5463" t="s">
        <v>124</v>
      </c>
      <c r="G5463" s="14" t="str">
        <f>"206"</f>
        <v>206</v>
      </c>
      <c r="H5463" t="s">
        <v>767</v>
      </c>
    </row>
    <row r="5464" spans="1:8" x14ac:dyDescent="0.25">
      <c r="A5464" t="s">
        <v>5759</v>
      </c>
      <c r="B5464" s="12">
        <v>77</v>
      </c>
      <c r="C5464" t="s">
        <v>17</v>
      </c>
      <c r="D5464" t="s">
        <v>18</v>
      </c>
      <c r="E5464" s="13" t="str">
        <f>"40"</f>
        <v>40</v>
      </c>
      <c r="F5464" t="s">
        <v>19</v>
      </c>
      <c r="G5464" s="14" t="str">
        <f>"251"</f>
        <v>251</v>
      </c>
      <c r="H5464" t="s">
        <v>20</v>
      </c>
    </row>
    <row r="5465" spans="1:8" x14ac:dyDescent="0.25">
      <c r="A5465" t="s">
        <v>5760</v>
      </c>
      <c r="B5465" s="12">
        <v>79</v>
      </c>
      <c r="C5465" t="s">
        <v>28</v>
      </c>
      <c r="D5465" t="s">
        <v>29</v>
      </c>
      <c r="E5465" s="13" t="str">
        <f>"09"</f>
        <v>09</v>
      </c>
      <c r="F5465" t="s">
        <v>117</v>
      </c>
      <c r="G5465" s="14" t="str">
        <f>"211"</f>
        <v>211</v>
      </c>
      <c r="H5465" t="s">
        <v>372</v>
      </c>
    </row>
    <row r="5466" spans="1:8" x14ac:dyDescent="0.25">
      <c r="A5466" t="s">
        <v>5761</v>
      </c>
      <c r="B5466" s="12">
        <v>81</v>
      </c>
      <c r="C5466" t="s">
        <v>7</v>
      </c>
      <c r="D5466" t="s">
        <v>8</v>
      </c>
      <c r="E5466" s="13" t="str">
        <f>"15"</f>
        <v>15</v>
      </c>
      <c r="F5466" t="s">
        <v>1122</v>
      </c>
      <c r="G5466" s="14" t="str">
        <f>"022"</f>
        <v>022</v>
      </c>
      <c r="H5466" t="s">
        <v>5523</v>
      </c>
    </row>
    <row r="5467" spans="1:8" x14ac:dyDescent="0.25">
      <c r="A5467" t="s">
        <v>5762</v>
      </c>
      <c r="B5467" s="12">
        <v>81</v>
      </c>
      <c r="C5467" t="s">
        <v>7</v>
      </c>
      <c r="D5467" t="s">
        <v>8</v>
      </c>
      <c r="E5467" s="13" t="str">
        <f>"31"</f>
        <v>31</v>
      </c>
      <c r="F5467" t="s">
        <v>423</v>
      </c>
      <c r="G5467" s="14" t="str">
        <f>"008"</f>
        <v>008</v>
      </c>
      <c r="H5467" t="s">
        <v>410</v>
      </c>
    </row>
    <row r="5468" spans="1:8" x14ac:dyDescent="0.25">
      <c r="A5468" t="s">
        <v>5763</v>
      </c>
      <c r="B5468" s="12">
        <v>76</v>
      </c>
      <c r="C5468" t="s">
        <v>2</v>
      </c>
      <c r="D5468" t="s">
        <v>3</v>
      </c>
      <c r="E5468" s="13" t="str">
        <f>"67"</f>
        <v>67</v>
      </c>
      <c r="F5468" t="s">
        <v>44</v>
      </c>
      <c r="G5468" s="14" t="str">
        <f>"291"</f>
        <v>291</v>
      </c>
      <c r="H5468" t="s">
        <v>253</v>
      </c>
    </row>
    <row r="5469" spans="1:8" x14ac:dyDescent="0.25">
      <c r="A5469" t="s">
        <v>5764</v>
      </c>
      <c r="B5469" s="12">
        <v>79</v>
      </c>
      <c r="C5469" t="s">
        <v>28</v>
      </c>
      <c r="D5469" t="s">
        <v>29</v>
      </c>
      <c r="E5469" s="13" t="str">
        <f>"18"</f>
        <v>18</v>
      </c>
      <c r="F5469" t="s">
        <v>64</v>
      </c>
      <c r="G5469" s="14" t="str">
        <f>"221"</f>
        <v>221</v>
      </c>
      <c r="H5469" t="s">
        <v>65</v>
      </c>
    </row>
    <row r="5470" spans="1:8" x14ac:dyDescent="0.25">
      <c r="A5470" t="s">
        <v>5765</v>
      </c>
      <c r="B5470" s="12">
        <v>81</v>
      </c>
      <c r="C5470" t="s">
        <v>7</v>
      </c>
      <c r="D5470" t="s">
        <v>8</v>
      </c>
      <c r="E5470" s="13" t="str">
        <f>"70"</f>
        <v>70</v>
      </c>
      <c r="F5470" t="s">
        <v>50</v>
      </c>
      <c r="G5470" s="14" t="str">
        <f>"266"</f>
        <v>266</v>
      </c>
      <c r="H5470" t="s">
        <v>51</v>
      </c>
    </row>
    <row r="5471" spans="1:8" x14ac:dyDescent="0.25">
      <c r="A5471" t="s">
        <v>5766</v>
      </c>
      <c r="B5471" s="12">
        <v>79</v>
      </c>
      <c r="C5471" t="s">
        <v>28</v>
      </c>
      <c r="D5471" t="s">
        <v>29</v>
      </c>
      <c r="E5471" s="13" t="str">
        <f>"50"</f>
        <v>50</v>
      </c>
      <c r="F5471" t="s">
        <v>1072</v>
      </c>
      <c r="G5471" s="14" t="str">
        <f>"271"</f>
        <v>271</v>
      </c>
      <c r="H5471" t="s">
        <v>3800</v>
      </c>
    </row>
    <row r="5472" spans="1:8" x14ac:dyDescent="0.25">
      <c r="A5472" t="s">
        <v>5767</v>
      </c>
      <c r="B5472" s="12">
        <v>76</v>
      </c>
      <c r="C5472" t="s">
        <v>2</v>
      </c>
      <c r="D5472" t="s">
        <v>3</v>
      </c>
      <c r="E5472" s="13" t="str">
        <f>"13"</f>
        <v>13</v>
      </c>
      <c r="F5472" t="s">
        <v>14</v>
      </c>
      <c r="G5472" s="14" t="str">
        <f>"286"</f>
        <v>286</v>
      </c>
      <c r="H5472" t="s">
        <v>448</v>
      </c>
    </row>
    <row r="5473" spans="1:8" x14ac:dyDescent="0.25">
      <c r="A5473" t="s">
        <v>5768</v>
      </c>
      <c r="B5473" s="12">
        <v>81</v>
      </c>
      <c r="C5473" t="s">
        <v>7</v>
      </c>
      <c r="D5473" t="s">
        <v>8</v>
      </c>
      <c r="E5473" s="13" t="str">
        <f>"05"</f>
        <v>05</v>
      </c>
      <c r="F5473" t="s">
        <v>9</v>
      </c>
      <c r="G5473" s="14" t="str">
        <f>"231"</f>
        <v>231</v>
      </c>
      <c r="H5473" t="s">
        <v>263</v>
      </c>
    </row>
    <row r="5474" spans="1:8" x14ac:dyDescent="0.25">
      <c r="A5474" t="s">
        <v>5769</v>
      </c>
      <c r="B5474" s="12">
        <v>79</v>
      </c>
      <c r="C5474" t="s">
        <v>28</v>
      </c>
      <c r="D5474" t="s">
        <v>29</v>
      </c>
      <c r="E5474" s="13" t="str">
        <f>"03"</f>
        <v>03</v>
      </c>
      <c r="F5474" t="s">
        <v>30</v>
      </c>
      <c r="G5474" s="14" t="str">
        <f>"211"</f>
        <v>211</v>
      </c>
      <c r="H5474" t="s">
        <v>995</v>
      </c>
    </row>
    <row r="5475" spans="1:8" x14ac:dyDescent="0.25">
      <c r="A5475" t="s">
        <v>5769</v>
      </c>
      <c r="B5475" s="12">
        <v>79</v>
      </c>
      <c r="C5475" t="s">
        <v>28</v>
      </c>
      <c r="D5475" t="s">
        <v>29</v>
      </c>
      <c r="E5475" s="13" t="str">
        <f>"07"</f>
        <v>07</v>
      </c>
      <c r="F5475" t="s">
        <v>788</v>
      </c>
      <c r="G5475" s="14" t="str">
        <f>"131"</f>
        <v>131</v>
      </c>
      <c r="H5475" t="s">
        <v>2595</v>
      </c>
    </row>
    <row r="5476" spans="1:8" x14ac:dyDescent="0.25">
      <c r="A5476" t="s">
        <v>5769</v>
      </c>
      <c r="B5476" s="12">
        <v>79</v>
      </c>
      <c r="C5476" t="s">
        <v>28</v>
      </c>
      <c r="D5476" t="s">
        <v>29</v>
      </c>
      <c r="E5476" s="13" t="str">
        <f>"29"</f>
        <v>29</v>
      </c>
      <c r="F5476" t="s">
        <v>220</v>
      </c>
      <c r="G5476" s="14" t="str">
        <f>"251"</f>
        <v>251</v>
      </c>
      <c r="H5476" t="s">
        <v>1530</v>
      </c>
    </row>
    <row r="5477" spans="1:8" x14ac:dyDescent="0.25">
      <c r="A5477" t="s">
        <v>5769</v>
      </c>
      <c r="B5477" s="12">
        <v>81</v>
      </c>
      <c r="C5477" t="s">
        <v>7</v>
      </c>
      <c r="D5477" t="s">
        <v>8</v>
      </c>
      <c r="E5477" s="13" t="str">
        <f>"36"</f>
        <v>36</v>
      </c>
      <c r="F5477" t="s">
        <v>84</v>
      </c>
      <c r="G5477" s="14" t="str">
        <f>"251"</f>
        <v>251</v>
      </c>
      <c r="H5477" t="s">
        <v>533</v>
      </c>
    </row>
    <row r="5478" spans="1:8" x14ac:dyDescent="0.25">
      <c r="A5478" t="s">
        <v>5769</v>
      </c>
      <c r="B5478" s="12">
        <v>81</v>
      </c>
      <c r="C5478" t="s">
        <v>7</v>
      </c>
      <c r="D5478" t="s">
        <v>8</v>
      </c>
      <c r="E5478" s="13" t="str">
        <f>"70"</f>
        <v>70</v>
      </c>
      <c r="F5478" t="s">
        <v>50</v>
      </c>
      <c r="G5478" s="14" t="str">
        <f>"266"</f>
        <v>266</v>
      </c>
      <c r="H5478" t="s">
        <v>51</v>
      </c>
    </row>
    <row r="5479" spans="1:8" x14ac:dyDescent="0.25">
      <c r="A5479" t="s">
        <v>5770</v>
      </c>
      <c r="B5479" s="12">
        <v>77</v>
      </c>
      <c r="C5479" t="s">
        <v>17</v>
      </c>
      <c r="D5479" t="s">
        <v>18</v>
      </c>
      <c r="E5479" s="13" t="str">
        <f>"30"</f>
        <v>30</v>
      </c>
      <c r="F5479" t="s">
        <v>210</v>
      </c>
      <c r="G5479" s="14" t="str">
        <f>"174"</f>
        <v>174</v>
      </c>
      <c r="H5479" t="s">
        <v>216</v>
      </c>
    </row>
    <row r="5480" spans="1:8" x14ac:dyDescent="0.25">
      <c r="A5480" t="s">
        <v>5771</v>
      </c>
      <c r="B5480" s="12">
        <v>79</v>
      </c>
      <c r="C5480" t="s">
        <v>28</v>
      </c>
      <c r="D5480" t="s">
        <v>29</v>
      </c>
      <c r="E5480" s="13" t="str">
        <f>"10"</f>
        <v>10</v>
      </c>
      <c r="F5480" t="s">
        <v>171</v>
      </c>
      <c r="G5480" s="14" t="str">
        <f>"116"</f>
        <v>116</v>
      </c>
      <c r="H5480" t="s">
        <v>1961</v>
      </c>
    </row>
    <row r="5481" spans="1:8" x14ac:dyDescent="0.25">
      <c r="A5481" t="s">
        <v>5772</v>
      </c>
      <c r="B5481" s="12">
        <v>79</v>
      </c>
      <c r="C5481" t="s">
        <v>28</v>
      </c>
      <c r="D5481" t="s">
        <v>29</v>
      </c>
      <c r="E5481" s="13" t="str">
        <f>"18"</f>
        <v>18</v>
      </c>
      <c r="F5481" t="s">
        <v>64</v>
      </c>
      <c r="G5481" s="14" t="str">
        <f>"221"</f>
        <v>221</v>
      </c>
      <c r="H5481" t="s">
        <v>65</v>
      </c>
    </row>
    <row r="5482" spans="1:8" x14ac:dyDescent="0.25">
      <c r="A5482" t="s">
        <v>5773</v>
      </c>
      <c r="B5482" s="12">
        <v>77</v>
      </c>
      <c r="C5482" t="s">
        <v>17</v>
      </c>
      <c r="D5482" t="s">
        <v>18</v>
      </c>
      <c r="E5482" s="13" t="str">
        <f>"45"</f>
        <v>45</v>
      </c>
      <c r="F5482" t="s">
        <v>168</v>
      </c>
      <c r="G5482" s="14" t="str">
        <f>"211"</f>
        <v>211</v>
      </c>
      <c r="H5482" t="s">
        <v>764</v>
      </c>
    </row>
    <row r="5483" spans="1:8" x14ac:dyDescent="0.25">
      <c r="A5483" t="s">
        <v>5774</v>
      </c>
      <c r="B5483" s="12">
        <v>81</v>
      </c>
      <c r="C5483" t="s">
        <v>7</v>
      </c>
      <c r="D5483" t="s">
        <v>8</v>
      </c>
      <c r="E5483" s="13" t="str">
        <f>"70"</f>
        <v>70</v>
      </c>
      <c r="F5483" t="s">
        <v>50</v>
      </c>
      <c r="G5483" s="14" t="str">
        <f>"266"</f>
        <v>266</v>
      </c>
      <c r="H5483" t="s">
        <v>51</v>
      </c>
    </row>
    <row r="5484" spans="1:8" x14ac:dyDescent="0.25">
      <c r="A5484" t="s">
        <v>5775</v>
      </c>
      <c r="B5484" s="12">
        <v>79</v>
      </c>
      <c r="C5484" t="s">
        <v>28</v>
      </c>
      <c r="D5484" t="s">
        <v>29</v>
      </c>
      <c r="E5484" s="13" t="str">
        <f>"41"</f>
        <v>41</v>
      </c>
      <c r="F5484" t="s">
        <v>345</v>
      </c>
      <c r="G5484" s="14" t="str">
        <f>"111"</f>
        <v>111</v>
      </c>
      <c r="H5484" t="s">
        <v>1719</v>
      </c>
    </row>
    <row r="5485" spans="1:8" x14ac:dyDescent="0.25">
      <c r="A5485" t="s">
        <v>5776</v>
      </c>
      <c r="B5485" s="12">
        <v>81</v>
      </c>
      <c r="C5485" t="s">
        <v>7</v>
      </c>
      <c r="D5485" t="s">
        <v>8</v>
      </c>
      <c r="E5485" s="13" t="str">
        <f>"19"</f>
        <v>19</v>
      </c>
      <c r="F5485" t="s">
        <v>667</v>
      </c>
      <c r="G5485" s="14" t="str">
        <f>"010"</f>
        <v>010</v>
      </c>
      <c r="H5485" t="s">
        <v>668</v>
      </c>
    </row>
    <row r="5486" spans="1:8" x14ac:dyDescent="0.25">
      <c r="A5486" t="s">
        <v>5777</v>
      </c>
      <c r="B5486" s="12">
        <v>76</v>
      </c>
      <c r="C5486" t="s">
        <v>2</v>
      </c>
      <c r="D5486" t="s">
        <v>3</v>
      </c>
      <c r="E5486" s="13" t="str">
        <f>"64"</f>
        <v>64</v>
      </c>
      <c r="F5486" t="s">
        <v>58</v>
      </c>
      <c r="G5486" s="14" t="str">
        <f>"131"</f>
        <v>131</v>
      </c>
      <c r="H5486" t="s">
        <v>1077</v>
      </c>
    </row>
    <row r="5487" spans="1:8" x14ac:dyDescent="0.25">
      <c r="A5487" t="s">
        <v>5778</v>
      </c>
      <c r="B5487" s="12">
        <v>76</v>
      </c>
      <c r="C5487" t="s">
        <v>2</v>
      </c>
      <c r="D5487" t="s">
        <v>3</v>
      </c>
      <c r="E5487" s="13" t="str">
        <f>"67"</f>
        <v>67</v>
      </c>
      <c r="F5487" t="s">
        <v>44</v>
      </c>
      <c r="G5487" s="14" t="str">
        <f>"270"</f>
        <v>270</v>
      </c>
      <c r="H5487" t="s">
        <v>304</v>
      </c>
    </row>
    <row r="5488" spans="1:8" x14ac:dyDescent="0.25">
      <c r="A5488" t="s">
        <v>5779</v>
      </c>
      <c r="B5488" s="12">
        <v>76</v>
      </c>
      <c r="C5488" t="s">
        <v>2</v>
      </c>
      <c r="D5488" t="s">
        <v>3</v>
      </c>
      <c r="E5488" s="13" t="str">
        <f>"14"</f>
        <v>14</v>
      </c>
      <c r="F5488" t="s">
        <v>124</v>
      </c>
      <c r="G5488" s="14" t="str">
        <f>"146"</f>
        <v>146</v>
      </c>
      <c r="H5488" t="s">
        <v>2315</v>
      </c>
    </row>
    <row r="5489" spans="1:8" x14ac:dyDescent="0.25">
      <c r="A5489" t="s">
        <v>5780</v>
      </c>
      <c r="B5489" s="12">
        <v>81</v>
      </c>
      <c r="C5489" t="s">
        <v>7</v>
      </c>
      <c r="D5489" t="s">
        <v>8</v>
      </c>
      <c r="E5489" s="13" t="str">
        <f>"05"</f>
        <v>05</v>
      </c>
      <c r="F5489" t="s">
        <v>9</v>
      </c>
      <c r="G5489" s="14" t="str">
        <f>"136"</f>
        <v>136</v>
      </c>
      <c r="H5489" t="s">
        <v>53</v>
      </c>
    </row>
    <row r="5490" spans="1:8" x14ac:dyDescent="0.25">
      <c r="A5490" t="s">
        <v>5781</v>
      </c>
      <c r="B5490" s="12">
        <v>77</v>
      </c>
      <c r="C5490" t="s">
        <v>17</v>
      </c>
      <c r="D5490" t="s">
        <v>18</v>
      </c>
      <c r="E5490" s="13" t="str">
        <f>"45"</f>
        <v>45</v>
      </c>
      <c r="F5490" t="s">
        <v>168</v>
      </c>
      <c r="G5490" s="14" t="str">
        <f>"211"</f>
        <v>211</v>
      </c>
      <c r="H5490" t="s">
        <v>764</v>
      </c>
    </row>
    <row r="5491" spans="1:8" x14ac:dyDescent="0.25">
      <c r="A5491" t="s">
        <v>5782</v>
      </c>
      <c r="B5491" s="12">
        <v>76</v>
      </c>
      <c r="C5491" t="s">
        <v>2</v>
      </c>
      <c r="D5491" t="s">
        <v>3</v>
      </c>
      <c r="E5491" s="13" t="str">
        <f>"67"</f>
        <v>67</v>
      </c>
      <c r="F5491" t="s">
        <v>44</v>
      </c>
      <c r="G5491" s="14" t="str">
        <f>"181"</f>
        <v>181</v>
      </c>
      <c r="H5491" t="s">
        <v>564</v>
      </c>
    </row>
    <row r="5492" spans="1:8" x14ac:dyDescent="0.25">
      <c r="A5492" t="s">
        <v>5783</v>
      </c>
      <c r="B5492" s="12">
        <v>81</v>
      </c>
      <c r="C5492" t="s">
        <v>7</v>
      </c>
      <c r="D5492" t="s">
        <v>8</v>
      </c>
      <c r="E5492" s="13" t="str">
        <f>"38"</f>
        <v>38</v>
      </c>
      <c r="F5492" t="s">
        <v>121</v>
      </c>
      <c r="G5492" s="14" t="str">
        <f>"028"</f>
        <v>028</v>
      </c>
      <c r="H5492" t="s">
        <v>5784</v>
      </c>
    </row>
    <row r="5493" spans="1:8" x14ac:dyDescent="0.25">
      <c r="A5493" t="s">
        <v>5783</v>
      </c>
      <c r="B5493" s="12">
        <v>81</v>
      </c>
      <c r="C5493" t="s">
        <v>7</v>
      </c>
      <c r="D5493" t="s">
        <v>8</v>
      </c>
      <c r="E5493" s="13" t="str">
        <f>"38"</f>
        <v>38</v>
      </c>
      <c r="F5493" t="s">
        <v>121</v>
      </c>
      <c r="G5493" s="14" t="str">
        <f>"111"</f>
        <v>111</v>
      </c>
      <c r="H5493" t="s">
        <v>3094</v>
      </c>
    </row>
    <row r="5494" spans="1:8" x14ac:dyDescent="0.25">
      <c r="A5494" t="s">
        <v>5785</v>
      </c>
      <c r="B5494" s="12">
        <v>81</v>
      </c>
      <c r="C5494" t="s">
        <v>7</v>
      </c>
      <c r="D5494" t="s">
        <v>8</v>
      </c>
      <c r="E5494" s="13" t="str">
        <f>"38"</f>
        <v>38</v>
      </c>
      <c r="F5494" t="s">
        <v>121</v>
      </c>
      <c r="G5494" s="14" t="str">
        <f>"111"</f>
        <v>111</v>
      </c>
      <c r="H5494" t="s">
        <v>3094</v>
      </c>
    </row>
    <row r="5495" spans="1:8" x14ac:dyDescent="0.25">
      <c r="A5495" t="s">
        <v>5786</v>
      </c>
      <c r="B5495" s="12">
        <v>81</v>
      </c>
      <c r="C5495" t="s">
        <v>7</v>
      </c>
      <c r="D5495" t="s">
        <v>8</v>
      </c>
      <c r="E5495" s="13" t="str">
        <f>"38"</f>
        <v>38</v>
      </c>
      <c r="F5495" t="s">
        <v>121</v>
      </c>
      <c r="G5495" s="14" t="str">
        <f>"006"</f>
        <v>006</v>
      </c>
      <c r="H5495" t="s">
        <v>1756</v>
      </c>
    </row>
    <row r="5496" spans="1:8" x14ac:dyDescent="0.25">
      <c r="A5496" t="s">
        <v>5787</v>
      </c>
      <c r="B5496" s="12">
        <v>81</v>
      </c>
      <c r="C5496" t="s">
        <v>7</v>
      </c>
      <c r="D5496" t="s">
        <v>8</v>
      </c>
      <c r="E5496" s="13" t="str">
        <f>"70"</f>
        <v>70</v>
      </c>
      <c r="F5496" t="s">
        <v>50</v>
      </c>
      <c r="G5496" s="14" t="str">
        <f>"266"</f>
        <v>266</v>
      </c>
      <c r="H5496" t="s">
        <v>51</v>
      </c>
    </row>
    <row r="5497" spans="1:8" x14ac:dyDescent="0.25">
      <c r="A5497" t="s">
        <v>5788</v>
      </c>
      <c r="B5497" s="12">
        <v>79</v>
      </c>
      <c r="C5497" t="s">
        <v>28</v>
      </c>
      <c r="D5497" t="s">
        <v>29</v>
      </c>
      <c r="E5497" s="13" t="str">
        <f>"41"</f>
        <v>41</v>
      </c>
      <c r="F5497" t="s">
        <v>345</v>
      </c>
      <c r="G5497" s="14" t="str">
        <f>"024"</f>
        <v>024</v>
      </c>
      <c r="H5497" t="s">
        <v>647</v>
      </c>
    </row>
    <row r="5498" spans="1:8" x14ac:dyDescent="0.25">
      <c r="A5498" t="s">
        <v>5789</v>
      </c>
      <c r="B5498" s="12">
        <v>79</v>
      </c>
      <c r="C5498" t="s">
        <v>28</v>
      </c>
      <c r="D5498" t="s">
        <v>29</v>
      </c>
      <c r="E5498" s="13" t="str">
        <f>"48"</f>
        <v>48</v>
      </c>
      <c r="F5498" t="s">
        <v>37</v>
      </c>
      <c r="G5498" s="14" t="str">
        <f>"113"</f>
        <v>113</v>
      </c>
      <c r="H5498" t="s">
        <v>405</v>
      </c>
    </row>
    <row r="5499" spans="1:8" x14ac:dyDescent="0.25">
      <c r="A5499" t="s">
        <v>5790</v>
      </c>
      <c r="B5499" s="12">
        <v>79</v>
      </c>
      <c r="C5499" t="s">
        <v>28</v>
      </c>
      <c r="D5499" t="s">
        <v>29</v>
      </c>
      <c r="E5499" s="13" t="str">
        <f>"03"</f>
        <v>03</v>
      </c>
      <c r="F5499" t="s">
        <v>30</v>
      </c>
      <c r="G5499" s="14" t="str">
        <f>"008"</f>
        <v>008</v>
      </c>
      <c r="H5499" t="s">
        <v>5279</v>
      </c>
    </row>
    <row r="5500" spans="1:8" x14ac:dyDescent="0.25">
      <c r="A5500" t="s">
        <v>5790</v>
      </c>
      <c r="B5500" s="12">
        <v>79</v>
      </c>
      <c r="C5500" t="s">
        <v>28</v>
      </c>
      <c r="D5500" t="s">
        <v>29</v>
      </c>
      <c r="E5500" s="13" t="str">
        <f>"03"</f>
        <v>03</v>
      </c>
      <c r="F5500" t="s">
        <v>30</v>
      </c>
      <c r="G5500" s="14" t="str">
        <f>"032"</f>
        <v>032</v>
      </c>
      <c r="H5500" t="s">
        <v>3314</v>
      </c>
    </row>
    <row r="5501" spans="1:8" x14ac:dyDescent="0.25">
      <c r="A5501" t="s">
        <v>5790</v>
      </c>
      <c r="B5501" s="12">
        <v>79</v>
      </c>
      <c r="C5501" t="s">
        <v>28</v>
      </c>
      <c r="D5501" t="s">
        <v>29</v>
      </c>
      <c r="E5501" s="13" t="str">
        <f>"03"</f>
        <v>03</v>
      </c>
      <c r="F5501" t="s">
        <v>30</v>
      </c>
      <c r="G5501" s="14" t="str">
        <f>"040"</f>
        <v>040</v>
      </c>
      <c r="H5501" t="s">
        <v>3656</v>
      </c>
    </row>
    <row r="5502" spans="1:8" x14ac:dyDescent="0.25">
      <c r="A5502" t="s">
        <v>5790</v>
      </c>
      <c r="B5502" s="12">
        <v>79</v>
      </c>
      <c r="C5502" t="s">
        <v>28</v>
      </c>
      <c r="D5502" t="s">
        <v>29</v>
      </c>
      <c r="E5502" s="13" t="str">
        <f>"03"</f>
        <v>03</v>
      </c>
      <c r="F5502" t="s">
        <v>30</v>
      </c>
      <c r="G5502" s="14" t="str">
        <f>"044"</f>
        <v>044</v>
      </c>
      <c r="H5502" t="s">
        <v>670</v>
      </c>
    </row>
    <row r="5503" spans="1:8" x14ac:dyDescent="0.25">
      <c r="A5503" t="s">
        <v>5791</v>
      </c>
      <c r="B5503" s="12">
        <v>77</v>
      </c>
      <c r="C5503" t="s">
        <v>17</v>
      </c>
      <c r="D5503" t="s">
        <v>18</v>
      </c>
      <c r="E5503" s="13" t="str">
        <f>"51"</f>
        <v>51</v>
      </c>
      <c r="F5503" t="s">
        <v>55</v>
      </c>
      <c r="G5503" s="14" t="str">
        <f>"276"</f>
        <v>276</v>
      </c>
      <c r="H5503" t="s">
        <v>80</v>
      </c>
    </row>
    <row r="5504" spans="1:8" x14ac:dyDescent="0.25">
      <c r="A5504" t="s">
        <v>5792</v>
      </c>
      <c r="B5504" s="12">
        <v>76</v>
      </c>
      <c r="C5504" t="s">
        <v>2</v>
      </c>
      <c r="D5504" t="s">
        <v>3</v>
      </c>
      <c r="E5504" s="13" t="str">
        <f>"13"</f>
        <v>13</v>
      </c>
      <c r="F5504" t="s">
        <v>14</v>
      </c>
      <c r="G5504" s="14" t="str">
        <f>"020"</f>
        <v>020</v>
      </c>
      <c r="H5504" t="s">
        <v>1420</v>
      </c>
    </row>
    <row r="5505" spans="1:8" x14ac:dyDescent="0.25">
      <c r="A5505" t="s">
        <v>5792</v>
      </c>
      <c r="B5505" s="12">
        <v>77</v>
      </c>
      <c r="C5505" t="s">
        <v>17</v>
      </c>
      <c r="D5505" t="s">
        <v>18</v>
      </c>
      <c r="E5505" s="13" t="str">
        <f>"30"</f>
        <v>30</v>
      </c>
      <c r="F5505" t="s">
        <v>210</v>
      </c>
      <c r="G5505" s="14" t="str">
        <f>"006"</f>
        <v>006</v>
      </c>
      <c r="H5505" t="s">
        <v>1148</v>
      </c>
    </row>
    <row r="5506" spans="1:8" x14ac:dyDescent="0.25">
      <c r="A5506" t="s">
        <v>5792</v>
      </c>
      <c r="B5506" s="12">
        <v>77</v>
      </c>
      <c r="C5506" t="s">
        <v>17</v>
      </c>
      <c r="D5506" t="s">
        <v>18</v>
      </c>
      <c r="E5506" s="13" t="str">
        <f>"40"</f>
        <v>40</v>
      </c>
      <c r="F5506" t="s">
        <v>19</v>
      </c>
      <c r="G5506" s="14" t="str">
        <f>"226"</f>
        <v>226</v>
      </c>
      <c r="H5506" t="s">
        <v>359</v>
      </c>
    </row>
    <row r="5507" spans="1:8" x14ac:dyDescent="0.25">
      <c r="A5507" t="s">
        <v>5792</v>
      </c>
      <c r="B5507" s="12">
        <v>77</v>
      </c>
      <c r="C5507" t="s">
        <v>17</v>
      </c>
      <c r="D5507" t="s">
        <v>18</v>
      </c>
      <c r="E5507" s="13" t="str">
        <f>"40"</f>
        <v>40</v>
      </c>
      <c r="F5507" t="s">
        <v>19</v>
      </c>
      <c r="G5507" s="14" t="str">
        <f>"251"</f>
        <v>251</v>
      </c>
      <c r="H5507" t="s">
        <v>20</v>
      </c>
    </row>
    <row r="5508" spans="1:8" x14ac:dyDescent="0.25">
      <c r="A5508" t="s">
        <v>5792</v>
      </c>
      <c r="B5508" s="12">
        <v>77</v>
      </c>
      <c r="C5508" t="s">
        <v>17</v>
      </c>
      <c r="D5508" t="s">
        <v>18</v>
      </c>
      <c r="E5508" s="13" t="str">
        <f>"51"</f>
        <v>51</v>
      </c>
      <c r="F5508" t="s">
        <v>55</v>
      </c>
      <c r="G5508" s="14" t="str">
        <f>"016"</f>
        <v>016</v>
      </c>
      <c r="H5508" t="s">
        <v>5793</v>
      </c>
    </row>
    <row r="5509" spans="1:8" x14ac:dyDescent="0.25">
      <c r="A5509" t="s">
        <v>5792</v>
      </c>
      <c r="B5509" s="12">
        <v>77</v>
      </c>
      <c r="C5509" t="s">
        <v>17</v>
      </c>
      <c r="D5509" t="s">
        <v>18</v>
      </c>
      <c r="E5509" s="13" t="str">
        <f>"51"</f>
        <v>51</v>
      </c>
      <c r="F5509" t="s">
        <v>55</v>
      </c>
      <c r="G5509" s="14" t="str">
        <f>"104"</f>
        <v>104</v>
      </c>
      <c r="H5509" t="s">
        <v>1639</v>
      </c>
    </row>
    <row r="5510" spans="1:8" x14ac:dyDescent="0.25">
      <c r="A5510" t="s">
        <v>5792</v>
      </c>
      <c r="B5510" s="12">
        <v>77</v>
      </c>
      <c r="C5510" t="s">
        <v>17</v>
      </c>
      <c r="D5510" t="s">
        <v>18</v>
      </c>
      <c r="E5510" s="13" t="str">
        <f>"51"</f>
        <v>51</v>
      </c>
      <c r="F5510" t="s">
        <v>55</v>
      </c>
      <c r="G5510" s="14" t="str">
        <f>"176"</f>
        <v>176</v>
      </c>
      <c r="H5510" t="s">
        <v>656</v>
      </c>
    </row>
    <row r="5511" spans="1:8" x14ac:dyDescent="0.25">
      <c r="A5511" t="s">
        <v>5792</v>
      </c>
      <c r="B5511" s="12">
        <v>77</v>
      </c>
      <c r="C5511" t="s">
        <v>17</v>
      </c>
      <c r="D5511" t="s">
        <v>18</v>
      </c>
      <c r="E5511" s="13" t="str">
        <f>"51"</f>
        <v>51</v>
      </c>
      <c r="F5511" t="s">
        <v>55</v>
      </c>
      <c r="G5511" s="14" t="str">
        <f>"276"</f>
        <v>276</v>
      </c>
      <c r="H5511" t="s">
        <v>80</v>
      </c>
    </row>
    <row r="5512" spans="1:8" x14ac:dyDescent="0.25">
      <c r="A5512" t="s">
        <v>5792</v>
      </c>
      <c r="B5512" s="12">
        <v>77</v>
      </c>
      <c r="C5512" t="s">
        <v>17</v>
      </c>
      <c r="D5512" t="s">
        <v>18</v>
      </c>
      <c r="E5512" s="13" t="str">
        <f>"66"</f>
        <v>66</v>
      </c>
      <c r="F5512" t="s">
        <v>22</v>
      </c>
      <c r="G5512" s="14" t="str">
        <f>"002"</f>
        <v>002</v>
      </c>
      <c r="H5512" t="s">
        <v>160</v>
      </c>
    </row>
    <row r="5513" spans="1:8" x14ac:dyDescent="0.25">
      <c r="A5513" t="s">
        <v>5792</v>
      </c>
      <c r="B5513" s="12">
        <v>77</v>
      </c>
      <c r="C5513" t="s">
        <v>17</v>
      </c>
      <c r="D5513" t="s">
        <v>18</v>
      </c>
      <c r="E5513" s="13" t="str">
        <f>"66"</f>
        <v>66</v>
      </c>
      <c r="F5513" t="s">
        <v>22</v>
      </c>
      <c r="G5513" s="14" t="str">
        <f>"014"</f>
        <v>014</v>
      </c>
      <c r="H5513" t="s">
        <v>881</v>
      </c>
    </row>
    <row r="5514" spans="1:8" x14ac:dyDescent="0.25">
      <c r="A5514" t="s">
        <v>5792</v>
      </c>
      <c r="B5514" s="12">
        <v>77</v>
      </c>
      <c r="C5514" t="s">
        <v>17</v>
      </c>
      <c r="D5514" t="s">
        <v>18</v>
      </c>
      <c r="E5514" s="13" t="str">
        <f>"67"</f>
        <v>67</v>
      </c>
      <c r="F5514" t="s">
        <v>44</v>
      </c>
      <c r="G5514" s="14" t="str">
        <f>"251"</f>
        <v>251</v>
      </c>
      <c r="H5514" t="s">
        <v>45</v>
      </c>
    </row>
    <row r="5515" spans="1:8" x14ac:dyDescent="0.25">
      <c r="A5515" t="s">
        <v>5792</v>
      </c>
      <c r="B5515" s="12">
        <v>81</v>
      </c>
      <c r="C5515" t="s">
        <v>7</v>
      </c>
      <c r="D5515" t="s">
        <v>8</v>
      </c>
      <c r="E5515" s="13" t="str">
        <f>"05"</f>
        <v>05</v>
      </c>
      <c r="F5515" t="s">
        <v>9</v>
      </c>
      <c r="G5515" s="14" t="str">
        <f>"028"</f>
        <v>028</v>
      </c>
      <c r="H5515" t="s">
        <v>1255</v>
      </c>
    </row>
    <row r="5516" spans="1:8" x14ac:dyDescent="0.25">
      <c r="A5516" t="s">
        <v>5792</v>
      </c>
      <c r="B5516" s="12">
        <v>81</v>
      </c>
      <c r="C5516" t="s">
        <v>7</v>
      </c>
      <c r="D5516" t="s">
        <v>8</v>
      </c>
      <c r="E5516" s="13" t="str">
        <f>"44"</f>
        <v>44</v>
      </c>
      <c r="F5516" t="s">
        <v>40</v>
      </c>
      <c r="G5516" s="14" t="str">
        <f>"122"</f>
        <v>122</v>
      </c>
      <c r="H5516" t="s">
        <v>348</v>
      </c>
    </row>
    <row r="5517" spans="1:8" x14ac:dyDescent="0.25">
      <c r="A5517" t="s">
        <v>5794</v>
      </c>
      <c r="B5517" s="12">
        <v>76</v>
      </c>
      <c r="C5517" t="s">
        <v>2</v>
      </c>
      <c r="D5517" t="s">
        <v>3</v>
      </c>
      <c r="E5517" s="13" t="str">
        <f>"13"</f>
        <v>13</v>
      </c>
      <c r="F5517" t="s">
        <v>14</v>
      </c>
      <c r="G5517" s="14" t="str">
        <f>"042"</f>
        <v>042</v>
      </c>
      <c r="H5517" t="s">
        <v>5795</v>
      </c>
    </row>
    <row r="5518" spans="1:8" x14ac:dyDescent="0.25">
      <c r="A5518" t="s">
        <v>5794</v>
      </c>
      <c r="B5518" s="12">
        <v>76</v>
      </c>
      <c r="C5518" t="s">
        <v>2</v>
      </c>
      <c r="D5518" t="s">
        <v>3</v>
      </c>
      <c r="E5518" s="13" t="str">
        <f>"13"</f>
        <v>13</v>
      </c>
      <c r="F5518" t="s">
        <v>14</v>
      </c>
      <c r="G5518" s="14" t="str">
        <f>"064"</f>
        <v>064</v>
      </c>
      <c r="H5518" t="s">
        <v>2436</v>
      </c>
    </row>
    <row r="5519" spans="1:8" x14ac:dyDescent="0.25">
      <c r="A5519" t="s">
        <v>5794</v>
      </c>
      <c r="B5519" s="12">
        <v>76</v>
      </c>
      <c r="C5519" t="s">
        <v>2</v>
      </c>
      <c r="D5519" t="s">
        <v>3</v>
      </c>
      <c r="E5519" s="13" t="str">
        <f>"13"</f>
        <v>13</v>
      </c>
      <c r="F5519" t="s">
        <v>14</v>
      </c>
      <c r="G5519" s="14" t="str">
        <f>"225"</f>
        <v>225</v>
      </c>
      <c r="H5519" t="s">
        <v>452</v>
      </c>
    </row>
    <row r="5520" spans="1:8" x14ac:dyDescent="0.25">
      <c r="A5520" t="s">
        <v>5794</v>
      </c>
      <c r="B5520" s="12">
        <v>76</v>
      </c>
      <c r="C5520" t="s">
        <v>2</v>
      </c>
      <c r="D5520" t="s">
        <v>3</v>
      </c>
      <c r="E5520" s="13" t="str">
        <f>"14"</f>
        <v>14</v>
      </c>
      <c r="F5520" t="s">
        <v>124</v>
      </c>
      <c r="G5520" s="14" t="str">
        <f>"024"</f>
        <v>024</v>
      </c>
      <c r="H5520" t="s">
        <v>5693</v>
      </c>
    </row>
    <row r="5521" spans="1:8" x14ac:dyDescent="0.25">
      <c r="A5521" t="s">
        <v>5794</v>
      </c>
      <c r="B5521" s="12">
        <v>76</v>
      </c>
      <c r="C5521" t="s">
        <v>2</v>
      </c>
      <c r="D5521" t="s">
        <v>3</v>
      </c>
      <c r="E5521" s="13" t="str">
        <f>"64"</f>
        <v>64</v>
      </c>
      <c r="F5521" t="s">
        <v>58</v>
      </c>
      <c r="G5521" s="14" t="str">
        <f>"014"</f>
        <v>014</v>
      </c>
      <c r="H5521" t="s">
        <v>545</v>
      </c>
    </row>
    <row r="5522" spans="1:8" x14ac:dyDescent="0.25">
      <c r="A5522" t="s">
        <v>5794</v>
      </c>
      <c r="B5522" s="12">
        <v>76</v>
      </c>
      <c r="C5522" t="s">
        <v>2</v>
      </c>
      <c r="D5522" t="s">
        <v>3</v>
      </c>
      <c r="E5522" s="13" t="str">
        <f>"67"</f>
        <v>67</v>
      </c>
      <c r="F5522" t="s">
        <v>44</v>
      </c>
      <c r="G5522" s="14" t="str">
        <f>"010"</f>
        <v>010</v>
      </c>
      <c r="H5522" t="s">
        <v>1540</v>
      </c>
    </row>
    <row r="5523" spans="1:8" x14ac:dyDescent="0.25">
      <c r="A5523" t="s">
        <v>5794</v>
      </c>
      <c r="B5523" s="12">
        <v>76</v>
      </c>
      <c r="C5523" t="s">
        <v>2</v>
      </c>
      <c r="D5523" t="s">
        <v>3</v>
      </c>
      <c r="E5523" s="13" t="str">
        <f>"67"</f>
        <v>67</v>
      </c>
      <c r="F5523" t="s">
        <v>44</v>
      </c>
      <c r="G5523" s="14" t="str">
        <f>"024"</f>
        <v>024</v>
      </c>
      <c r="H5523" t="s">
        <v>3236</v>
      </c>
    </row>
    <row r="5524" spans="1:8" x14ac:dyDescent="0.25">
      <c r="A5524" t="s">
        <v>5794</v>
      </c>
      <c r="B5524" s="12">
        <v>76</v>
      </c>
      <c r="C5524" t="s">
        <v>2</v>
      </c>
      <c r="D5524" t="s">
        <v>3</v>
      </c>
      <c r="E5524" s="13" t="str">
        <f>"67"</f>
        <v>67</v>
      </c>
      <c r="F5524" t="s">
        <v>44</v>
      </c>
      <c r="G5524" s="14" t="str">
        <f>"270"</f>
        <v>270</v>
      </c>
      <c r="H5524" t="s">
        <v>304</v>
      </c>
    </row>
    <row r="5525" spans="1:8" x14ac:dyDescent="0.25">
      <c r="A5525" t="s">
        <v>5796</v>
      </c>
      <c r="B5525" s="12">
        <v>77</v>
      </c>
      <c r="C5525" t="s">
        <v>17</v>
      </c>
      <c r="D5525" t="s">
        <v>18</v>
      </c>
      <c r="E5525" s="13" t="str">
        <f>"40"</f>
        <v>40</v>
      </c>
      <c r="F5525" t="s">
        <v>19</v>
      </c>
      <c r="G5525" s="14" t="str">
        <f>"226"</f>
        <v>226</v>
      </c>
      <c r="H5525" t="s">
        <v>359</v>
      </c>
    </row>
    <row r="5526" spans="1:8" x14ac:dyDescent="0.25">
      <c r="A5526" t="s">
        <v>5797</v>
      </c>
      <c r="B5526" s="12">
        <v>81</v>
      </c>
      <c r="C5526" t="s">
        <v>7</v>
      </c>
      <c r="D5526" t="s">
        <v>8</v>
      </c>
      <c r="E5526" s="13" t="str">
        <f>"36"</f>
        <v>36</v>
      </c>
      <c r="F5526" t="s">
        <v>84</v>
      </c>
      <c r="G5526" s="14" t="str">
        <f>"251"</f>
        <v>251</v>
      </c>
      <c r="H5526" t="s">
        <v>533</v>
      </c>
    </row>
    <row r="5527" spans="1:8" x14ac:dyDescent="0.25">
      <c r="A5527" t="s">
        <v>5798</v>
      </c>
      <c r="B5527" s="12">
        <v>79</v>
      </c>
      <c r="C5527" t="s">
        <v>28</v>
      </c>
      <c r="D5527" t="s">
        <v>29</v>
      </c>
      <c r="E5527" s="13" t="str">
        <f>"37"</f>
        <v>37</v>
      </c>
      <c r="F5527" t="s">
        <v>34</v>
      </c>
      <c r="G5527" s="14" t="str">
        <f>"291"</f>
        <v>291</v>
      </c>
      <c r="H5527" t="s">
        <v>36</v>
      </c>
    </row>
    <row r="5528" spans="1:8" x14ac:dyDescent="0.25">
      <c r="A5528" t="s">
        <v>5799</v>
      </c>
      <c r="B5528" s="12">
        <v>81</v>
      </c>
      <c r="C5528" t="s">
        <v>7</v>
      </c>
      <c r="D5528" t="s">
        <v>8</v>
      </c>
      <c r="E5528" s="13" t="str">
        <f>"05"</f>
        <v>05</v>
      </c>
      <c r="F5528" t="s">
        <v>9</v>
      </c>
      <c r="G5528" s="14" t="str">
        <f>"024"</f>
        <v>024</v>
      </c>
      <c r="H5528" t="s">
        <v>10</v>
      </c>
    </row>
    <row r="5529" spans="1:8" x14ac:dyDescent="0.25">
      <c r="A5529" t="s">
        <v>5800</v>
      </c>
      <c r="B5529" s="12">
        <v>76</v>
      </c>
      <c r="C5529" t="s">
        <v>2</v>
      </c>
      <c r="D5529" t="s">
        <v>3</v>
      </c>
      <c r="E5529" s="13" t="str">
        <f>"56"</f>
        <v>56</v>
      </c>
      <c r="F5529" t="s">
        <v>321</v>
      </c>
      <c r="G5529" s="14" t="str">
        <f>"172"</f>
        <v>172</v>
      </c>
      <c r="H5529" t="s">
        <v>686</v>
      </c>
    </row>
    <row r="5530" spans="1:8" x14ac:dyDescent="0.25">
      <c r="A5530" t="s">
        <v>5801</v>
      </c>
      <c r="B5530" s="12">
        <v>76</v>
      </c>
      <c r="C5530" t="s">
        <v>2</v>
      </c>
      <c r="D5530" t="s">
        <v>3</v>
      </c>
      <c r="E5530" s="13" t="str">
        <f>"28"</f>
        <v>28</v>
      </c>
      <c r="F5530" t="s">
        <v>89</v>
      </c>
      <c r="G5530" s="14" t="str">
        <f>"012"</f>
        <v>012</v>
      </c>
      <c r="H5530" t="s">
        <v>1483</v>
      </c>
    </row>
    <row r="5531" spans="1:8" x14ac:dyDescent="0.25">
      <c r="A5531" t="s">
        <v>5802</v>
      </c>
      <c r="B5531" s="12">
        <v>79</v>
      </c>
      <c r="C5531" t="s">
        <v>28</v>
      </c>
      <c r="D5531" t="s">
        <v>29</v>
      </c>
      <c r="E5531" s="13" t="str">
        <f>"02"</f>
        <v>02</v>
      </c>
      <c r="F5531" t="s">
        <v>913</v>
      </c>
      <c r="G5531" s="14" t="str">
        <f>"008"</f>
        <v>008</v>
      </c>
      <c r="H5531" t="s">
        <v>5278</v>
      </c>
    </row>
    <row r="5532" spans="1:8" x14ac:dyDescent="0.25">
      <c r="A5532" t="s">
        <v>5803</v>
      </c>
      <c r="B5532" s="12">
        <v>81</v>
      </c>
      <c r="C5532" t="s">
        <v>7</v>
      </c>
      <c r="D5532" t="s">
        <v>8</v>
      </c>
      <c r="E5532" s="13" t="str">
        <f>"05"</f>
        <v>05</v>
      </c>
      <c r="F5532" t="s">
        <v>9</v>
      </c>
      <c r="G5532" s="14" t="str">
        <f>"106"</f>
        <v>106</v>
      </c>
      <c r="H5532" t="s">
        <v>181</v>
      </c>
    </row>
    <row r="5533" spans="1:8" x14ac:dyDescent="0.25">
      <c r="A5533" t="s">
        <v>5804</v>
      </c>
      <c r="B5533" s="12">
        <v>76</v>
      </c>
      <c r="C5533" t="s">
        <v>2</v>
      </c>
      <c r="D5533" t="s">
        <v>3</v>
      </c>
      <c r="E5533" s="13" t="str">
        <f>"64"</f>
        <v>64</v>
      </c>
      <c r="F5533" t="s">
        <v>58</v>
      </c>
      <c r="G5533" s="14" t="str">
        <f>"216"</f>
        <v>216</v>
      </c>
      <c r="H5533" t="s">
        <v>450</v>
      </c>
    </row>
    <row r="5534" spans="1:8" x14ac:dyDescent="0.25">
      <c r="A5534" t="s">
        <v>5805</v>
      </c>
      <c r="B5534" s="12">
        <v>76</v>
      </c>
      <c r="C5534" t="s">
        <v>2</v>
      </c>
      <c r="D5534" t="s">
        <v>3</v>
      </c>
      <c r="E5534" s="13" t="str">
        <f>"13"</f>
        <v>13</v>
      </c>
      <c r="F5534" t="s">
        <v>14</v>
      </c>
      <c r="G5534" s="14" t="str">
        <f>"152"</f>
        <v>152</v>
      </c>
      <c r="H5534" t="s">
        <v>3122</v>
      </c>
    </row>
    <row r="5535" spans="1:8" x14ac:dyDescent="0.25">
      <c r="A5535" t="s">
        <v>5806</v>
      </c>
      <c r="B5535" s="12">
        <v>76</v>
      </c>
      <c r="C5535" t="s">
        <v>2</v>
      </c>
      <c r="D5535" t="s">
        <v>3</v>
      </c>
      <c r="E5535" s="13" t="str">
        <f>"67"</f>
        <v>67</v>
      </c>
      <c r="F5535" t="s">
        <v>44</v>
      </c>
      <c r="G5535" s="14" t="str">
        <f>"216"</f>
        <v>216</v>
      </c>
      <c r="H5535" t="s">
        <v>856</v>
      </c>
    </row>
    <row r="5536" spans="1:8" x14ac:dyDescent="0.25">
      <c r="A5536" t="s">
        <v>5807</v>
      </c>
      <c r="B5536" s="12">
        <v>77</v>
      </c>
      <c r="C5536" t="s">
        <v>17</v>
      </c>
      <c r="D5536" t="s">
        <v>18</v>
      </c>
      <c r="E5536" s="13" t="str">
        <f>"40"</f>
        <v>40</v>
      </c>
      <c r="F5536" t="s">
        <v>19</v>
      </c>
      <c r="G5536" s="14" t="str">
        <f>"191"</f>
        <v>191</v>
      </c>
      <c r="H5536" t="s">
        <v>327</v>
      </c>
    </row>
    <row r="5537" spans="1:8" x14ac:dyDescent="0.25">
      <c r="A5537" t="s">
        <v>5808</v>
      </c>
      <c r="B5537" s="12">
        <v>81</v>
      </c>
      <c r="C5537" t="s">
        <v>7</v>
      </c>
      <c r="D5537" t="s">
        <v>8</v>
      </c>
      <c r="E5537" s="13" t="str">
        <f>"44"</f>
        <v>44</v>
      </c>
      <c r="F5537" t="s">
        <v>40</v>
      </c>
      <c r="G5537" s="14" t="str">
        <f>"201"</f>
        <v>201</v>
      </c>
      <c r="H5537" t="s">
        <v>138</v>
      </c>
    </row>
    <row r="5538" spans="1:8" x14ac:dyDescent="0.25">
      <c r="A5538" t="s">
        <v>5809</v>
      </c>
      <c r="B5538" s="12">
        <v>76</v>
      </c>
      <c r="C5538" t="s">
        <v>2</v>
      </c>
      <c r="D5538" t="s">
        <v>3</v>
      </c>
      <c r="E5538" s="13" t="str">
        <f>"13"</f>
        <v>13</v>
      </c>
      <c r="F5538" t="s">
        <v>14</v>
      </c>
      <c r="G5538" s="14" t="str">
        <f>"251"</f>
        <v>251</v>
      </c>
      <c r="H5538" t="s">
        <v>255</v>
      </c>
    </row>
    <row r="5539" spans="1:8" x14ac:dyDescent="0.25">
      <c r="A5539" t="s">
        <v>5810</v>
      </c>
      <c r="B5539" s="12">
        <v>77</v>
      </c>
      <c r="C5539" t="s">
        <v>17</v>
      </c>
      <c r="D5539" t="s">
        <v>18</v>
      </c>
      <c r="E5539" s="13" t="str">
        <f>"51"</f>
        <v>51</v>
      </c>
      <c r="F5539" t="s">
        <v>55</v>
      </c>
      <c r="G5539" s="14" t="str">
        <f>"104"</f>
        <v>104</v>
      </c>
      <c r="H5539" t="s">
        <v>1639</v>
      </c>
    </row>
    <row r="5540" spans="1:8" x14ac:dyDescent="0.25">
      <c r="A5540" t="s">
        <v>5811</v>
      </c>
      <c r="B5540" s="12">
        <v>76</v>
      </c>
      <c r="C5540" t="s">
        <v>2</v>
      </c>
      <c r="D5540" t="s">
        <v>3</v>
      </c>
      <c r="E5540" s="13" t="str">
        <f>"53"</f>
        <v>53</v>
      </c>
      <c r="F5540" t="s">
        <v>67</v>
      </c>
      <c r="G5540" s="14" t="str">
        <f>"241"</f>
        <v>241</v>
      </c>
      <c r="H5540" t="s">
        <v>68</v>
      </c>
    </row>
    <row r="5541" spans="1:8" x14ac:dyDescent="0.25">
      <c r="A5541" t="s">
        <v>5812</v>
      </c>
      <c r="B5541" s="12">
        <v>77</v>
      </c>
      <c r="C5541" t="s">
        <v>17</v>
      </c>
      <c r="D5541" t="s">
        <v>18</v>
      </c>
      <c r="E5541" s="13" t="str">
        <f>"40"</f>
        <v>40</v>
      </c>
      <c r="F5541" t="s">
        <v>19</v>
      </c>
      <c r="G5541" s="14" t="str">
        <f>"251"</f>
        <v>251</v>
      </c>
      <c r="H5541" t="s">
        <v>20</v>
      </c>
    </row>
    <row r="5542" spans="1:8" x14ac:dyDescent="0.25">
      <c r="A5542" t="s">
        <v>5813</v>
      </c>
      <c r="B5542" s="12">
        <v>81</v>
      </c>
      <c r="C5542" t="s">
        <v>7</v>
      </c>
      <c r="D5542" t="s">
        <v>8</v>
      </c>
      <c r="E5542" s="13" t="str">
        <f>"70"</f>
        <v>70</v>
      </c>
      <c r="F5542" t="s">
        <v>50</v>
      </c>
      <c r="G5542" s="14" t="str">
        <f>"251"</f>
        <v>251</v>
      </c>
      <c r="H5542" t="s">
        <v>383</v>
      </c>
    </row>
    <row r="5543" spans="1:8" x14ac:dyDescent="0.25">
      <c r="A5543" t="s">
        <v>5814</v>
      </c>
      <c r="B5543" s="12">
        <v>76</v>
      </c>
      <c r="C5543" t="s">
        <v>2</v>
      </c>
      <c r="D5543" t="s">
        <v>3</v>
      </c>
      <c r="E5543" s="13" t="str">
        <f>"13"</f>
        <v>13</v>
      </c>
      <c r="F5543" t="s">
        <v>14</v>
      </c>
      <c r="G5543" s="14" t="str">
        <f>"251"</f>
        <v>251</v>
      </c>
      <c r="H5543" t="s">
        <v>255</v>
      </c>
    </row>
    <row r="5544" spans="1:8" x14ac:dyDescent="0.25">
      <c r="A5544" t="s">
        <v>5815</v>
      </c>
      <c r="B5544" s="12">
        <v>77</v>
      </c>
      <c r="C5544" t="s">
        <v>17</v>
      </c>
      <c r="D5544" t="s">
        <v>18</v>
      </c>
      <c r="E5544" s="13" t="str">
        <f>"40"</f>
        <v>40</v>
      </c>
      <c r="F5544" t="s">
        <v>19</v>
      </c>
      <c r="G5544" s="14" t="str">
        <f>"226"</f>
        <v>226</v>
      </c>
      <c r="H5544" t="s">
        <v>359</v>
      </c>
    </row>
    <row r="5545" spans="1:8" x14ac:dyDescent="0.25">
      <c r="A5545" t="s">
        <v>5816</v>
      </c>
      <c r="B5545" s="12">
        <v>76</v>
      </c>
      <c r="C5545" t="s">
        <v>2</v>
      </c>
      <c r="D5545" t="s">
        <v>3</v>
      </c>
      <c r="E5545" s="13" t="str">
        <f>"11"</f>
        <v>11</v>
      </c>
      <c r="F5545" t="s">
        <v>501</v>
      </c>
      <c r="G5545" s="14" t="str">
        <f>"271"</f>
        <v>271</v>
      </c>
      <c r="H5545" t="s">
        <v>745</v>
      </c>
    </row>
    <row r="5546" spans="1:8" x14ac:dyDescent="0.25">
      <c r="A5546" t="s">
        <v>5817</v>
      </c>
      <c r="B5546" s="12">
        <v>81</v>
      </c>
      <c r="C5546" t="s">
        <v>7</v>
      </c>
      <c r="D5546" t="s">
        <v>8</v>
      </c>
      <c r="E5546" s="13" t="str">
        <f>"15"</f>
        <v>15</v>
      </c>
      <c r="F5546" t="s">
        <v>1122</v>
      </c>
      <c r="G5546" s="14" t="str">
        <f>"020"</f>
        <v>020</v>
      </c>
      <c r="H5546" t="s">
        <v>2504</v>
      </c>
    </row>
    <row r="5547" spans="1:8" x14ac:dyDescent="0.25">
      <c r="A5547" t="s">
        <v>5818</v>
      </c>
      <c r="B5547" s="12">
        <v>81</v>
      </c>
      <c r="C5547" t="s">
        <v>7</v>
      </c>
      <c r="D5547" t="s">
        <v>8</v>
      </c>
      <c r="E5547" s="13" t="str">
        <f>"36"</f>
        <v>36</v>
      </c>
      <c r="F5547" t="s">
        <v>84</v>
      </c>
      <c r="G5547" s="14" t="str">
        <f>"251"</f>
        <v>251</v>
      </c>
      <c r="H5547" t="s">
        <v>533</v>
      </c>
    </row>
    <row r="5548" spans="1:8" x14ac:dyDescent="0.25">
      <c r="A5548" t="s">
        <v>5819</v>
      </c>
      <c r="B5548" s="12">
        <v>76</v>
      </c>
      <c r="C5548" t="s">
        <v>2</v>
      </c>
      <c r="D5548" t="s">
        <v>3</v>
      </c>
      <c r="E5548" s="13" t="str">
        <f>"64"</f>
        <v>64</v>
      </c>
      <c r="F5548" t="s">
        <v>58</v>
      </c>
      <c r="G5548" s="14" t="str">
        <f>"216"</f>
        <v>216</v>
      </c>
      <c r="H5548" t="s">
        <v>450</v>
      </c>
    </row>
    <row r="5549" spans="1:8" x14ac:dyDescent="0.25">
      <c r="A5549" t="s">
        <v>5820</v>
      </c>
      <c r="B5549" s="12">
        <v>77</v>
      </c>
      <c r="C5549" t="s">
        <v>17</v>
      </c>
      <c r="D5549" t="s">
        <v>18</v>
      </c>
      <c r="E5549" s="13" t="str">
        <f>"67"</f>
        <v>67</v>
      </c>
      <c r="F5549" t="s">
        <v>44</v>
      </c>
      <c r="G5549" s="14" t="str">
        <f>"206"</f>
        <v>206</v>
      </c>
      <c r="H5549" t="s">
        <v>97</v>
      </c>
    </row>
    <row r="5550" spans="1:8" x14ac:dyDescent="0.25">
      <c r="A5550" t="s">
        <v>5821</v>
      </c>
      <c r="B5550" s="12">
        <v>77</v>
      </c>
      <c r="C5550" t="s">
        <v>17</v>
      </c>
      <c r="D5550" t="s">
        <v>18</v>
      </c>
      <c r="E5550" s="13" t="str">
        <f>"40"</f>
        <v>40</v>
      </c>
      <c r="F5550" t="s">
        <v>19</v>
      </c>
      <c r="G5550" s="14" t="str">
        <f>"291"</f>
        <v>291</v>
      </c>
      <c r="H5550" t="s">
        <v>214</v>
      </c>
    </row>
    <row r="5551" spans="1:8" x14ac:dyDescent="0.25">
      <c r="A5551" t="s">
        <v>5822</v>
      </c>
      <c r="B5551" s="12">
        <v>77</v>
      </c>
      <c r="C5551" t="s">
        <v>17</v>
      </c>
      <c r="D5551" t="s">
        <v>18</v>
      </c>
      <c r="E5551" s="13" t="str">
        <f>"40"</f>
        <v>40</v>
      </c>
      <c r="F5551" t="s">
        <v>19</v>
      </c>
      <c r="G5551" s="14" t="str">
        <f>"291"</f>
        <v>291</v>
      </c>
      <c r="H5551" t="s">
        <v>214</v>
      </c>
    </row>
    <row r="5552" spans="1:8" x14ac:dyDescent="0.25">
      <c r="A5552" t="s">
        <v>5822</v>
      </c>
      <c r="B5552" s="12">
        <v>77</v>
      </c>
      <c r="C5552" t="s">
        <v>17</v>
      </c>
      <c r="D5552" t="s">
        <v>18</v>
      </c>
      <c r="E5552" s="13" t="str">
        <f>"67"</f>
        <v>67</v>
      </c>
      <c r="F5552" t="s">
        <v>44</v>
      </c>
      <c r="G5552" s="14" t="str">
        <f>"002"</f>
        <v>002</v>
      </c>
      <c r="H5552" t="s">
        <v>1131</v>
      </c>
    </row>
    <row r="5553" spans="1:8" x14ac:dyDescent="0.25">
      <c r="A5553" t="s">
        <v>5823</v>
      </c>
      <c r="B5553" s="12">
        <v>81</v>
      </c>
      <c r="C5553" t="s">
        <v>7</v>
      </c>
      <c r="D5553" t="s">
        <v>8</v>
      </c>
      <c r="E5553" s="13" t="str">
        <f>"70"</f>
        <v>70</v>
      </c>
      <c r="F5553" t="s">
        <v>50</v>
      </c>
      <c r="G5553" s="14" t="str">
        <f>"266"</f>
        <v>266</v>
      </c>
      <c r="H5553" t="s">
        <v>51</v>
      </c>
    </row>
    <row r="5554" spans="1:8" x14ac:dyDescent="0.25">
      <c r="A5554" t="s">
        <v>5824</v>
      </c>
      <c r="B5554" s="12">
        <v>76</v>
      </c>
      <c r="C5554" t="s">
        <v>2</v>
      </c>
      <c r="D5554" t="s">
        <v>3</v>
      </c>
      <c r="E5554" s="13" t="str">
        <f>"22"</f>
        <v>22</v>
      </c>
      <c r="F5554" t="s">
        <v>4</v>
      </c>
      <c r="G5554" s="14" t="str">
        <f>"006"</f>
        <v>006</v>
      </c>
      <c r="H5554" t="s">
        <v>5168</v>
      </c>
    </row>
    <row r="5555" spans="1:8" x14ac:dyDescent="0.25">
      <c r="A5555" t="s">
        <v>5825</v>
      </c>
      <c r="B5555" s="12">
        <v>79</v>
      </c>
      <c r="C5555" t="s">
        <v>28</v>
      </c>
      <c r="D5555" t="s">
        <v>29</v>
      </c>
      <c r="E5555" s="13" t="str">
        <f>"65"</f>
        <v>65</v>
      </c>
      <c r="F5555" t="s">
        <v>572</v>
      </c>
      <c r="G5555" s="14" t="str">
        <f>"008"</f>
        <v>008</v>
      </c>
      <c r="H5555" t="s">
        <v>1758</v>
      </c>
    </row>
    <row r="5556" spans="1:8" x14ac:dyDescent="0.25">
      <c r="A5556" t="s">
        <v>5826</v>
      </c>
      <c r="B5556" s="12">
        <v>81</v>
      </c>
      <c r="C5556" t="s">
        <v>7</v>
      </c>
      <c r="D5556" t="s">
        <v>8</v>
      </c>
      <c r="E5556" s="13" t="str">
        <f>"44"</f>
        <v>44</v>
      </c>
      <c r="F5556" t="s">
        <v>40</v>
      </c>
      <c r="G5556" s="14" t="str">
        <f>"201"</f>
        <v>201</v>
      </c>
      <c r="H5556" t="s">
        <v>138</v>
      </c>
    </row>
    <row r="5557" spans="1:8" x14ac:dyDescent="0.25">
      <c r="A5557" t="s">
        <v>5826</v>
      </c>
      <c r="B5557" s="12">
        <v>81</v>
      </c>
      <c r="C5557" t="s">
        <v>7</v>
      </c>
      <c r="D5557" t="s">
        <v>8</v>
      </c>
      <c r="E5557" s="13" t="str">
        <f>"68"</f>
        <v>68</v>
      </c>
      <c r="F5557" t="s">
        <v>75</v>
      </c>
      <c r="G5557" s="14" t="str">
        <f>"291"</f>
        <v>291</v>
      </c>
      <c r="H5557" t="s">
        <v>575</v>
      </c>
    </row>
    <row r="5558" spans="1:8" x14ac:dyDescent="0.25">
      <c r="A5558" t="s">
        <v>5827</v>
      </c>
      <c r="B5558" s="12">
        <v>81</v>
      </c>
      <c r="C5558" t="s">
        <v>7</v>
      </c>
      <c r="D5558" t="s">
        <v>8</v>
      </c>
      <c r="E5558" s="13" t="str">
        <f>"70"</f>
        <v>70</v>
      </c>
      <c r="F5558" t="s">
        <v>50</v>
      </c>
      <c r="G5558" s="14" t="str">
        <f>"251"</f>
        <v>251</v>
      </c>
      <c r="H5558" t="s">
        <v>383</v>
      </c>
    </row>
    <row r="5559" spans="1:8" x14ac:dyDescent="0.25">
      <c r="A5559" t="s">
        <v>5828</v>
      </c>
      <c r="B5559" s="12">
        <v>76</v>
      </c>
      <c r="C5559" t="s">
        <v>2</v>
      </c>
      <c r="D5559" t="s">
        <v>3</v>
      </c>
      <c r="E5559" s="13" t="str">
        <f>"13"</f>
        <v>13</v>
      </c>
      <c r="F5559" t="s">
        <v>14</v>
      </c>
      <c r="G5559" s="14" t="str">
        <f>"118"</f>
        <v>118</v>
      </c>
      <c r="H5559" t="s">
        <v>370</v>
      </c>
    </row>
    <row r="5560" spans="1:8" x14ac:dyDescent="0.25">
      <c r="A5560" t="s">
        <v>5829</v>
      </c>
      <c r="B5560" s="12">
        <v>77</v>
      </c>
      <c r="C5560" t="s">
        <v>17</v>
      </c>
      <c r="D5560" t="s">
        <v>18</v>
      </c>
      <c r="E5560" s="13" t="str">
        <f>"66"</f>
        <v>66</v>
      </c>
      <c r="F5560" t="s">
        <v>22</v>
      </c>
      <c r="G5560" s="14" t="str">
        <f>"131"</f>
        <v>131</v>
      </c>
      <c r="H5560" t="s">
        <v>23</v>
      </c>
    </row>
    <row r="5561" spans="1:8" x14ac:dyDescent="0.25">
      <c r="A5561" t="s">
        <v>5830</v>
      </c>
      <c r="B5561" s="12">
        <v>76</v>
      </c>
      <c r="C5561" t="s">
        <v>2</v>
      </c>
      <c r="D5561" t="s">
        <v>3</v>
      </c>
      <c r="E5561" s="13" t="str">
        <f>"67"</f>
        <v>67</v>
      </c>
      <c r="F5561" t="s">
        <v>44</v>
      </c>
      <c r="G5561" s="14" t="str">
        <f>"265"</f>
        <v>265</v>
      </c>
      <c r="H5561" t="s">
        <v>268</v>
      </c>
    </row>
    <row r="5562" spans="1:8" x14ac:dyDescent="0.25">
      <c r="A5562" t="s">
        <v>5831</v>
      </c>
      <c r="B5562" s="12">
        <v>81</v>
      </c>
      <c r="C5562" t="s">
        <v>7</v>
      </c>
      <c r="D5562" t="s">
        <v>8</v>
      </c>
      <c r="E5562" s="13" t="str">
        <f>"44"</f>
        <v>44</v>
      </c>
      <c r="F5562" t="s">
        <v>40</v>
      </c>
      <c r="G5562" s="14" t="str">
        <f>"034"</f>
        <v>034</v>
      </c>
      <c r="H5562" t="s">
        <v>958</v>
      </c>
    </row>
    <row r="5563" spans="1:8" x14ac:dyDescent="0.25">
      <c r="A5563" t="s">
        <v>5832</v>
      </c>
      <c r="B5563" s="12">
        <v>77</v>
      </c>
      <c r="C5563" t="s">
        <v>17</v>
      </c>
      <c r="D5563" t="s">
        <v>18</v>
      </c>
      <c r="E5563" s="13" t="str">
        <f>"66"</f>
        <v>66</v>
      </c>
      <c r="F5563" t="s">
        <v>22</v>
      </c>
      <c r="G5563" s="14" t="str">
        <f>"131"</f>
        <v>131</v>
      </c>
      <c r="H5563" t="s">
        <v>23</v>
      </c>
    </row>
    <row r="5564" spans="1:8" x14ac:dyDescent="0.25">
      <c r="A5564" t="s">
        <v>5833</v>
      </c>
      <c r="B5564" s="12">
        <v>81</v>
      </c>
      <c r="C5564" t="s">
        <v>7</v>
      </c>
      <c r="D5564" t="s">
        <v>8</v>
      </c>
      <c r="E5564" s="13" t="str">
        <f>"44"</f>
        <v>44</v>
      </c>
      <c r="F5564" t="s">
        <v>40</v>
      </c>
      <c r="G5564" s="14" t="str">
        <f>"146"</f>
        <v>146</v>
      </c>
      <c r="H5564" t="s">
        <v>203</v>
      </c>
    </row>
    <row r="5565" spans="1:8" x14ac:dyDescent="0.25">
      <c r="A5565" t="s">
        <v>5833</v>
      </c>
      <c r="B5565" s="12">
        <v>81</v>
      </c>
      <c r="C5565" t="s">
        <v>7</v>
      </c>
      <c r="D5565" t="s">
        <v>8</v>
      </c>
      <c r="E5565" s="13" t="str">
        <f>"44"</f>
        <v>44</v>
      </c>
      <c r="F5565" t="s">
        <v>40</v>
      </c>
      <c r="G5565" s="14" t="str">
        <f>"241"</f>
        <v>241</v>
      </c>
      <c r="H5565" t="s">
        <v>41</v>
      </c>
    </row>
    <row r="5566" spans="1:8" x14ac:dyDescent="0.25">
      <c r="A5566" t="s">
        <v>5834</v>
      </c>
      <c r="B5566" s="12">
        <v>76</v>
      </c>
      <c r="C5566" t="s">
        <v>2</v>
      </c>
      <c r="D5566" t="s">
        <v>3</v>
      </c>
      <c r="E5566" s="13" t="str">
        <f>"53"</f>
        <v>53</v>
      </c>
      <c r="F5566" t="s">
        <v>67</v>
      </c>
      <c r="G5566" s="14" t="str">
        <f>"241"</f>
        <v>241</v>
      </c>
      <c r="H5566" t="s">
        <v>68</v>
      </c>
    </row>
    <row r="5567" spans="1:8" x14ac:dyDescent="0.25">
      <c r="A5567" t="s">
        <v>5835</v>
      </c>
      <c r="B5567" s="12">
        <v>77</v>
      </c>
      <c r="C5567" t="s">
        <v>17</v>
      </c>
      <c r="D5567" t="s">
        <v>18</v>
      </c>
      <c r="E5567" s="13" t="str">
        <f>"66"</f>
        <v>66</v>
      </c>
      <c r="F5567" t="s">
        <v>22</v>
      </c>
      <c r="G5567" s="14" t="str">
        <f>"131"</f>
        <v>131</v>
      </c>
      <c r="H5567" t="s">
        <v>23</v>
      </c>
    </row>
    <row r="5568" spans="1:8" x14ac:dyDescent="0.25">
      <c r="A5568" t="s">
        <v>5836</v>
      </c>
      <c r="B5568" s="12">
        <v>81</v>
      </c>
      <c r="C5568" t="s">
        <v>7</v>
      </c>
      <c r="D5568" t="s">
        <v>8</v>
      </c>
      <c r="E5568" s="13" t="str">
        <f>"44"</f>
        <v>44</v>
      </c>
      <c r="F5568" t="s">
        <v>40</v>
      </c>
      <c r="G5568" s="14" t="str">
        <f>"281"</f>
        <v>281</v>
      </c>
      <c r="H5568" t="s">
        <v>2036</v>
      </c>
    </row>
    <row r="5569" spans="1:8" x14ac:dyDescent="0.25">
      <c r="A5569" t="s">
        <v>5837</v>
      </c>
      <c r="B5569" s="12">
        <v>79</v>
      </c>
      <c r="C5569" t="s">
        <v>28</v>
      </c>
      <c r="D5569" t="s">
        <v>29</v>
      </c>
      <c r="E5569" s="13" t="str">
        <f>"09"</f>
        <v>09</v>
      </c>
      <c r="F5569" t="s">
        <v>117</v>
      </c>
      <c r="G5569" s="14" t="str">
        <f>"128"</f>
        <v>128</v>
      </c>
      <c r="H5569" t="s">
        <v>689</v>
      </c>
    </row>
    <row r="5570" spans="1:8" x14ac:dyDescent="0.25">
      <c r="A5570" t="s">
        <v>5838</v>
      </c>
      <c r="B5570" s="12">
        <v>81</v>
      </c>
      <c r="C5570" t="s">
        <v>7</v>
      </c>
      <c r="D5570" t="s">
        <v>8</v>
      </c>
      <c r="E5570" s="13" t="str">
        <f>"44"</f>
        <v>44</v>
      </c>
      <c r="F5570" t="s">
        <v>40</v>
      </c>
      <c r="G5570" s="14" t="str">
        <f>"020"</f>
        <v>020</v>
      </c>
      <c r="H5570" t="s">
        <v>144</v>
      </c>
    </row>
    <row r="5571" spans="1:8" x14ac:dyDescent="0.25">
      <c r="A5571" t="s">
        <v>5838</v>
      </c>
      <c r="B5571" s="12">
        <v>81</v>
      </c>
      <c r="C5571" t="s">
        <v>7</v>
      </c>
      <c r="D5571" t="s">
        <v>8</v>
      </c>
      <c r="E5571" s="13" t="str">
        <f>"44"</f>
        <v>44</v>
      </c>
      <c r="F5571" t="s">
        <v>40</v>
      </c>
      <c r="G5571" s="14" t="str">
        <f>"146"</f>
        <v>146</v>
      </c>
      <c r="H5571" t="s">
        <v>203</v>
      </c>
    </row>
    <row r="5572" spans="1:8" x14ac:dyDescent="0.25">
      <c r="A5572" t="s">
        <v>5839</v>
      </c>
      <c r="B5572" s="12">
        <v>81</v>
      </c>
      <c r="C5572" t="s">
        <v>7</v>
      </c>
      <c r="D5572" t="s">
        <v>8</v>
      </c>
      <c r="E5572" s="13" t="str">
        <f>"05"</f>
        <v>05</v>
      </c>
      <c r="F5572" t="s">
        <v>9</v>
      </c>
      <c r="G5572" s="14" t="str">
        <f>"136"</f>
        <v>136</v>
      </c>
      <c r="H5572" t="s">
        <v>53</v>
      </c>
    </row>
    <row r="5573" spans="1:8" x14ac:dyDescent="0.25">
      <c r="A5573" t="s">
        <v>5840</v>
      </c>
      <c r="B5573" s="12">
        <v>76</v>
      </c>
      <c r="C5573" t="s">
        <v>2</v>
      </c>
      <c r="D5573" t="s">
        <v>3</v>
      </c>
      <c r="E5573" s="13" t="str">
        <f>"67"</f>
        <v>67</v>
      </c>
      <c r="F5573" t="s">
        <v>44</v>
      </c>
      <c r="G5573" s="14" t="str">
        <f>"181"</f>
        <v>181</v>
      </c>
      <c r="H5573" t="s">
        <v>564</v>
      </c>
    </row>
    <row r="5574" spans="1:8" x14ac:dyDescent="0.25">
      <c r="A5574" t="s">
        <v>5841</v>
      </c>
      <c r="B5574" s="12">
        <v>77</v>
      </c>
      <c r="C5574" t="s">
        <v>17</v>
      </c>
      <c r="D5574" t="s">
        <v>18</v>
      </c>
      <c r="E5574" s="13" t="str">
        <f>"40"</f>
        <v>40</v>
      </c>
      <c r="F5574" t="s">
        <v>19</v>
      </c>
      <c r="G5574" s="14" t="str">
        <f>"251"</f>
        <v>251</v>
      </c>
      <c r="H5574" t="s">
        <v>20</v>
      </c>
    </row>
    <row r="5575" spans="1:8" x14ac:dyDescent="0.25">
      <c r="A5575" t="s">
        <v>5842</v>
      </c>
      <c r="B5575" s="12">
        <v>81</v>
      </c>
      <c r="C5575" t="s">
        <v>7</v>
      </c>
      <c r="D5575" t="s">
        <v>8</v>
      </c>
      <c r="E5575" s="13" t="str">
        <f>"59"</f>
        <v>59</v>
      </c>
      <c r="F5575" t="s">
        <v>335</v>
      </c>
      <c r="G5575" s="14" t="str">
        <f>"271"</f>
        <v>271</v>
      </c>
      <c r="H5575" t="s">
        <v>471</v>
      </c>
    </row>
    <row r="5576" spans="1:8" x14ac:dyDescent="0.25">
      <c r="A5576" t="s">
        <v>5843</v>
      </c>
      <c r="B5576" s="12">
        <v>76</v>
      </c>
      <c r="C5576" t="s">
        <v>2</v>
      </c>
      <c r="D5576" t="s">
        <v>3</v>
      </c>
      <c r="E5576" s="13" t="str">
        <f>"67"</f>
        <v>67</v>
      </c>
      <c r="F5576" t="s">
        <v>44</v>
      </c>
      <c r="G5576" s="14" t="str">
        <f>"270"</f>
        <v>270</v>
      </c>
      <c r="H5576" t="s">
        <v>304</v>
      </c>
    </row>
    <row r="5577" spans="1:8" x14ac:dyDescent="0.25">
      <c r="A5577" t="s">
        <v>5844</v>
      </c>
      <c r="B5577" s="12">
        <v>77</v>
      </c>
      <c r="C5577" t="s">
        <v>17</v>
      </c>
      <c r="D5577" t="s">
        <v>18</v>
      </c>
      <c r="E5577" s="13" t="str">
        <f>"40"</f>
        <v>40</v>
      </c>
      <c r="F5577" t="s">
        <v>19</v>
      </c>
      <c r="G5577" s="14" t="str">
        <f>"251"</f>
        <v>251</v>
      </c>
      <c r="H5577" t="s">
        <v>20</v>
      </c>
    </row>
    <row r="5578" spans="1:8" x14ac:dyDescent="0.25">
      <c r="A5578" t="s">
        <v>5845</v>
      </c>
      <c r="B5578" s="12">
        <v>77</v>
      </c>
      <c r="C5578" t="s">
        <v>17</v>
      </c>
      <c r="D5578" t="s">
        <v>18</v>
      </c>
      <c r="E5578" s="13" t="str">
        <f>"45"</f>
        <v>45</v>
      </c>
      <c r="F5578" t="s">
        <v>168</v>
      </c>
      <c r="G5578" s="14" t="str">
        <f>"255"</f>
        <v>255</v>
      </c>
      <c r="H5578" t="s">
        <v>394</v>
      </c>
    </row>
    <row r="5579" spans="1:8" x14ac:dyDescent="0.25">
      <c r="A5579" t="s">
        <v>5846</v>
      </c>
      <c r="B5579" s="12">
        <v>81</v>
      </c>
      <c r="C5579" t="s">
        <v>7</v>
      </c>
      <c r="D5579" t="s">
        <v>8</v>
      </c>
      <c r="E5579" s="13" t="str">
        <f>"38"</f>
        <v>38</v>
      </c>
      <c r="F5579" t="s">
        <v>121</v>
      </c>
      <c r="G5579" s="14" t="str">
        <f>"271"</f>
        <v>271</v>
      </c>
      <c r="H5579" t="s">
        <v>122</v>
      </c>
    </row>
    <row r="5580" spans="1:8" x14ac:dyDescent="0.25">
      <c r="A5580" t="s">
        <v>5847</v>
      </c>
      <c r="B5580" s="12">
        <v>81</v>
      </c>
      <c r="C5580" t="s">
        <v>7</v>
      </c>
      <c r="D5580" t="s">
        <v>8</v>
      </c>
      <c r="E5580" s="13" t="str">
        <f>"05"</f>
        <v>05</v>
      </c>
      <c r="F5580" t="s">
        <v>9</v>
      </c>
      <c r="G5580" s="14" t="str">
        <f>"231"</f>
        <v>231</v>
      </c>
      <c r="H5580" t="s">
        <v>263</v>
      </c>
    </row>
    <row r="5581" spans="1:8" x14ac:dyDescent="0.25">
      <c r="A5581" t="s">
        <v>5847</v>
      </c>
      <c r="B5581" s="12">
        <v>81</v>
      </c>
      <c r="C5581" t="s">
        <v>7</v>
      </c>
      <c r="D5581" t="s">
        <v>8</v>
      </c>
      <c r="E5581" s="13" t="str">
        <f>"42"</f>
        <v>42</v>
      </c>
      <c r="F5581" t="s">
        <v>1206</v>
      </c>
      <c r="G5581" s="14" t="str">
        <f>"012"</f>
        <v>012</v>
      </c>
      <c r="H5581" t="s">
        <v>1258</v>
      </c>
    </row>
    <row r="5582" spans="1:8" x14ac:dyDescent="0.25">
      <c r="A5582" t="s">
        <v>5848</v>
      </c>
      <c r="B5582" s="12">
        <v>77</v>
      </c>
      <c r="C5582" t="s">
        <v>17</v>
      </c>
      <c r="D5582" t="s">
        <v>18</v>
      </c>
      <c r="E5582" s="13" t="str">
        <f>"45"</f>
        <v>45</v>
      </c>
      <c r="F5582" t="s">
        <v>168</v>
      </c>
      <c r="G5582" s="14" t="str">
        <f>"126"</f>
        <v>126</v>
      </c>
      <c r="H5582" t="s">
        <v>169</v>
      </c>
    </row>
    <row r="5583" spans="1:8" x14ac:dyDescent="0.25">
      <c r="A5583" t="s">
        <v>5849</v>
      </c>
      <c r="B5583" s="12">
        <v>79</v>
      </c>
      <c r="C5583" t="s">
        <v>28</v>
      </c>
      <c r="D5583" t="s">
        <v>29</v>
      </c>
      <c r="E5583" s="13" t="str">
        <f>"60"</f>
        <v>60</v>
      </c>
      <c r="F5583" t="s">
        <v>600</v>
      </c>
      <c r="G5583" s="14" t="str">
        <f>"026"</f>
        <v>026</v>
      </c>
      <c r="H5583" t="s">
        <v>5431</v>
      </c>
    </row>
    <row r="5584" spans="1:8" x14ac:dyDescent="0.25">
      <c r="A5584" t="s">
        <v>5850</v>
      </c>
      <c r="B5584" s="12">
        <v>76</v>
      </c>
      <c r="C5584" t="s">
        <v>2</v>
      </c>
      <c r="D5584" t="s">
        <v>3</v>
      </c>
      <c r="E5584" s="13" t="str">
        <f>"28"</f>
        <v>28</v>
      </c>
      <c r="F5584" t="s">
        <v>89</v>
      </c>
      <c r="G5584" s="14" t="str">
        <f>"291"</f>
        <v>291</v>
      </c>
      <c r="H5584" t="s">
        <v>309</v>
      </c>
    </row>
    <row r="5585" spans="1:8" x14ac:dyDescent="0.25">
      <c r="A5585" t="s">
        <v>5851</v>
      </c>
      <c r="B5585" s="12">
        <v>81</v>
      </c>
      <c r="C5585" t="s">
        <v>7</v>
      </c>
      <c r="D5585" t="s">
        <v>8</v>
      </c>
      <c r="E5585" s="13" t="str">
        <f>"68"</f>
        <v>68</v>
      </c>
      <c r="F5585" t="s">
        <v>75</v>
      </c>
      <c r="G5585" s="14" t="str">
        <f>"028"</f>
        <v>028</v>
      </c>
      <c r="H5585" t="s">
        <v>3495</v>
      </c>
    </row>
    <row r="5586" spans="1:8" x14ac:dyDescent="0.25">
      <c r="A5586" t="s">
        <v>5852</v>
      </c>
      <c r="B5586" s="12">
        <v>79</v>
      </c>
      <c r="C5586" t="s">
        <v>28</v>
      </c>
      <c r="D5586" t="s">
        <v>29</v>
      </c>
      <c r="E5586" s="13" t="str">
        <f>"16"</f>
        <v>16</v>
      </c>
      <c r="F5586" t="s">
        <v>757</v>
      </c>
      <c r="G5586" s="14" t="str">
        <f>"281"</f>
        <v>281</v>
      </c>
      <c r="H5586" t="s">
        <v>758</v>
      </c>
    </row>
    <row r="5587" spans="1:8" x14ac:dyDescent="0.25">
      <c r="A5587" t="s">
        <v>5853</v>
      </c>
      <c r="B5587" s="12">
        <v>81</v>
      </c>
      <c r="C5587" t="s">
        <v>7</v>
      </c>
      <c r="D5587" t="s">
        <v>8</v>
      </c>
      <c r="E5587" s="13" t="str">
        <f>"05"</f>
        <v>05</v>
      </c>
      <c r="F5587" t="s">
        <v>9</v>
      </c>
      <c r="G5587" s="14" t="str">
        <f>"231"</f>
        <v>231</v>
      </c>
      <c r="H5587" t="s">
        <v>263</v>
      </c>
    </row>
    <row r="5588" spans="1:8" x14ac:dyDescent="0.25">
      <c r="A5588" t="s">
        <v>5854</v>
      </c>
      <c r="B5588" s="12">
        <v>81</v>
      </c>
      <c r="C5588" t="s">
        <v>7</v>
      </c>
      <c r="D5588" t="s">
        <v>8</v>
      </c>
      <c r="E5588" s="13" t="str">
        <f>"36"</f>
        <v>36</v>
      </c>
      <c r="F5588" t="s">
        <v>84</v>
      </c>
      <c r="G5588" s="14" t="str">
        <f>"032"</f>
        <v>032</v>
      </c>
      <c r="H5588" t="s">
        <v>414</v>
      </c>
    </row>
    <row r="5589" spans="1:8" x14ac:dyDescent="0.25">
      <c r="A5589" t="s">
        <v>5855</v>
      </c>
      <c r="B5589" s="12">
        <v>81</v>
      </c>
      <c r="C5589" t="s">
        <v>7</v>
      </c>
      <c r="D5589" t="s">
        <v>8</v>
      </c>
      <c r="E5589" s="13" t="str">
        <f>"36"</f>
        <v>36</v>
      </c>
      <c r="F5589" t="s">
        <v>84</v>
      </c>
      <c r="G5589" s="14" t="str">
        <f>"032"</f>
        <v>032</v>
      </c>
      <c r="H5589" t="s">
        <v>414</v>
      </c>
    </row>
    <row r="5590" spans="1:8" x14ac:dyDescent="0.25">
      <c r="A5590" t="s">
        <v>5856</v>
      </c>
      <c r="B5590" s="12">
        <v>77</v>
      </c>
      <c r="C5590" t="s">
        <v>17</v>
      </c>
      <c r="D5590" t="s">
        <v>18</v>
      </c>
      <c r="E5590" s="13" t="str">
        <f>"67"</f>
        <v>67</v>
      </c>
      <c r="F5590" t="s">
        <v>44</v>
      </c>
      <c r="G5590" s="14" t="str">
        <f>"261"</f>
        <v>261</v>
      </c>
      <c r="H5590" t="s">
        <v>70</v>
      </c>
    </row>
    <row r="5591" spans="1:8" x14ac:dyDescent="0.25">
      <c r="A5591" t="s">
        <v>5857</v>
      </c>
      <c r="B5591" s="12">
        <v>76</v>
      </c>
      <c r="C5591" t="s">
        <v>2</v>
      </c>
      <c r="D5591" t="s">
        <v>3</v>
      </c>
      <c r="E5591" s="13" t="str">
        <f>"67"</f>
        <v>67</v>
      </c>
      <c r="F5591" t="s">
        <v>44</v>
      </c>
      <c r="G5591" s="14" t="str">
        <f>"270"</f>
        <v>270</v>
      </c>
      <c r="H5591" t="s">
        <v>304</v>
      </c>
    </row>
    <row r="5592" spans="1:8" x14ac:dyDescent="0.25">
      <c r="A5592" t="s">
        <v>5858</v>
      </c>
      <c r="B5592" s="12">
        <v>77</v>
      </c>
      <c r="C5592" t="s">
        <v>17</v>
      </c>
      <c r="D5592" t="s">
        <v>18</v>
      </c>
      <c r="E5592" s="13" t="str">
        <f>"40"</f>
        <v>40</v>
      </c>
      <c r="F5592" t="s">
        <v>19</v>
      </c>
      <c r="G5592" s="14" t="str">
        <f>"251"</f>
        <v>251</v>
      </c>
      <c r="H5592" t="s">
        <v>20</v>
      </c>
    </row>
    <row r="5593" spans="1:8" x14ac:dyDescent="0.25">
      <c r="A5593" t="s">
        <v>5859</v>
      </c>
      <c r="B5593" s="12">
        <v>76</v>
      </c>
      <c r="C5593" t="s">
        <v>2</v>
      </c>
      <c r="D5593" t="s">
        <v>3</v>
      </c>
      <c r="E5593" s="13" t="str">
        <f>"64"</f>
        <v>64</v>
      </c>
      <c r="F5593" t="s">
        <v>58</v>
      </c>
      <c r="G5593" s="14" t="str">
        <f>"002"</f>
        <v>002</v>
      </c>
      <c r="H5593" t="s">
        <v>1065</v>
      </c>
    </row>
    <row r="5594" spans="1:8" x14ac:dyDescent="0.25">
      <c r="A5594" t="s">
        <v>5860</v>
      </c>
      <c r="B5594" s="12">
        <v>76</v>
      </c>
      <c r="C5594" t="s">
        <v>2</v>
      </c>
      <c r="D5594" t="s">
        <v>3</v>
      </c>
      <c r="E5594" s="13" t="str">
        <f>"64"</f>
        <v>64</v>
      </c>
      <c r="F5594" t="s">
        <v>58</v>
      </c>
      <c r="G5594" s="14" t="str">
        <f>"002"</f>
        <v>002</v>
      </c>
      <c r="H5594" t="s">
        <v>1065</v>
      </c>
    </row>
    <row r="5595" spans="1:8" x14ac:dyDescent="0.25">
      <c r="A5595" t="s">
        <v>5861</v>
      </c>
      <c r="B5595" s="12">
        <v>77</v>
      </c>
      <c r="C5595" t="s">
        <v>17</v>
      </c>
      <c r="D5595" t="s">
        <v>18</v>
      </c>
      <c r="E5595" s="13" t="str">
        <f>"40"</f>
        <v>40</v>
      </c>
      <c r="F5595" t="s">
        <v>19</v>
      </c>
      <c r="G5595" s="14" t="str">
        <f>"251"</f>
        <v>251</v>
      </c>
      <c r="H5595" t="s">
        <v>20</v>
      </c>
    </row>
    <row r="5596" spans="1:8" x14ac:dyDescent="0.25">
      <c r="A5596" t="s">
        <v>5862</v>
      </c>
      <c r="B5596" s="12">
        <v>76</v>
      </c>
      <c r="C5596" t="s">
        <v>2</v>
      </c>
      <c r="D5596" t="s">
        <v>3</v>
      </c>
      <c r="E5596" s="13" t="str">
        <f>"67"</f>
        <v>67</v>
      </c>
      <c r="F5596" t="s">
        <v>44</v>
      </c>
      <c r="G5596" s="14" t="str">
        <f>"270"</f>
        <v>270</v>
      </c>
      <c r="H5596" t="s">
        <v>304</v>
      </c>
    </row>
    <row r="5597" spans="1:8" x14ac:dyDescent="0.25">
      <c r="A5597" t="s">
        <v>5863</v>
      </c>
      <c r="B5597" s="12">
        <v>81</v>
      </c>
      <c r="C5597" t="s">
        <v>7</v>
      </c>
      <c r="D5597" t="s">
        <v>8</v>
      </c>
      <c r="E5597" s="13" t="str">
        <f>"24"</f>
        <v>24</v>
      </c>
      <c r="F5597" t="s">
        <v>108</v>
      </c>
      <c r="G5597" s="14" t="str">
        <f>"231"</f>
        <v>231</v>
      </c>
      <c r="H5597" t="s">
        <v>5864</v>
      </c>
    </row>
    <row r="5598" spans="1:8" x14ac:dyDescent="0.25">
      <c r="A5598" t="s">
        <v>5865</v>
      </c>
      <c r="B5598" s="12">
        <v>79</v>
      </c>
      <c r="C5598" t="s">
        <v>28</v>
      </c>
      <c r="D5598" t="s">
        <v>29</v>
      </c>
      <c r="E5598" s="13" t="str">
        <f>"71"</f>
        <v>71</v>
      </c>
      <c r="F5598" t="s">
        <v>729</v>
      </c>
      <c r="G5598" s="14" t="str">
        <f>"291"</f>
        <v>291</v>
      </c>
      <c r="H5598" t="s">
        <v>1027</v>
      </c>
    </row>
    <row r="5599" spans="1:8" x14ac:dyDescent="0.25">
      <c r="A5599" t="s">
        <v>5866</v>
      </c>
      <c r="B5599" s="12">
        <v>77</v>
      </c>
      <c r="C5599" t="s">
        <v>17</v>
      </c>
      <c r="D5599" t="s">
        <v>18</v>
      </c>
      <c r="E5599" s="13" t="str">
        <f>"40"</f>
        <v>40</v>
      </c>
      <c r="F5599" t="s">
        <v>19</v>
      </c>
      <c r="G5599" s="14" t="str">
        <f>"251"</f>
        <v>251</v>
      </c>
      <c r="H5599" t="s">
        <v>20</v>
      </c>
    </row>
    <row r="5600" spans="1:8" x14ac:dyDescent="0.25">
      <c r="A5600" t="s">
        <v>5867</v>
      </c>
      <c r="B5600" s="12">
        <v>77</v>
      </c>
      <c r="C5600" t="s">
        <v>17</v>
      </c>
      <c r="D5600" t="s">
        <v>18</v>
      </c>
      <c r="E5600" s="13" t="str">
        <f>"66"</f>
        <v>66</v>
      </c>
      <c r="F5600" t="s">
        <v>22</v>
      </c>
      <c r="G5600" s="14" t="str">
        <f>"022"</f>
        <v>022</v>
      </c>
      <c r="H5600" t="s">
        <v>1407</v>
      </c>
    </row>
    <row r="5601" spans="1:8" x14ac:dyDescent="0.25">
      <c r="A5601" t="s">
        <v>5868</v>
      </c>
      <c r="B5601" s="12">
        <v>77</v>
      </c>
      <c r="C5601" t="s">
        <v>17</v>
      </c>
      <c r="D5601" t="s">
        <v>18</v>
      </c>
      <c r="E5601" s="13" t="str">
        <f>"66"</f>
        <v>66</v>
      </c>
      <c r="F5601" t="s">
        <v>22</v>
      </c>
      <c r="G5601" s="14" t="str">
        <f>"141"</f>
        <v>141</v>
      </c>
      <c r="H5601" t="s">
        <v>218</v>
      </c>
    </row>
    <row r="5602" spans="1:8" x14ac:dyDescent="0.25">
      <c r="A5602" t="s">
        <v>5869</v>
      </c>
      <c r="B5602" s="12">
        <v>77</v>
      </c>
      <c r="C5602" t="s">
        <v>17</v>
      </c>
      <c r="D5602" t="s">
        <v>18</v>
      </c>
      <c r="E5602" s="13" t="str">
        <f>"45"</f>
        <v>45</v>
      </c>
      <c r="F5602" t="s">
        <v>168</v>
      </c>
      <c r="G5602" s="14" t="str">
        <f>"131"</f>
        <v>131</v>
      </c>
      <c r="H5602" t="s">
        <v>907</v>
      </c>
    </row>
    <row r="5603" spans="1:8" x14ac:dyDescent="0.25">
      <c r="A5603" t="s">
        <v>5870</v>
      </c>
      <c r="B5603" s="12">
        <v>79</v>
      </c>
      <c r="C5603" t="s">
        <v>28</v>
      </c>
      <c r="D5603" t="s">
        <v>29</v>
      </c>
      <c r="E5603" s="13" t="str">
        <f>"17"</f>
        <v>17</v>
      </c>
      <c r="F5603" t="s">
        <v>32</v>
      </c>
      <c r="G5603" s="14" t="str">
        <f>"251"</f>
        <v>251</v>
      </c>
      <c r="H5603" t="s">
        <v>33</v>
      </c>
    </row>
    <row r="5604" spans="1:8" x14ac:dyDescent="0.25">
      <c r="A5604" t="s">
        <v>5870</v>
      </c>
      <c r="B5604" s="12">
        <v>79</v>
      </c>
      <c r="C5604" t="s">
        <v>28</v>
      </c>
      <c r="D5604" t="s">
        <v>29</v>
      </c>
      <c r="E5604" s="13" t="str">
        <f>"18"</f>
        <v>18</v>
      </c>
      <c r="F5604" t="s">
        <v>64</v>
      </c>
      <c r="G5604" s="14" t="str">
        <f>"221"</f>
        <v>221</v>
      </c>
      <c r="H5604" t="s">
        <v>65</v>
      </c>
    </row>
    <row r="5605" spans="1:8" x14ac:dyDescent="0.25">
      <c r="A5605" t="s">
        <v>5870</v>
      </c>
      <c r="B5605" s="12">
        <v>79</v>
      </c>
      <c r="C5605" t="s">
        <v>28</v>
      </c>
      <c r="D5605" t="s">
        <v>29</v>
      </c>
      <c r="E5605" s="13" t="str">
        <f>"50"</f>
        <v>50</v>
      </c>
      <c r="F5605" t="s">
        <v>1072</v>
      </c>
      <c r="G5605" s="14" t="str">
        <f>"272"</f>
        <v>272</v>
      </c>
      <c r="H5605" t="s">
        <v>1165</v>
      </c>
    </row>
    <row r="5606" spans="1:8" x14ac:dyDescent="0.25">
      <c r="A5606" t="s">
        <v>5870</v>
      </c>
      <c r="B5606" s="12">
        <v>79</v>
      </c>
      <c r="C5606" t="s">
        <v>28</v>
      </c>
      <c r="D5606" t="s">
        <v>29</v>
      </c>
      <c r="E5606" s="13" t="str">
        <f>"55"</f>
        <v>55</v>
      </c>
      <c r="F5606" t="s">
        <v>207</v>
      </c>
      <c r="G5606" s="14" t="str">
        <f>"236"</f>
        <v>236</v>
      </c>
      <c r="H5606" t="s">
        <v>229</v>
      </c>
    </row>
    <row r="5607" spans="1:8" x14ac:dyDescent="0.25">
      <c r="A5607" t="s">
        <v>5870</v>
      </c>
      <c r="B5607" s="12">
        <v>79</v>
      </c>
      <c r="C5607" t="s">
        <v>28</v>
      </c>
      <c r="D5607" t="s">
        <v>29</v>
      </c>
      <c r="E5607" s="13" t="str">
        <f>"55"</f>
        <v>55</v>
      </c>
      <c r="F5607" t="s">
        <v>207</v>
      </c>
      <c r="G5607" s="14" t="str">
        <f>"261"</f>
        <v>261</v>
      </c>
      <c r="H5607" t="s">
        <v>208</v>
      </c>
    </row>
    <row r="5608" spans="1:8" x14ac:dyDescent="0.25">
      <c r="A5608" t="s">
        <v>5870</v>
      </c>
      <c r="B5608" s="12">
        <v>79</v>
      </c>
      <c r="C5608" t="s">
        <v>28</v>
      </c>
      <c r="D5608" t="s">
        <v>29</v>
      </c>
      <c r="E5608" s="13" t="str">
        <f>"60"</f>
        <v>60</v>
      </c>
      <c r="F5608" t="s">
        <v>600</v>
      </c>
      <c r="G5608" s="14" t="str">
        <f>"251"</f>
        <v>251</v>
      </c>
      <c r="H5608" t="s">
        <v>601</v>
      </c>
    </row>
    <row r="5609" spans="1:8" x14ac:dyDescent="0.25">
      <c r="A5609" t="s">
        <v>5871</v>
      </c>
      <c r="B5609" s="12">
        <v>79</v>
      </c>
      <c r="C5609" t="s">
        <v>28</v>
      </c>
      <c r="D5609" t="s">
        <v>29</v>
      </c>
      <c r="E5609" s="13" t="str">
        <f>"50"</f>
        <v>50</v>
      </c>
      <c r="F5609" t="s">
        <v>1072</v>
      </c>
      <c r="G5609" s="14" t="str">
        <f>"272"</f>
        <v>272</v>
      </c>
      <c r="H5609" t="s">
        <v>1165</v>
      </c>
    </row>
    <row r="5610" spans="1:8" x14ac:dyDescent="0.25">
      <c r="A5610" t="s">
        <v>5872</v>
      </c>
      <c r="B5610" s="12">
        <v>79</v>
      </c>
      <c r="C5610" t="s">
        <v>28</v>
      </c>
      <c r="D5610" t="s">
        <v>29</v>
      </c>
      <c r="E5610" s="13" t="str">
        <f>"09"</f>
        <v>09</v>
      </c>
      <c r="F5610" t="s">
        <v>117</v>
      </c>
      <c r="G5610" s="14" t="str">
        <f>"221"</f>
        <v>221</v>
      </c>
      <c r="H5610" t="s">
        <v>65</v>
      </c>
    </row>
    <row r="5611" spans="1:8" x14ac:dyDescent="0.25">
      <c r="A5611" t="s">
        <v>5873</v>
      </c>
      <c r="B5611" s="12">
        <v>81</v>
      </c>
      <c r="C5611" t="s">
        <v>7</v>
      </c>
      <c r="D5611" t="s">
        <v>8</v>
      </c>
      <c r="E5611" s="13" t="str">
        <f>"49"</f>
        <v>49</v>
      </c>
      <c r="F5611" t="s">
        <v>340</v>
      </c>
      <c r="G5611" s="14" t="str">
        <f>"028"</f>
        <v>028</v>
      </c>
      <c r="H5611" t="s">
        <v>5874</v>
      </c>
    </row>
    <row r="5612" spans="1:8" x14ac:dyDescent="0.25">
      <c r="A5612" t="s">
        <v>5875</v>
      </c>
      <c r="B5612" s="12">
        <v>77</v>
      </c>
      <c r="C5612" t="s">
        <v>17</v>
      </c>
      <c r="D5612" t="s">
        <v>18</v>
      </c>
      <c r="E5612" s="13" t="str">
        <f>"40"</f>
        <v>40</v>
      </c>
      <c r="F5612" t="s">
        <v>19</v>
      </c>
      <c r="G5612" s="14" t="str">
        <f>"251"</f>
        <v>251</v>
      </c>
      <c r="H5612" t="s">
        <v>20</v>
      </c>
    </row>
    <row r="5613" spans="1:8" x14ac:dyDescent="0.25">
      <c r="A5613" t="s">
        <v>5876</v>
      </c>
      <c r="B5613" s="12">
        <v>79</v>
      </c>
      <c r="C5613" t="s">
        <v>28</v>
      </c>
      <c r="D5613" t="s">
        <v>29</v>
      </c>
      <c r="E5613" s="13" t="str">
        <f>"55"</f>
        <v>55</v>
      </c>
      <c r="F5613" t="s">
        <v>207</v>
      </c>
      <c r="G5613" s="14" t="str">
        <f>"176"</f>
        <v>176</v>
      </c>
      <c r="H5613" t="s">
        <v>621</v>
      </c>
    </row>
    <row r="5614" spans="1:8" x14ac:dyDescent="0.25">
      <c r="A5614" t="s">
        <v>5877</v>
      </c>
      <c r="B5614" s="12">
        <v>76</v>
      </c>
      <c r="C5614" t="s">
        <v>2</v>
      </c>
      <c r="D5614" t="s">
        <v>3</v>
      </c>
      <c r="E5614" s="13" t="str">
        <f>"13"</f>
        <v>13</v>
      </c>
      <c r="F5614" t="s">
        <v>14</v>
      </c>
      <c r="G5614" s="14" t="str">
        <f>"225"</f>
        <v>225</v>
      </c>
      <c r="H5614" t="s">
        <v>452</v>
      </c>
    </row>
    <row r="5615" spans="1:8" x14ac:dyDescent="0.25">
      <c r="A5615" t="s">
        <v>5878</v>
      </c>
      <c r="B5615" s="12">
        <v>77</v>
      </c>
      <c r="C5615" t="s">
        <v>17</v>
      </c>
      <c r="D5615" t="s">
        <v>18</v>
      </c>
      <c r="E5615" s="13" t="str">
        <f>"66"</f>
        <v>66</v>
      </c>
      <c r="F5615" t="s">
        <v>22</v>
      </c>
      <c r="G5615" s="14" t="str">
        <f>"131"</f>
        <v>131</v>
      </c>
      <c r="H5615" t="s">
        <v>23</v>
      </c>
    </row>
    <row r="5616" spans="1:8" x14ac:dyDescent="0.25">
      <c r="A5616" t="s">
        <v>5879</v>
      </c>
      <c r="B5616" s="12">
        <v>81</v>
      </c>
      <c r="C5616" t="s">
        <v>7</v>
      </c>
      <c r="D5616" t="s">
        <v>8</v>
      </c>
      <c r="E5616" s="13" t="str">
        <f>"70"</f>
        <v>70</v>
      </c>
      <c r="F5616" t="s">
        <v>50</v>
      </c>
      <c r="G5616" s="14" t="str">
        <f>"266"</f>
        <v>266</v>
      </c>
      <c r="H5616" t="s">
        <v>51</v>
      </c>
    </row>
    <row r="5617" spans="1:8" x14ac:dyDescent="0.25">
      <c r="A5617" t="s">
        <v>5880</v>
      </c>
      <c r="B5617" s="12">
        <v>77</v>
      </c>
      <c r="C5617" t="s">
        <v>17</v>
      </c>
      <c r="D5617" t="s">
        <v>18</v>
      </c>
      <c r="E5617" s="13" t="str">
        <f>"40"</f>
        <v>40</v>
      </c>
      <c r="F5617" t="s">
        <v>19</v>
      </c>
      <c r="G5617" s="14" t="str">
        <f>"251"</f>
        <v>251</v>
      </c>
      <c r="H5617" t="s">
        <v>20</v>
      </c>
    </row>
    <row r="5618" spans="1:8" x14ac:dyDescent="0.25">
      <c r="A5618" t="s">
        <v>5881</v>
      </c>
      <c r="B5618" s="12">
        <v>81</v>
      </c>
      <c r="C5618" t="s">
        <v>7</v>
      </c>
      <c r="D5618" t="s">
        <v>8</v>
      </c>
      <c r="E5618" s="13" t="str">
        <f>"36"</f>
        <v>36</v>
      </c>
      <c r="F5618" t="s">
        <v>84</v>
      </c>
      <c r="G5618" s="14" t="str">
        <f>"147"</f>
        <v>147</v>
      </c>
      <c r="H5618" t="s">
        <v>4807</v>
      </c>
    </row>
    <row r="5619" spans="1:8" x14ac:dyDescent="0.25">
      <c r="A5619" t="s">
        <v>5882</v>
      </c>
      <c r="B5619" s="12">
        <v>79</v>
      </c>
      <c r="C5619" t="s">
        <v>28</v>
      </c>
      <c r="D5619" t="s">
        <v>29</v>
      </c>
      <c r="E5619" s="13" t="str">
        <f>"18"</f>
        <v>18</v>
      </c>
      <c r="F5619" t="s">
        <v>64</v>
      </c>
      <c r="G5619" s="14" t="str">
        <f>"221"</f>
        <v>221</v>
      </c>
      <c r="H5619" t="s">
        <v>65</v>
      </c>
    </row>
    <row r="5620" spans="1:8" x14ac:dyDescent="0.25">
      <c r="A5620" t="s">
        <v>5883</v>
      </c>
      <c r="B5620" s="12">
        <v>77</v>
      </c>
      <c r="C5620" t="s">
        <v>17</v>
      </c>
      <c r="D5620" t="s">
        <v>18</v>
      </c>
      <c r="E5620" s="13" t="str">
        <f>"66"</f>
        <v>66</v>
      </c>
      <c r="F5620" t="s">
        <v>22</v>
      </c>
      <c r="G5620" s="14" t="str">
        <f>"291"</f>
        <v>291</v>
      </c>
      <c r="H5620" t="s">
        <v>361</v>
      </c>
    </row>
    <row r="5621" spans="1:8" x14ac:dyDescent="0.25">
      <c r="A5621" t="s">
        <v>5884</v>
      </c>
      <c r="B5621" s="12">
        <v>77</v>
      </c>
      <c r="C5621" t="s">
        <v>17</v>
      </c>
      <c r="D5621" t="s">
        <v>18</v>
      </c>
      <c r="E5621" s="13" t="str">
        <f>"66"</f>
        <v>66</v>
      </c>
      <c r="F5621" t="s">
        <v>22</v>
      </c>
      <c r="G5621" s="14" t="str">
        <f>"012"</f>
        <v>012</v>
      </c>
      <c r="H5621" t="s">
        <v>2754</v>
      </c>
    </row>
    <row r="5622" spans="1:8" x14ac:dyDescent="0.25">
      <c r="A5622" t="s">
        <v>5885</v>
      </c>
      <c r="B5622" s="12">
        <v>81</v>
      </c>
      <c r="C5622" t="s">
        <v>7</v>
      </c>
      <c r="D5622" t="s">
        <v>8</v>
      </c>
      <c r="E5622" s="13" t="str">
        <f>"05"</f>
        <v>05</v>
      </c>
      <c r="F5622" t="s">
        <v>9</v>
      </c>
      <c r="G5622" s="14" t="str">
        <f>"231"</f>
        <v>231</v>
      </c>
      <c r="H5622" t="s">
        <v>263</v>
      </c>
    </row>
    <row r="5623" spans="1:8" x14ac:dyDescent="0.25">
      <c r="A5623" t="s">
        <v>5885</v>
      </c>
      <c r="B5623" s="12">
        <v>81</v>
      </c>
      <c r="C5623" t="s">
        <v>7</v>
      </c>
      <c r="D5623" t="s">
        <v>8</v>
      </c>
      <c r="E5623" s="13" t="str">
        <f>"70"</f>
        <v>70</v>
      </c>
      <c r="F5623" t="s">
        <v>50</v>
      </c>
      <c r="G5623" s="14" t="str">
        <f>"261"</f>
        <v>261</v>
      </c>
      <c r="H5623" t="s">
        <v>628</v>
      </c>
    </row>
    <row r="5624" spans="1:8" x14ac:dyDescent="0.25">
      <c r="A5624" t="s">
        <v>5886</v>
      </c>
      <c r="B5624" s="12">
        <v>81</v>
      </c>
      <c r="C5624" t="s">
        <v>7</v>
      </c>
      <c r="D5624" t="s">
        <v>8</v>
      </c>
      <c r="E5624" s="13" t="str">
        <f>"44"</f>
        <v>44</v>
      </c>
      <c r="F5624" t="s">
        <v>40</v>
      </c>
      <c r="G5624" s="14" t="str">
        <f>"020"</f>
        <v>020</v>
      </c>
      <c r="H5624" t="s">
        <v>144</v>
      </c>
    </row>
    <row r="5625" spans="1:8" x14ac:dyDescent="0.25">
      <c r="A5625" t="s">
        <v>5886</v>
      </c>
      <c r="B5625" s="12">
        <v>81</v>
      </c>
      <c r="C5625" t="s">
        <v>7</v>
      </c>
      <c r="D5625" t="s">
        <v>8</v>
      </c>
      <c r="E5625" s="13" t="str">
        <f>"68"</f>
        <v>68</v>
      </c>
      <c r="F5625" t="s">
        <v>75</v>
      </c>
      <c r="G5625" s="14" t="str">
        <f>"292"</f>
        <v>292</v>
      </c>
      <c r="H5625" t="s">
        <v>425</v>
      </c>
    </row>
    <row r="5626" spans="1:8" x14ac:dyDescent="0.25">
      <c r="A5626" t="s">
        <v>5886</v>
      </c>
      <c r="B5626" s="12">
        <v>81</v>
      </c>
      <c r="C5626" t="s">
        <v>7</v>
      </c>
      <c r="D5626" t="s">
        <v>8</v>
      </c>
      <c r="E5626" s="13" t="str">
        <f>"70"</f>
        <v>70</v>
      </c>
      <c r="F5626" t="s">
        <v>50</v>
      </c>
      <c r="G5626" s="14" t="str">
        <f>"010"</f>
        <v>010</v>
      </c>
      <c r="H5626" t="s">
        <v>661</v>
      </c>
    </row>
    <row r="5627" spans="1:8" x14ac:dyDescent="0.25">
      <c r="A5627" t="s">
        <v>5886</v>
      </c>
      <c r="B5627" s="12">
        <v>81</v>
      </c>
      <c r="C5627" t="s">
        <v>7</v>
      </c>
      <c r="D5627" t="s">
        <v>8</v>
      </c>
      <c r="E5627" s="13" t="str">
        <f>"70"</f>
        <v>70</v>
      </c>
      <c r="F5627" t="s">
        <v>50</v>
      </c>
      <c r="G5627" s="14" t="str">
        <f>"121"</f>
        <v>121</v>
      </c>
      <c r="H5627" t="s">
        <v>521</v>
      </c>
    </row>
    <row r="5628" spans="1:8" x14ac:dyDescent="0.25">
      <c r="A5628" t="s">
        <v>5887</v>
      </c>
      <c r="B5628" s="12">
        <v>79</v>
      </c>
      <c r="C5628" t="s">
        <v>28</v>
      </c>
      <c r="D5628" t="s">
        <v>29</v>
      </c>
      <c r="E5628" s="13" t="str">
        <f>"61"</f>
        <v>61</v>
      </c>
      <c r="F5628" t="s">
        <v>186</v>
      </c>
      <c r="G5628" s="14" t="str">
        <f>"022"</f>
        <v>022</v>
      </c>
      <c r="H5628" t="s">
        <v>3966</v>
      </c>
    </row>
    <row r="5629" spans="1:8" x14ac:dyDescent="0.25">
      <c r="A5629" t="s">
        <v>5888</v>
      </c>
      <c r="B5629" s="12">
        <v>81</v>
      </c>
      <c r="C5629" t="s">
        <v>7</v>
      </c>
      <c r="D5629" t="s">
        <v>8</v>
      </c>
      <c r="E5629" s="13" t="str">
        <f>"58"</f>
        <v>58</v>
      </c>
      <c r="F5629" t="s">
        <v>128</v>
      </c>
      <c r="G5629" s="14" t="str">
        <f>"252"</f>
        <v>252</v>
      </c>
      <c r="H5629" t="s">
        <v>2218</v>
      </c>
    </row>
    <row r="5630" spans="1:8" x14ac:dyDescent="0.25">
      <c r="A5630" t="s">
        <v>5889</v>
      </c>
      <c r="B5630" s="12">
        <v>76</v>
      </c>
      <c r="C5630" t="s">
        <v>2</v>
      </c>
      <c r="D5630" t="s">
        <v>3</v>
      </c>
      <c r="E5630" s="13" t="str">
        <f>"13"</f>
        <v>13</v>
      </c>
      <c r="F5630" t="s">
        <v>14</v>
      </c>
      <c r="G5630" s="14" t="str">
        <f>"251"</f>
        <v>251</v>
      </c>
      <c r="H5630" t="s">
        <v>255</v>
      </c>
    </row>
    <row r="5631" spans="1:8" x14ac:dyDescent="0.25">
      <c r="A5631" t="s">
        <v>5890</v>
      </c>
      <c r="B5631" s="12">
        <v>76</v>
      </c>
      <c r="C5631" t="s">
        <v>2</v>
      </c>
      <c r="D5631" t="s">
        <v>3</v>
      </c>
      <c r="E5631" s="13" t="str">
        <f>"13"</f>
        <v>13</v>
      </c>
      <c r="F5631" t="s">
        <v>14</v>
      </c>
      <c r="G5631" s="14" t="str">
        <f>"225"</f>
        <v>225</v>
      </c>
      <c r="H5631" t="s">
        <v>452</v>
      </c>
    </row>
    <row r="5632" spans="1:8" x14ac:dyDescent="0.25">
      <c r="A5632" t="s">
        <v>5891</v>
      </c>
      <c r="B5632" s="12">
        <v>76</v>
      </c>
      <c r="C5632" t="s">
        <v>2</v>
      </c>
      <c r="D5632" t="s">
        <v>3</v>
      </c>
      <c r="E5632" s="13" t="str">
        <f>"67"</f>
        <v>67</v>
      </c>
      <c r="F5632" t="s">
        <v>44</v>
      </c>
      <c r="G5632" s="14" t="str">
        <f>"136"</f>
        <v>136</v>
      </c>
      <c r="H5632" t="s">
        <v>993</v>
      </c>
    </row>
    <row r="5633" spans="1:8" x14ac:dyDescent="0.25">
      <c r="A5633" t="s">
        <v>5892</v>
      </c>
      <c r="B5633" s="12">
        <v>77</v>
      </c>
      <c r="C5633" t="s">
        <v>17</v>
      </c>
      <c r="D5633" t="s">
        <v>18</v>
      </c>
      <c r="E5633" s="13" t="str">
        <f>"67"</f>
        <v>67</v>
      </c>
      <c r="F5633" t="s">
        <v>44</v>
      </c>
      <c r="G5633" s="14" t="str">
        <f>"261"</f>
        <v>261</v>
      </c>
      <c r="H5633" t="s">
        <v>70</v>
      </c>
    </row>
    <row r="5634" spans="1:8" x14ac:dyDescent="0.25">
      <c r="A5634" t="s">
        <v>5893</v>
      </c>
      <c r="B5634" s="12">
        <v>79</v>
      </c>
      <c r="C5634" t="s">
        <v>28</v>
      </c>
      <c r="D5634" t="s">
        <v>29</v>
      </c>
      <c r="E5634" s="13" t="str">
        <f>"03"</f>
        <v>03</v>
      </c>
      <c r="F5634" t="s">
        <v>30</v>
      </c>
      <c r="G5634" s="14" t="str">
        <f>"022"</f>
        <v>022</v>
      </c>
      <c r="H5634" t="s">
        <v>2185</v>
      </c>
    </row>
    <row r="5635" spans="1:8" x14ac:dyDescent="0.25">
      <c r="A5635" t="s">
        <v>5894</v>
      </c>
      <c r="B5635" s="12">
        <v>81</v>
      </c>
      <c r="C5635" t="s">
        <v>7</v>
      </c>
      <c r="D5635" t="s">
        <v>8</v>
      </c>
      <c r="E5635" s="13" t="str">
        <f>"36"</f>
        <v>36</v>
      </c>
      <c r="F5635" t="s">
        <v>84</v>
      </c>
      <c r="G5635" s="14" t="str">
        <f>"028"</f>
        <v>028</v>
      </c>
      <c r="H5635" t="s">
        <v>115</v>
      </c>
    </row>
    <row r="5636" spans="1:8" x14ac:dyDescent="0.25">
      <c r="A5636" t="s">
        <v>5895</v>
      </c>
      <c r="B5636" s="12">
        <v>81</v>
      </c>
      <c r="C5636" t="s">
        <v>7</v>
      </c>
      <c r="D5636" t="s">
        <v>8</v>
      </c>
      <c r="E5636" s="13" t="str">
        <f>"36"</f>
        <v>36</v>
      </c>
      <c r="F5636" t="s">
        <v>84</v>
      </c>
      <c r="G5636" s="14" t="str">
        <f>"028"</f>
        <v>028</v>
      </c>
      <c r="H5636" t="s">
        <v>115</v>
      </c>
    </row>
    <row r="5637" spans="1:8" x14ac:dyDescent="0.25">
      <c r="A5637" t="s">
        <v>5896</v>
      </c>
      <c r="B5637" s="12">
        <v>79</v>
      </c>
      <c r="C5637" t="s">
        <v>28</v>
      </c>
      <c r="D5637" t="s">
        <v>29</v>
      </c>
      <c r="E5637" s="13" t="str">
        <f>"03"</f>
        <v>03</v>
      </c>
      <c r="F5637" t="s">
        <v>30</v>
      </c>
      <c r="G5637" s="14" t="str">
        <f>"004"</f>
        <v>004</v>
      </c>
      <c r="H5637" t="s">
        <v>2393</v>
      </c>
    </row>
    <row r="5638" spans="1:8" x14ac:dyDescent="0.25">
      <c r="A5638" t="s">
        <v>5897</v>
      </c>
      <c r="B5638" s="12">
        <v>77</v>
      </c>
      <c r="C5638" t="s">
        <v>17</v>
      </c>
      <c r="D5638" t="s">
        <v>18</v>
      </c>
      <c r="E5638" s="13" t="str">
        <f>"67"</f>
        <v>67</v>
      </c>
      <c r="F5638" t="s">
        <v>44</v>
      </c>
      <c r="G5638" s="14" t="str">
        <f>"151"</f>
        <v>151</v>
      </c>
      <c r="H5638" t="s">
        <v>200</v>
      </c>
    </row>
    <row r="5639" spans="1:8" x14ac:dyDescent="0.25">
      <c r="A5639" t="s">
        <v>5898</v>
      </c>
      <c r="B5639" s="12">
        <v>79</v>
      </c>
      <c r="C5639" t="s">
        <v>28</v>
      </c>
      <c r="D5639" t="s">
        <v>29</v>
      </c>
      <c r="E5639" s="13" t="str">
        <f>"01"</f>
        <v>01</v>
      </c>
      <c r="F5639" t="s">
        <v>542</v>
      </c>
      <c r="G5639" s="14" t="str">
        <f>"002"</f>
        <v>002</v>
      </c>
      <c r="H5639" t="s">
        <v>2159</v>
      </c>
    </row>
    <row r="5640" spans="1:8" x14ac:dyDescent="0.25">
      <c r="A5640" t="s">
        <v>5899</v>
      </c>
      <c r="B5640" s="12">
        <v>77</v>
      </c>
      <c r="C5640" t="s">
        <v>17</v>
      </c>
      <c r="D5640" t="s">
        <v>18</v>
      </c>
      <c r="E5640" s="13" t="str">
        <f>"51"</f>
        <v>51</v>
      </c>
      <c r="F5640" t="s">
        <v>55</v>
      </c>
      <c r="G5640" s="14" t="str">
        <f>"276"</f>
        <v>276</v>
      </c>
      <c r="H5640" t="s">
        <v>80</v>
      </c>
    </row>
    <row r="5641" spans="1:8" x14ac:dyDescent="0.25">
      <c r="A5641" t="s">
        <v>5900</v>
      </c>
      <c r="B5641" s="12">
        <v>77</v>
      </c>
      <c r="C5641" t="s">
        <v>17</v>
      </c>
      <c r="D5641" t="s">
        <v>18</v>
      </c>
      <c r="E5641" s="13" t="str">
        <f>"66"</f>
        <v>66</v>
      </c>
      <c r="F5641" t="s">
        <v>22</v>
      </c>
      <c r="G5641" s="14" t="str">
        <f>"131"</f>
        <v>131</v>
      </c>
      <c r="H5641" t="s">
        <v>23</v>
      </c>
    </row>
    <row r="5642" spans="1:8" x14ac:dyDescent="0.25">
      <c r="A5642" t="s">
        <v>5901</v>
      </c>
      <c r="B5642" s="12">
        <v>81</v>
      </c>
      <c r="C5642" t="s">
        <v>7</v>
      </c>
      <c r="D5642" t="s">
        <v>8</v>
      </c>
      <c r="E5642" s="13" t="str">
        <f>"20"</f>
        <v>20</v>
      </c>
      <c r="F5642" t="s">
        <v>111</v>
      </c>
      <c r="G5642" s="14" t="str">
        <f>"024"</f>
        <v>024</v>
      </c>
      <c r="H5642" t="s">
        <v>136</v>
      </c>
    </row>
    <row r="5643" spans="1:8" x14ac:dyDescent="0.25">
      <c r="A5643" t="s">
        <v>5902</v>
      </c>
      <c r="B5643" s="12">
        <v>79</v>
      </c>
      <c r="C5643" t="s">
        <v>28</v>
      </c>
      <c r="D5643" t="s">
        <v>29</v>
      </c>
      <c r="E5643" s="13" t="str">
        <f>"10"</f>
        <v>10</v>
      </c>
      <c r="F5643" t="s">
        <v>171</v>
      </c>
      <c r="G5643" s="14" t="str">
        <f>"116"</f>
        <v>116</v>
      </c>
      <c r="H5643" t="s">
        <v>1961</v>
      </c>
    </row>
    <row r="5644" spans="1:8" x14ac:dyDescent="0.25">
      <c r="A5644" t="s">
        <v>5903</v>
      </c>
      <c r="B5644" s="12">
        <v>81</v>
      </c>
      <c r="C5644" t="s">
        <v>7</v>
      </c>
      <c r="D5644" t="s">
        <v>8</v>
      </c>
      <c r="E5644" s="13" t="str">
        <f>"21"</f>
        <v>21</v>
      </c>
      <c r="F5644" t="s">
        <v>1896</v>
      </c>
      <c r="G5644" s="14" t="str">
        <f>"211"</f>
        <v>211</v>
      </c>
      <c r="H5644" t="s">
        <v>3025</v>
      </c>
    </row>
    <row r="5645" spans="1:8" x14ac:dyDescent="0.25">
      <c r="A5645" t="s">
        <v>5904</v>
      </c>
      <c r="B5645" s="12">
        <v>81</v>
      </c>
      <c r="C5645" t="s">
        <v>7</v>
      </c>
      <c r="D5645" t="s">
        <v>8</v>
      </c>
      <c r="E5645" s="13" t="str">
        <f>"05"</f>
        <v>05</v>
      </c>
      <c r="F5645" t="s">
        <v>9</v>
      </c>
      <c r="G5645" s="14" t="str">
        <f>"104"</f>
        <v>104</v>
      </c>
      <c r="H5645" t="s">
        <v>299</v>
      </c>
    </row>
    <row r="5646" spans="1:8" x14ac:dyDescent="0.25">
      <c r="A5646" t="s">
        <v>5905</v>
      </c>
      <c r="B5646" s="12">
        <v>79</v>
      </c>
      <c r="C5646" t="s">
        <v>28</v>
      </c>
      <c r="D5646" t="s">
        <v>29</v>
      </c>
      <c r="E5646" s="13" t="str">
        <f>"09"</f>
        <v>09</v>
      </c>
      <c r="F5646" t="s">
        <v>117</v>
      </c>
      <c r="G5646" s="14" t="str">
        <f>"211"</f>
        <v>211</v>
      </c>
      <c r="H5646" t="s">
        <v>372</v>
      </c>
    </row>
    <row r="5647" spans="1:8" x14ac:dyDescent="0.25">
      <c r="A5647" t="s">
        <v>5906</v>
      </c>
      <c r="B5647" s="12">
        <v>81</v>
      </c>
      <c r="C5647" t="s">
        <v>7</v>
      </c>
      <c r="D5647" t="s">
        <v>8</v>
      </c>
      <c r="E5647" s="13" t="str">
        <f>"38"</f>
        <v>38</v>
      </c>
      <c r="F5647" t="s">
        <v>121</v>
      </c>
      <c r="G5647" s="14" t="str">
        <f>"251"</f>
        <v>251</v>
      </c>
      <c r="H5647" t="s">
        <v>812</v>
      </c>
    </row>
    <row r="5648" spans="1:8" x14ac:dyDescent="0.25">
      <c r="A5648" t="s">
        <v>5907</v>
      </c>
      <c r="B5648" s="12">
        <v>77</v>
      </c>
      <c r="C5648" t="s">
        <v>17</v>
      </c>
      <c r="D5648" t="s">
        <v>18</v>
      </c>
      <c r="E5648" s="13" t="str">
        <f>"51"</f>
        <v>51</v>
      </c>
      <c r="F5648" t="s">
        <v>55</v>
      </c>
      <c r="G5648" s="14" t="str">
        <f>"276"</f>
        <v>276</v>
      </c>
      <c r="H5648" t="s">
        <v>80</v>
      </c>
    </row>
    <row r="5649" spans="1:8" x14ac:dyDescent="0.25">
      <c r="A5649" t="s">
        <v>5908</v>
      </c>
      <c r="B5649" s="12">
        <v>79</v>
      </c>
      <c r="C5649" t="s">
        <v>28</v>
      </c>
      <c r="D5649" t="s">
        <v>29</v>
      </c>
      <c r="E5649" s="13" t="str">
        <f>"37"</f>
        <v>37</v>
      </c>
      <c r="F5649" t="s">
        <v>34</v>
      </c>
      <c r="G5649" s="14" t="str">
        <f>"291"</f>
        <v>291</v>
      </c>
      <c r="H5649" t="s">
        <v>36</v>
      </c>
    </row>
    <row r="5650" spans="1:8" x14ac:dyDescent="0.25">
      <c r="A5650" t="s">
        <v>5909</v>
      </c>
      <c r="B5650" s="12">
        <v>81</v>
      </c>
      <c r="C5650" t="s">
        <v>7</v>
      </c>
      <c r="D5650" t="s">
        <v>8</v>
      </c>
      <c r="E5650" s="13" t="str">
        <f>"44"</f>
        <v>44</v>
      </c>
      <c r="F5650" t="s">
        <v>40</v>
      </c>
      <c r="G5650" s="14" t="str">
        <f>"241"</f>
        <v>241</v>
      </c>
      <c r="H5650" t="s">
        <v>41</v>
      </c>
    </row>
    <row r="5651" spans="1:8" x14ac:dyDescent="0.25">
      <c r="A5651" t="s">
        <v>5910</v>
      </c>
      <c r="B5651" s="12">
        <v>81</v>
      </c>
      <c r="C5651" t="s">
        <v>7</v>
      </c>
      <c r="D5651" t="s">
        <v>8</v>
      </c>
      <c r="E5651" s="13" t="str">
        <f>"44"</f>
        <v>44</v>
      </c>
      <c r="F5651" t="s">
        <v>40</v>
      </c>
      <c r="G5651" s="14" t="str">
        <f>"136"</f>
        <v>136</v>
      </c>
      <c r="H5651" t="s">
        <v>1286</v>
      </c>
    </row>
    <row r="5652" spans="1:8" x14ac:dyDescent="0.25">
      <c r="A5652" t="s">
        <v>5911</v>
      </c>
      <c r="B5652" s="12">
        <v>79</v>
      </c>
      <c r="C5652" t="s">
        <v>28</v>
      </c>
      <c r="D5652" t="s">
        <v>29</v>
      </c>
      <c r="E5652" s="13" t="str">
        <f>"03"</f>
        <v>03</v>
      </c>
      <c r="F5652" t="s">
        <v>30</v>
      </c>
      <c r="G5652" s="14" t="str">
        <f>"022"</f>
        <v>022</v>
      </c>
      <c r="H5652" t="s">
        <v>2185</v>
      </c>
    </row>
    <row r="5653" spans="1:8" x14ac:dyDescent="0.25">
      <c r="A5653" t="s">
        <v>5912</v>
      </c>
      <c r="B5653" s="12">
        <v>79</v>
      </c>
      <c r="C5653" t="s">
        <v>28</v>
      </c>
      <c r="D5653" t="s">
        <v>29</v>
      </c>
      <c r="E5653" s="13" t="str">
        <f>"26"</f>
        <v>26</v>
      </c>
      <c r="F5653" t="s">
        <v>294</v>
      </c>
      <c r="G5653" s="14" t="str">
        <f>"012"</f>
        <v>012</v>
      </c>
      <c r="H5653" t="s">
        <v>295</v>
      </c>
    </row>
    <row r="5654" spans="1:8" x14ac:dyDescent="0.25">
      <c r="A5654" t="s">
        <v>5912</v>
      </c>
      <c r="B5654" s="12">
        <v>79</v>
      </c>
      <c r="C5654" t="s">
        <v>28</v>
      </c>
      <c r="D5654" t="s">
        <v>29</v>
      </c>
      <c r="E5654" s="13" t="str">
        <f>"26"</f>
        <v>26</v>
      </c>
      <c r="F5654" t="s">
        <v>294</v>
      </c>
      <c r="G5654" s="14" t="str">
        <f>"236"</f>
        <v>236</v>
      </c>
      <c r="H5654" t="s">
        <v>3941</v>
      </c>
    </row>
    <row r="5655" spans="1:8" x14ac:dyDescent="0.25">
      <c r="A5655" t="s">
        <v>5912</v>
      </c>
      <c r="B5655" s="12">
        <v>79</v>
      </c>
      <c r="C5655" t="s">
        <v>28</v>
      </c>
      <c r="D5655" t="s">
        <v>29</v>
      </c>
      <c r="E5655" s="13" t="str">
        <f>"43"</f>
        <v>43</v>
      </c>
      <c r="F5655" t="s">
        <v>354</v>
      </c>
      <c r="G5655" s="14" t="str">
        <f>"034"</f>
        <v>034</v>
      </c>
      <c r="H5655" t="s">
        <v>1520</v>
      </c>
    </row>
    <row r="5656" spans="1:8" x14ac:dyDescent="0.25">
      <c r="A5656" t="s">
        <v>5912</v>
      </c>
      <c r="B5656" s="12">
        <v>79</v>
      </c>
      <c r="C5656" t="s">
        <v>28</v>
      </c>
      <c r="D5656" t="s">
        <v>29</v>
      </c>
      <c r="E5656" s="13" t="str">
        <f>"50"</f>
        <v>50</v>
      </c>
      <c r="F5656" t="s">
        <v>1072</v>
      </c>
      <c r="G5656" s="14" t="str">
        <f>"034"</f>
        <v>034</v>
      </c>
      <c r="H5656" t="s">
        <v>3538</v>
      </c>
    </row>
    <row r="5657" spans="1:8" x14ac:dyDescent="0.25">
      <c r="A5657" t="s">
        <v>5912</v>
      </c>
      <c r="B5657" s="12">
        <v>79</v>
      </c>
      <c r="C5657" t="s">
        <v>28</v>
      </c>
      <c r="D5657" t="s">
        <v>29</v>
      </c>
      <c r="E5657" s="13" t="str">
        <f>"63"</f>
        <v>63</v>
      </c>
      <c r="F5657" t="s">
        <v>1309</v>
      </c>
      <c r="G5657" s="14" t="str">
        <f>"002"</f>
        <v>002</v>
      </c>
      <c r="H5657" t="s">
        <v>3685</v>
      </c>
    </row>
    <row r="5658" spans="1:8" x14ac:dyDescent="0.25">
      <c r="A5658" t="s">
        <v>5912</v>
      </c>
      <c r="B5658" s="12">
        <v>79</v>
      </c>
      <c r="C5658" t="s">
        <v>28</v>
      </c>
      <c r="D5658" t="s">
        <v>29</v>
      </c>
      <c r="E5658" s="13" t="str">
        <f>"63"</f>
        <v>63</v>
      </c>
      <c r="F5658" t="s">
        <v>1309</v>
      </c>
      <c r="G5658" s="14" t="str">
        <f>"014"</f>
        <v>014</v>
      </c>
      <c r="H5658" t="s">
        <v>647</v>
      </c>
    </row>
    <row r="5659" spans="1:8" x14ac:dyDescent="0.25">
      <c r="A5659" t="s">
        <v>5912</v>
      </c>
      <c r="B5659" s="12">
        <v>79</v>
      </c>
      <c r="C5659" t="s">
        <v>28</v>
      </c>
      <c r="D5659" t="s">
        <v>29</v>
      </c>
      <c r="E5659" s="13" t="str">
        <f>"63"</f>
        <v>63</v>
      </c>
      <c r="F5659" t="s">
        <v>1309</v>
      </c>
      <c r="G5659" s="14" t="str">
        <f>"221"</f>
        <v>221</v>
      </c>
      <c r="H5659" t="s">
        <v>1982</v>
      </c>
    </row>
    <row r="5660" spans="1:8" x14ac:dyDescent="0.25">
      <c r="A5660" t="s">
        <v>5913</v>
      </c>
      <c r="B5660" s="12">
        <v>76</v>
      </c>
      <c r="C5660" t="s">
        <v>2</v>
      </c>
      <c r="D5660" t="s">
        <v>3</v>
      </c>
      <c r="E5660" s="13" t="str">
        <f>"14"</f>
        <v>14</v>
      </c>
      <c r="F5660" t="s">
        <v>124</v>
      </c>
      <c r="G5660" s="14" t="str">
        <f>"136"</f>
        <v>136</v>
      </c>
      <c r="H5660" t="s">
        <v>921</v>
      </c>
    </row>
    <row r="5661" spans="1:8" x14ac:dyDescent="0.25">
      <c r="A5661" t="s">
        <v>5914</v>
      </c>
      <c r="B5661" s="12">
        <v>81</v>
      </c>
      <c r="C5661" t="s">
        <v>7</v>
      </c>
      <c r="D5661" t="s">
        <v>8</v>
      </c>
      <c r="E5661" s="13" t="str">
        <f>"49"</f>
        <v>49</v>
      </c>
      <c r="F5661" t="s">
        <v>340</v>
      </c>
      <c r="G5661" s="14" t="str">
        <f>"024"</f>
        <v>024</v>
      </c>
      <c r="H5661" t="s">
        <v>2677</v>
      </c>
    </row>
    <row r="5662" spans="1:8" x14ac:dyDescent="0.25">
      <c r="A5662" t="s">
        <v>5914</v>
      </c>
      <c r="B5662" s="12">
        <v>81</v>
      </c>
      <c r="C5662" t="s">
        <v>7</v>
      </c>
      <c r="D5662" t="s">
        <v>8</v>
      </c>
      <c r="E5662" s="13" t="str">
        <f>"49"</f>
        <v>49</v>
      </c>
      <c r="F5662" t="s">
        <v>340</v>
      </c>
      <c r="G5662" s="14" t="str">
        <f>"281"</f>
        <v>281</v>
      </c>
      <c r="H5662" t="s">
        <v>1335</v>
      </c>
    </row>
    <row r="5663" spans="1:8" x14ac:dyDescent="0.25">
      <c r="A5663" t="s">
        <v>5915</v>
      </c>
      <c r="B5663" s="12">
        <v>76</v>
      </c>
      <c r="C5663" t="s">
        <v>2</v>
      </c>
      <c r="D5663" t="s">
        <v>3</v>
      </c>
      <c r="E5663" s="13" t="str">
        <f>"13"</f>
        <v>13</v>
      </c>
      <c r="F5663" t="s">
        <v>14</v>
      </c>
      <c r="G5663" s="14" t="str">
        <f>"225"</f>
        <v>225</v>
      </c>
      <c r="H5663" t="s">
        <v>452</v>
      </c>
    </row>
    <row r="5664" spans="1:8" x14ac:dyDescent="0.25">
      <c r="A5664" t="s">
        <v>5916</v>
      </c>
      <c r="B5664" s="12">
        <v>79</v>
      </c>
      <c r="C5664" t="s">
        <v>28</v>
      </c>
      <c r="D5664" t="s">
        <v>29</v>
      </c>
      <c r="E5664" s="13" t="str">
        <f>"16"</f>
        <v>16</v>
      </c>
      <c r="F5664" t="s">
        <v>757</v>
      </c>
      <c r="G5664" s="14" t="str">
        <f>"281"</f>
        <v>281</v>
      </c>
      <c r="H5664" t="s">
        <v>758</v>
      </c>
    </row>
    <row r="5665" spans="1:8" x14ac:dyDescent="0.25">
      <c r="A5665" t="s">
        <v>5917</v>
      </c>
      <c r="B5665" s="12">
        <v>76</v>
      </c>
      <c r="C5665" t="s">
        <v>2</v>
      </c>
      <c r="D5665" t="s">
        <v>3</v>
      </c>
      <c r="E5665" s="13" t="str">
        <f>"25"</f>
        <v>25</v>
      </c>
      <c r="F5665" t="s">
        <v>434</v>
      </c>
      <c r="G5665" s="14" t="str">
        <f>"002"</f>
        <v>002</v>
      </c>
      <c r="H5665" t="s">
        <v>5172</v>
      </c>
    </row>
    <row r="5666" spans="1:8" x14ac:dyDescent="0.25">
      <c r="A5666" t="s">
        <v>5917</v>
      </c>
      <c r="B5666" s="12">
        <v>79</v>
      </c>
      <c r="C5666" t="s">
        <v>28</v>
      </c>
      <c r="D5666" t="s">
        <v>29</v>
      </c>
      <c r="E5666" s="13" t="str">
        <f>"71"</f>
        <v>71</v>
      </c>
      <c r="F5666" t="s">
        <v>729</v>
      </c>
      <c r="G5666" s="14" t="str">
        <f>"291"</f>
        <v>291</v>
      </c>
      <c r="H5666" t="s">
        <v>1027</v>
      </c>
    </row>
    <row r="5667" spans="1:8" x14ac:dyDescent="0.25">
      <c r="A5667" t="s">
        <v>5918</v>
      </c>
      <c r="B5667" s="12">
        <v>76</v>
      </c>
      <c r="C5667" t="s">
        <v>2</v>
      </c>
      <c r="D5667" t="s">
        <v>3</v>
      </c>
      <c r="E5667" s="13" t="str">
        <f>"64"</f>
        <v>64</v>
      </c>
      <c r="F5667" t="s">
        <v>58</v>
      </c>
      <c r="G5667" s="14" t="str">
        <f>"246"</f>
        <v>246</v>
      </c>
      <c r="H5667" t="s">
        <v>1524</v>
      </c>
    </row>
    <row r="5668" spans="1:8" x14ac:dyDescent="0.25">
      <c r="A5668" t="s">
        <v>5919</v>
      </c>
      <c r="B5668" s="12">
        <v>79</v>
      </c>
      <c r="C5668" t="s">
        <v>28</v>
      </c>
      <c r="D5668" t="s">
        <v>29</v>
      </c>
      <c r="E5668" s="13" t="str">
        <f>"32"</f>
        <v>32</v>
      </c>
      <c r="F5668" t="s">
        <v>61</v>
      </c>
      <c r="G5668" s="14" t="str">
        <f>"246"</f>
        <v>246</v>
      </c>
      <c r="H5668" t="s">
        <v>62</v>
      </c>
    </row>
    <row r="5669" spans="1:8" x14ac:dyDescent="0.25">
      <c r="A5669" t="s">
        <v>5920</v>
      </c>
      <c r="B5669" s="12">
        <v>77</v>
      </c>
      <c r="C5669" t="s">
        <v>17</v>
      </c>
      <c r="D5669" t="s">
        <v>18</v>
      </c>
      <c r="E5669" s="13" t="str">
        <f>"51"</f>
        <v>51</v>
      </c>
      <c r="F5669" t="s">
        <v>55</v>
      </c>
      <c r="G5669" s="14" t="str">
        <f>"276"</f>
        <v>276</v>
      </c>
      <c r="H5669" t="s">
        <v>80</v>
      </c>
    </row>
    <row r="5670" spans="1:8" x14ac:dyDescent="0.25">
      <c r="A5670" t="s">
        <v>5921</v>
      </c>
      <c r="B5670" s="12">
        <v>81</v>
      </c>
      <c r="C5670" t="s">
        <v>7</v>
      </c>
      <c r="D5670" t="s">
        <v>8</v>
      </c>
      <c r="E5670" s="13" t="str">
        <f>"34"</f>
        <v>34</v>
      </c>
      <c r="F5670" t="s">
        <v>258</v>
      </c>
      <c r="G5670" s="14" t="str">
        <f>"201"</f>
        <v>201</v>
      </c>
      <c r="H5670" t="s">
        <v>753</v>
      </c>
    </row>
    <row r="5671" spans="1:8" x14ac:dyDescent="0.25">
      <c r="A5671" t="s">
        <v>5922</v>
      </c>
      <c r="B5671" s="12">
        <v>77</v>
      </c>
      <c r="C5671" t="s">
        <v>17</v>
      </c>
      <c r="D5671" t="s">
        <v>18</v>
      </c>
      <c r="E5671" s="13" t="str">
        <f>"40"</f>
        <v>40</v>
      </c>
      <c r="F5671" t="s">
        <v>19</v>
      </c>
      <c r="G5671" s="14" t="str">
        <f>"251"</f>
        <v>251</v>
      </c>
      <c r="H5671" t="s">
        <v>20</v>
      </c>
    </row>
    <row r="5672" spans="1:8" x14ac:dyDescent="0.25">
      <c r="A5672" t="s">
        <v>5923</v>
      </c>
      <c r="B5672" s="12">
        <v>77</v>
      </c>
      <c r="C5672" t="s">
        <v>17</v>
      </c>
      <c r="D5672" t="s">
        <v>18</v>
      </c>
      <c r="E5672" s="13" t="str">
        <f>"66"</f>
        <v>66</v>
      </c>
      <c r="F5672" t="s">
        <v>22</v>
      </c>
      <c r="G5672" s="14" t="str">
        <f>"131"</f>
        <v>131</v>
      </c>
      <c r="H5672" t="s">
        <v>23</v>
      </c>
    </row>
    <row r="5673" spans="1:8" x14ac:dyDescent="0.25">
      <c r="A5673" t="s">
        <v>5924</v>
      </c>
      <c r="B5673" s="12">
        <v>76</v>
      </c>
      <c r="C5673" t="s">
        <v>2</v>
      </c>
      <c r="D5673" t="s">
        <v>3</v>
      </c>
      <c r="E5673" s="13" t="str">
        <f>"13"</f>
        <v>13</v>
      </c>
      <c r="F5673" t="s">
        <v>14</v>
      </c>
      <c r="G5673" s="14" t="str">
        <f>"113"</f>
        <v>113</v>
      </c>
      <c r="H5673" t="s">
        <v>4521</v>
      </c>
    </row>
    <row r="5674" spans="1:8" x14ac:dyDescent="0.25">
      <c r="A5674" t="s">
        <v>5924</v>
      </c>
      <c r="B5674" s="12">
        <v>76</v>
      </c>
      <c r="C5674" t="s">
        <v>2</v>
      </c>
      <c r="D5674" t="s">
        <v>3</v>
      </c>
      <c r="E5674" s="13" t="str">
        <f>"13"</f>
        <v>13</v>
      </c>
      <c r="F5674" t="s">
        <v>14</v>
      </c>
      <c r="G5674" s="14" t="str">
        <f>"153"</f>
        <v>153</v>
      </c>
      <c r="H5674" t="s">
        <v>1680</v>
      </c>
    </row>
    <row r="5675" spans="1:8" x14ac:dyDescent="0.25">
      <c r="A5675" t="s">
        <v>5925</v>
      </c>
      <c r="B5675" s="12">
        <v>76</v>
      </c>
      <c r="C5675" t="s">
        <v>2</v>
      </c>
      <c r="D5675" t="s">
        <v>3</v>
      </c>
      <c r="E5675" s="13" t="str">
        <f>"67"</f>
        <v>67</v>
      </c>
      <c r="F5675" t="s">
        <v>44</v>
      </c>
      <c r="G5675" s="14" t="str">
        <f>"121"</f>
        <v>121</v>
      </c>
      <c r="H5675" t="s">
        <v>3223</v>
      </c>
    </row>
    <row r="5676" spans="1:8" x14ac:dyDescent="0.25">
      <c r="A5676" t="s">
        <v>5926</v>
      </c>
      <c r="B5676" s="12">
        <v>77</v>
      </c>
      <c r="C5676" t="s">
        <v>17</v>
      </c>
      <c r="D5676" t="s">
        <v>18</v>
      </c>
      <c r="E5676" s="13" t="str">
        <f>"51"</f>
        <v>51</v>
      </c>
      <c r="F5676" t="s">
        <v>55</v>
      </c>
      <c r="G5676" s="14" t="str">
        <f>"186"</f>
        <v>186</v>
      </c>
      <c r="H5676" t="s">
        <v>700</v>
      </c>
    </row>
    <row r="5677" spans="1:8" x14ac:dyDescent="0.25">
      <c r="A5677" t="s">
        <v>5927</v>
      </c>
      <c r="B5677" s="12">
        <v>81</v>
      </c>
      <c r="C5677" t="s">
        <v>7</v>
      </c>
      <c r="D5677" t="s">
        <v>8</v>
      </c>
      <c r="E5677" s="13" t="str">
        <f>"70"</f>
        <v>70</v>
      </c>
      <c r="F5677" t="s">
        <v>50</v>
      </c>
      <c r="G5677" s="14" t="str">
        <f>"121"</f>
        <v>121</v>
      </c>
      <c r="H5677" t="s">
        <v>521</v>
      </c>
    </row>
    <row r="5678" spans="1:8" x14ac:dyDescent="0.25">
      <c r="A5678" t="s">
        <v>5928</v>
      </c>
      <c r="B5678" s="12">
        <v>76</v>
      </c>
      <c r="C5678" t="s">
        <v>2</v>
      </c>
      <c r="D5678" t="s">
        <v>3</v>
      </c>
      <c r="E5678" s="13" t="str">
        <f>"67"</f>
        <v>67</v>
      </c>
      <c r="F5678" t="s">
        <v>44</v>
      </c>
      <c r="G5678" s="14" t="str">
        <f>"008"</f>
        <v>008</v>
      </c>
      <c r="H5678" t="s">
        <v>270</v>
      </c>
    </row>
    <row r="5679" spans="1:8" x14ac:dyDescent="0.25">
      <c r="A5679" t="s">
        <v>5929</v>
      </c>
      <c r="B5679" s="12">
        <v>79</v>
      </c>
      <c r="C5679" t="s">
        <v>28</v>
      </c>
      <c r="D5679" t="s">
        <v>29</v>
      </c>
      <c r="E5679" s="13" t="str">
        <f>"09"</f>
        <v>09</v>
      </c>
      <c r="F5679" t="s">
        <v>117</v>
      </c>
      <c r="G5679" s="14" t="str">
        <f>"211"</f>
        <v>211</v>
      </c>
      <c r="H5679" t="s">
        <v>372</v>
      </c>
    </row>
    <row r="5680" spans="1:8" x14ac:dyDescent="0.25">
      <c r="A5680" t="s">
        <v>5930</v>
      </c>
      <c r="B5680" s="12">
        <v>76</v>
      </c>
      <c r="C5680" t="s">
        <v>2</v>
      </c>
      <c r="D5680" t="s">
        <v>3</v>
      </c>
      <c r="E5680" s="13" t="str">
        <f>"64"</f>
        <v>64</v>
      </c>
      <c r="F5680" t="s">
        <v>58</v>
      </c>
      <c r="G5680" s="14" t="str">
        <f>"116"</f>
        <v>116</v>
      </c>
      <c r="H5680" t="s">
        <v>1397</v>
      </c>
    </row>
    <row r="5681" spans="1:8" x14ac:dyDescent="0.25">
      <c r="A5681" t="s">
        <v>5931</v>
      </c>
      <c r="B5681" s="12">
        <v>81</v>
      </c>
      <c r="C5681" t="s">
        <v>7</v>
      </c>
      <c r="D5681" t="s">
        <v>8</v>
      </c>
      <c r="E5681" s="13" t="str">
        <f>"59"</f>
        <v>59</v>
      </c>
      <c r="F5681" t="s">
        <v>335</v>
      </c>
      <c r="G5681" s="14" t="str">
        <f>"024"</f>
        <v>024</v>
      </c>
      <c r="H5681" t="s">
        <v>771</v>
      </c>
    </row>
    <row r="5682" spans="1:8" x14ac:dyDescent="0.25">
      <c r="A5682" t="s">
        <v>5931</v>
      </c>
      <c r="B5682" s="12">
        <v>81</v>
      </c>
      <c r="C5682" t="s">
        <v>7</v>
      </c>
      <c r="D5682" t="s">
        <v>8</v>
      </c>
      <c r="E5682" s="13" t="str">
        <f>"59"</f>
        <v>59</v>
      </c>
      <c r="F5682" t="s">
        <v>335</v>
      </c>
      <c r="G5682" s="14" t="str">
        <f>"281"</f>
        <v>281</v>
      </c>
      <c r="H5682" t="s">
        <v>481</v>
      </c>
    </row>
    <row r="5683" spans="1:8" x14ac:dyDescent="0.25">
      <c r="A5683" t="s">
        <v>5932</v>
      </c>
      <c r="B5683" s="12">
        <v>77</v>
      </c>
      <c r="C5683" t="s">
        <v>17</v>
      </c>
      <c r="D5683" t="s">
        <v>18</v>
      </c>
      <c r="E5683" s="13" t="str">
        <f>"40"</f>
        <v>40</v>
      </c>
      <c r="F5683" t="s">
        <v>19</v>
      </c>
      <c r="G5683" s="14" t="str">
        <f>"291"</f>
        <v>291</v>
      </c>
      <c r="H5683" t="s">
        <v>214</v>
      </c>
    </row>
    <row r="5684" spans="1:8" x14ac:dyDescent="0.25">
      <c r="A5684" t="s">
        <v>5933</v>
      </c>
      <c r="B5684" s="12">
        <v>76</v>
      </c>
      <c r="C5684" t="s">
        <v>2</v>
      </c>
      <c r="D5684" t="s">
        <v>3</v>
      </c>
      <c r="E5684" s="13" t="str">
        <f>"67"</f>
        <v>67</v>
      </c>
      <c r="F5684" t="s">
        <v>44</v>
      </c>
      <c r="G5684" s="14" t="str">
        <f>"265"</f>
        <v>265</v>
      </c>
      <c r="H5684" t="s">
        <v>268</v>
      </c>
    </row>
    <row r="5685" spans="1:8" x14ac:dyDescent="0.25">
      <c r="A5685" t="s">
        <v>5934</v>
      </c>
      <c r="B5685" s="12">
        <v>79</v>
      </c>
      <c r="C5685" t="s">
        <v>28</v>
      </c>
      <c r="D5685" t="s">
        <v>29</v>
      </c>
      <c r="E5685" s="13" t="str">
        <f>"41"</f>
        <v>41</v>
      </c>
      <c r="F5685" t="s">
        <v>345</v>
      </c>
      <c r="G5685" s="14" t="str">
        <f>"281"</f>
        <v>281</v>
      </c>
      <c r="H5685" t="s">
        <v>346</v>
      </c>
    </row>
    <row r="5686" spans="1:8" x14ac:dyDescent="0.25">
      <c r="A5686" t="s">
        <v>5935</v>
      </c>
      <c r="B5686" s="12">
        <v>76</v>
      </c>
      <c r="C5686" t="s">
        <v>2</v>
      </c>
      <c r="D5686" t="s">
        <v>3</v>
      </c>
      <c r="E5686" s="13" t="str">
        <f>"56"</f>
        <v>56</v>
      </c>
      <c r="F5686" t="s">
        <v>321</v>
      </c>
      <c r="G5686" s="14" t="str">
        <f>"276"</f>
        <v>276</v>
      </c>
      <c r="H5686" t="s">
        <v>322</v>
      </c>
    </row>
    <row r="5687" spans="1:8" x14ac:dyDescent="0.25">
      <c r="A5687" t="s">
        <v>5936</v>
      </c>
      <c r="B5687" s="12">
        <v>79</v>
      </c>
      <c r="C5687" t="s">
        <v>28</v>
      </c>
      <c r="D5687" t="s">
        <v>29</v>
      </c>
      <c r="E5687" s="13" t="str">
        <f>"43"</f>
        <v>43</v>
      </c>
      <c r="F5687" t="s">
        <v>354</v>
      </c>
      <c r="G5687" s="14" t="str">
        <f>"276"</f>
        <v>276</v>
      </c>
      <c r="H5687" t="s">
        <v>355</v>
      </c>
    </row>
    <row r="5688" spans="1:8" x14ac:dyDescent="0.25">
      <c r="A5688" t="s">
        <v>5937</v>
      </c>
      <c r="B5688" s="12">
        <v>76</v>
      </c>
      <c r="C5688" t="s">
        <v>2</v>
      </c>
      <c r="D5688" t="s">
        <v>3</v>
      </c>
      <c r="E5688" s="13" t="str">
        <f>"13"</f>
        <v>13</v>
      </c>
      <c r="F5688" t="s">
        <v>14</v>
      </c>
      <c r="G5688" s="14" t="str">
        <f>"225"</f>
        <v>225</v>
      </c>
      <c r="H5688" t="s">
        <v>452</v>
      </c>
    </row>
    <row r="5689" spans="1:8" x14ac:dyDescent="0.25">
      <c r="A5689" t="s">
        <v>5938</v>
      </c>
      <c r="B5689" s="12">
        <v>81</v>
      </c>
      <c r="C5689" t="s">
        <v>7</v>
      </c>
      <c r="D5689" t="s">
        <v>8</v>
      </c>
      <c r="E5689" s="13" t="str">
        <f>"44"</f>
        <v>44</v>
      </c>
      <c r="F5689" t="s">
        <v>40</v>
      </c>
      <c r="G5689" s="14" t="str">
        <f>"106"</f>
        <v>106</v>
      </c>
      <c r="H5689" t="s">
        <v>3299</v>
      </c>
    </row>
    <row r="5690" spans="1:8" x14ac:dyDescent="0.25">
      <c r="A5690" t="s">
        <v>5939</v>
      </c>
      <c r="B5690" s="12">
        <v>76</v>
      </c>
      <c r="C5690" t="s">
        <v>2</v>
      </c>
      <c r="D5690" t="s">
        <v>3</v>
      </c>
      <c r="E5690" s="13" t="str">
        <f>"53"</f>
        <v>53</v>
      </c>
      <c r="F5690" t="s">
        <v>67</v>
      </c>
      <c r="G5690" s="14" t="str">
        <f>"004"</f>
        <v>004</v>
      </c>
      <c r="H5690" t="s">
        <v>238</v>
      </c>
    </row>
    <row r="5691" spans="1:8" x14ac:dyDescent="0.25">
      <c r="A5691" t="s">
        <v>5940</v>
      </c>
      <c r="B5691" s="12">
        <v>76</v>
      </c>
      <c r="C5691" t="s">
        <v>2</v>
      </c>
      <c r="D5691" t="s">
        <v>3</v>
      </c>
      <c r="E5691" s="13" t="str">
        <f>"53"</f>
        <v>53</v>
      </c>
      <c r="F5691" t="s">
        <v>67</v>
      </c>
      <c r="G5691" s="14" t="str">
        <f>"241"</f>
        <v>241</v>
      </c>
      <c r="H5691" t="s">
        <v>68</v>
      </c>
    </row>
    <row r="5692" spans="1:8" x14ac:dyDescent="0.25">
      <c r="A5692" t="s">
        <v>5941</v>
      </c>
      <c r="B5692" s="12">
        <v>79</v>
      </c>
      <c r="C5692" t="s">
        <v>28</v>
      </c>
      <c r="D5692" t="s">
        <v>29</v>
      </c>
      <c r="E5692" s="13" t="str">
        <f>"50"</f>
        <v>50</v>
      </c>
      <c r="F5692" t="s">
        <v>1072</v>
      </c>
      <c r="G5692" s="14" t="str">
        <f>"034"</f>
        <v>034</v>
      </c>
      <c r="H5692" t="s">
        <v>3538</v>
      </c>
    </row>
    <row r="5693" spans="1:8" x14ac:dyDescent="0.25">
      <c r="A5693" t="s">
        <v>5942</v>
      </c>
      <c r="B5693" s="12">
        <v>81</v>
      </c>
      <c r="C5693" t="s">
        <v>7</v>
      </c>
      <c r="D5693" t="s">
        <v>8</v>
      </c>
      <c r="E5693" s="13" t="str">
        <f>"44"</f>
        <v>44</v>
      </c>
      <c r="F5693" t="s">
        <v>40</v>
      </c>
      <c r="G5693" s="14" t="str">
        <f>"122"</f>
        <v>122</v>
      </c>
      <c r="H5693" t="s">
        <v>348</v>
      </c>
    </row>
    <row r="5694" spans="1:8" x14ac:dyDescent="0.25">
      <c r="A5694" t="s">
        <v>5942</v>
      </c>
      <c r="B5694" s="12">
        <v>81</v>
      </c>
      <c r="C5694" t="s">
        <v>7</v>
      </c>
      <c r="D5694" t="s">
        <v>8</v>
      </c>
      <c r="E5694" s="13" t="str">
        <f>"70"</f>
        <v>70</v>
      </c>
      <c r="F5694" t="s">
        <v>50</v>
      </c>
      <c r="G5694" s="14" t="str">
        <f>"261"</f>
        <v>261</v>
      </c>
      <c r="H5694" t="s">
        <v>628</v>
      </c>
    </row>
    <row r="5695" spans="1:8" x14ac:dyDescent="0.25">
      <c r="A5695" t="s">
        <v>5943</v>
      </c>
      <c r="B5695" s="12">
        <v>79</v>
      </c>
      <c r="C5695" t="s">
        <v>28</v>
      </c>
      <c r="D5695" t="s">
        <v>29</v>
      </c>
      <c r="E5695" s="13" t="str">
        <f>"09"</f>
        <v>09</v>
      </c>
      <c r="F5695" t="s">
        <v>117</v>
      </c>
      <c r="G5695" s="14" t="str">
        <f>"211"</f>
        <v>211</v>
      </c>
      <c r="H5695" t="s">
        <v>372</v>
      </c>
    </row>
    <row r="5696" spans="1:8" x14ac:dyDescent="0.25">
      <c r="A5696" t="s">
        <v>5944</v>
      </c>
      <c r="B5696" s="12">
        <v>81</v>
      </c>
      <c r="C5696" t="s">
        <v>7</v>
      </c>
      <c r="D5696" t="s">
        <v>8</v>
      </c>
      <c r="E5696" s="13" t="str">
        <f>"49"</f>
        <v>49</v>
      </c>
      <c r="F5696" t="s">
        <v>340</v>
      </c>
      <c r="G5696" s="14" t="str">
        <f>"030"</f>
        <v>030</v>
      </c>
      <c r="H5696" t="s">
        <v>548</v>
      </c>
    </row>
    <row r="5697" spans="1:8" x14ac:dyDescent="0.25">
      <c r="A5697" t="s">
        <v>5945</v>
      </c>
      <c r="B5697" s="12">
        <v>81</v>
      </c>
      <c r="C5697" t="s">
        <v>7</v>
      </c>
      <c r="D5697" t="s">
        <v>8</v>
      </c>
      <c r="E5697" s="13" t="str">
        <f>"59"</f>
        <v>59</v>
      </c>
      <c r="F5697" t="s">
        <v>335</v>
      </c>
      <c r="G5697" s="14" t="str">
        <f>"271"</f>
        <v>271</v>
      </c>
      <c r="H5697" t="s">
        <v>471</v>
      </c>
    </row>
    <row r="5698" spans="1:8" x14ac:dyDescent="0.25">
      <c r="A5698" t="s">
        <v>5946</v>
      </c>
      <c r="B5698" s="12">
        <v>81</v>
      </c>
      <c r="C5698" t="s">
        <v>7</v>
      </c>
      <c r="D5698" t="s">
        <v>8</v>
      </c>
      <c r="E5698" s="13" t="str">
        <f>"59"</f>
        <v>59</v>
      </c>
      <c r="F5698" t="s">
        <v>335</v>
      </c>
      <c r="G5698" s="14" t="str">
        <f>"271"</f>
        <v>271</v>
      </c>
      <c r="H5698" t="s">
        <v>471</v>
      </c>
    </row>
    <row r="5699" spans="1:8" x14ac:dyDescent="0.25">
      <c r="A5699" t="s">
        <v>5947</v>
      </c>
      <c r="B5699" s="12">
        <v>81</v>
      </c>
      <c r="C5699" t="s">
        <v>7</v>
      </c>
      <c r="D5699" t="s">
        <v>8</v>
      </c>
      <c r="E5699" s="13" t="str">
        <f>"59"</f>
        <v>59</v>
      </c>
      <c r="F5699" t="s">
        <v>335</v>
      </c>
      <c r="G5699" s="14" t="str">
        <f>"271"</f>
        <v>271</v>
      </c>
      <c r="H5699" t="s">
        <v>471</v>
      </c>
    </row>
    <row r="5700" spans="1:8" x14ac:dyDescent="0.25">
      <c r="A5700" t="s">
        <v>5948</v>
      </c>
      <c r="B5700" s="12">
        <v>76</v>
      </c>
      <c r="C5700" t="s">
        <v>2</v>
      </c>
      <c r="D5700" t="s">
        <v>3</v>
      </c>
      <c r="E5700" s="13" t="str">
        <f>"64"</f>
        <v>64</v>
      </c>
      <c r="F5700" t="s">
        <v>58</v>
      </c>
      <c r="G5700" s="14" t="str">
        <f>"121"</f>
        <v>121</v>
      </c>
      <c r="H5700" t="s">
        <v>244</v>
      </c>
    </row>
    <row r="5701" spans="1:8" x14ac:dyDescent="0.25">
      <c r="A5701" t="s">
        <v>5949</v>
      </c>
      <c r="B5701" s="12">
        <v>77</v>
      </c>
      <c r="C5701" t="s">
        <v>17</v>
      </c>
      <c r="D5701" t="s">
        <v>18</v>
      </c>
      <c r="E5701" s="13" t="str">
        <f>"66"</f>
        <v>66</v>
      </c>
      <c r="F5701" t="s">
        <v>22</v>
      </c>
      <c r="G5701" s="14" t="str">
        <f>"131"</f>
        <v>131</v>
      </c>
      <c r="H5701" t="s">
        <v>23</v>
      </c>
    </row>
    <row r="5702" spans="1:8" x14ac:dyDescent="0.25">
      <c r="A5702" t="s">
        <v>5950</v>
      </c>
      <c r="B5702" s="12">
        <v>79</v>
      </c>
      <c r="C5702" t="s">
        <v>28</v>
      </c>
      <c r="D5702" t="s">
        <v>29</v>
      </c>
      <c r="E5702" s="13" t="str">
        <f>"09"</f>
        <v>09</v>
      </c>
      <c r="F5702" t="s">
        <v>117</v>
      </c>
      <c r="G5702" s="14" t="str">
        <f>"206"</f>
        <v>206</v>
      </c>
      <c r="H5702" t="s">
        <v>118</v>
      </c>
    </row>
    <row r="5703" spans="1:8" x14ac:dyDescent="0.25">
      <c r="A5703" t="s">
        <v>5951</v>
      </c>
      <c r="B5703" s="12">
        <v>76</v>
      </c>
      <c r="C5703" t="s">
        <v>2</v>
      </c>
      <c r="D5703" t="s">
        <v>3</v>
      </c>
      <c r="E5703" s="13" t="str">
        <f>"67"</f>
        <v>67</v>
      </c>
      <c r="F5703" t="s">
        <v>44</v>
      </c>
      <c r="G5703" s="14" t="str">
        <f>"291"</f>
        <v>291</v>
      </c>
      <c r="H5703" t="s">
        <v>253</v>
      </c>
    </row>
    <row r="5704" spans="1:8" x14ac:dyDescent="0.25">
      <c r="A5704" t="s">
        <v>5952</v>
      </c>
      <c r="B5704" s="12">
        <v>77</v>
      </c>
      <c r="C5704" t="s">
        <v>17</v>
      </c>
      <c r="D5704" t="s">
        <v>18</v>
      </c>
      <c r="E5704" s="13" t="str">
        <f>"40"</f>
        <v>40</v>
      </c>
      <c r="F5704" t="s">
        <v>19</v>
      </c>
      <c r="G5704" s="14" t="str">
        <f>"292"</f>
        <v>292</v>
      </c>
      <c r="H5704" t="s">
        <v>100</v>
      </c>
    </row>
    <row r="5705" spans="1:8" x14ac:dyDescent="0.25">
      <c r="A5705" t="s">
        <v>5953</v>
      </c>
      <c r="B5705" s="12">
        <v>77</v>
      </c>
      <c r="C5705" t="s">
        <v>17</v>
      </c>
      <c r="D5705" t="s">
        <v>18</v>
      </c>
      <c r="E5705" s="13" t="str">
        <f>"51"</f>
        <v>51</v>
      </c>
      <c r="F5705" t="s">
        <v>55</v>
      </c>
      <c r="G5705" s="14" t="str">
        <f>"194"</f>
        <v>194</v>
      </c>
      <c r="H5705" t="s">
        <v>568</v>
      </c>
    </row>
    <row r="5706" spans="1:8" x14ac:dyDescent="0.25">
      <c r="A5706" t="s">
        <v>5954</v>
      </c>
      <c r="B5706" s="12">
        <v>81</v>
      </c>
      <c r="C5706" t="s">
        <v>7</v>
      </c>
      <c r="D5706" t="s">
        <v>8</v>
      </c>
      <c r="E5706" s="13" t="str">
        <f>"70"</f>
        <v>70</v>
      </c>
      <c r="F5706" t="s">
        <v>50</v>
      </c>
      <c r="G5706" s="14" t="str">
        <f>"266"</f>
        <v>266</v>
      </c>
      <c r="H5706" t="s">
        <v>51</v>
      </c>
    </row>
    <row r="5707" spans="1:8" x14ac:dyDescent="0.25">
      <c r="A5707" t="s">
        <v>5955</v>
      </c>
      <c r="B5707" s="12">
        <v>77</v>
      </c>
      <c r="C5707" t="s">
        <v>17</v>
      </c>
      <c r="D5707" t="s">
        <v>18</v>
      </c>
      <c r="E5707" s="13" t="str">
        <f>"40"</f>
        <v>40</v>
      </c>
      <c r="F5707" t="s">
        <v>19</v>
      </c>
      <c r="G5707" s="14" t="str">
        <f>"251"</f>
        <v>251</v>
      </c>
      <c r="H5707" t="s">
        <v>20</v>
      </c>
    </row>
    <row r="5708" spans="1:8" x14ac:dyDescent="0.25">
      <c r="A5708" t="s">
        <v>5956</v>
      </c>
      <c r="B5708" s="12">
        <v>76</v>
      </c>
      <c r="C5708" t="s">
        <v>2</v>
      </c>
      <c r="D5708" t="s">
        <v>3</v>
      </c>
      <c r="E5708" s="13" t="str">
        <f>"53"</f>
        <v>53</v>
      </c>
      <c r="F5708" t="s">
        <v>67</v>
      </c>
      <c r="G5708" s="14" t="str">
        <f>"241"</f>
        <v>241</v>
      </c>
      <c r="H5708" t="s">
        <v>68</v>
      </c>
    </row>
    <row r="5709" spans="1:8" x14ac:dyDescent="0.25">
      <c r="A5709" t="s">
        <v>5957</v>
      </c>
      <c r="B5709" s="12">
        <v>81</v>
      </c>
      <c r="C5709" t="s">
        <v>7</v>
      </c>
      <c r="D5709" t="s">
        <v>8</v>
      </c>
      <c r="E5709" s="13" t="str">
        <f>"49"</f>
        <v>49</v>
      </c>
      <c r="F5709" t="s">
        <v>340</v>
      </c>
      <c r="G5709" s="14" t="str">
        <f>"281"</f>
        <v>281</v>
      </c>
      <c r="H5709" t="s">
        <v>1335</v>
      </c>
    </row>
    <row r="5710" spans="1:8" x14ac:dyDescent="0.25">
      <c r="A5710" t="s">
        <v>5958</v>
      </c>
      <c r="B5710" s="12">
        <v>81</v>
      </c>
      <c r="C5710" t="s">
        <v>7</v>
      </c>
      <c r="D5710" t="s">
        <v>8</v>
      </c>
      <c r="E5710" s="13" t="str">
        <f>"49"</f>
        <v>49</v>
      </c>
      <c r="F5710" t="s">
        <v>340</v>
      </c>
      <c r="G5710" s="14" t="str">
        <f>"281"</f>
        <v>281</v>
      </c>
      <c r="H5710" t="s">
        <v>1335</v>
      </c>
    </row>
    <row r="5711" spans="1:8" x14ac:dyDescent="0.25">
      <c r="A5711" t="s">
        <v>5959</v>
      </c>
      <c r="B5711" s="12">
        <v>81</v>
      </c>
      <c r="C5711" t="s">
        <v>7</v>
      </c>
      <c r="D5711" t="s">
        <v>8</v>
      </c>
      <c r="E5711" s="13" t="str">
        <f>"49"</f>
        <v>49</v>
      </c>
      <c r="F5711" t="s">
        <v>340</v>
      </c>
      <c r="G5711" s="14" t="str">
        <f>"191"</f>
        <v>191</v>
      </c>
      <c r="H5711" t="s">
        <v>2927</v>
      </c>
    </row>
    <row r="5712" spans="1:8" x14ac:dyDescent="0.25">
      <c r="A5712" t="s">
        <v>5960</v>
      </c>
      <c r="B5712" s="12">
        <v>77</v>
      </c>
      <c r="C5712" t="s">
        <v>17</v>
      </c>
      <c r="D5712" t="s">
        <v>18</v>
      </c>
      <c r="E5712" s="13" t="str">
        <f>"30"</f>
        <v>30</v>
      </c>
      <c r="F5712" t="s">
        <v>210</v>
      </c>
      <c r="G5712" s="14" t="str">
        <f>"006"</f>
        <v>006</v>
      </c>
      <c r="H5712" t="s">
        <v>1148</v>
      </c>
    </row>
    <row r="5713" spans="1:8" x14ac:dyDescent="0.25">
      <c r="A5713" t="s">
        <v>5960</v>
      </c>
      <c r="B5713" s="12">
        <v>77</v>
      </c>
      <c r="C5713" t="s">
        <v>17</v>
      </c>
      <c r="D5713" t="s">
        <v>18</v>
      </c>
      <c r="E5713" s="13" t="str">
        <f>"51"</f>
        <v>51</v>
      </c>
      <c r="F5713" t="s">
        <v>55</v>
      </c>
      <c r="G5713" s="14" t="str">
        <f>"002"</f>
        <v>002</v>
      </c>
      <c r="H5713" t="s">
        <v>2151</v>
      </c>
    </row>
    <row r="5714" spans="1:8" x14ac:dyDescent="0.25">
      <c r="A5714" t="s">
        <v>5961</v>
      </c>
      <c r="B5714" s="12">
        <v>76</v>
      </c>
      <c r="C5714" t="s">
        <v>2</v>
      </c>
      <c r="D5714" t="s">
        <v>3</v>
      </c>
      <c r="E5714" s="13" t="str">
        <f>"64"</f>
        <v>64</v>
      </c>
      <c r="F5714" t="s">
        <v>58</v>
      </c>
      <c r="G5714" s="14" t="str">
        <f>"026"</f>
        <v>026</v>
      </c>
      <c r="H5714" t="s">
        <v>4693</v>
      </c>
    </row>
    <row r="5715" spans="1:8" x14ac:dyDescent="0.25">
      <c r="A5715" t="s">
        <v>5962</v>
      </c>
      <c r="B5715" s="12">
        <v>81</v>
      </c>
      <c r="C5715" t="s">
        <v>7</v>
      </c>
      <c r="D5715" t="s">
        <v>8</v>
      </c>
      <c r="E5715" s="13" t="str">
        <f>"49"</f>
        <v>49</v>
      </c>
      <c r="F5715" t="s">
        <v>340</v>
      </c>
      <c r="G5715" s="14" t="str">
        <f>"173"</f>
        <v>173</v>
      </c>
      <c r="H5715" t="s">
        <v>341</v>
      </c>
    </row>
    <row r="5716" spans="1:8" x14ac:dyDescent="0.25">
      <c r="A5716" t="s">
        <v>5963</v>
      </c>
      <c r="B5716" s="12">
        <v>79</v>
      </c>
      <c r="C5716" t="s">
        <v>28</v>
      </c>
      <c r="D5716" t="s">
        <v>29</v>
      </c>
      <c r="E5716" s="13" t="str">
        <f>"48"</f>
        <v>48</v>
      </c>
      <c r="F5716" t="s">
        <v>37</v>
      </c>
      <c r="G5716" s="14" t="str">
        <f>"165"</f>
        <v>165</v>
      </c>
      <c r="H5716" t="s">
        <v>650</v>
      </c>
    </row>
    <row r="5717" spans="1:8" x14ac:dyDescent="0.25">
      <c r="A5717" t="s">
        <v>5964</v>
      </c>
      <c r="B5717" s="12">
        <v>77</v>
      </c>
      <c r="C5717" t="s">
        <v>17</v>
      </c>
      <c r="D5717" t="s">
        <v>18</v>
      </c>
      <c r="E5717" s="13" t="str">
        <f>"40"</f>
        <v>40</v>
      </c>
      <c r="F5717" t="s">
        <v>19</v>
      </c>
      <c r="G5717" s="14" t="str">
        <f>"191"</f>
        <v>191</v>
      </c>
      <c r="H5717" t="s">
        <v>327</v>
      </c>
    </row>
    <row r="5718" spans="1:8" x14ac:dyDescent="0.25">
      <c r="A5718" t="s">
        <v>5965</v>
      </c>
      <c r="B5718" s="12">
        <v>76</v>
      </c>
      <c r="C5718" t="s">
        <v>2</v>
      </c>
      <c r="D5718" t="s">
        <v>3</v>
      </c>
      <c r="E5718" s="13" t="str">
        <f>"25"</f>
        <v>25</v>
      </c>
      <c r="F5718" t="s">
        <v>434</v>
      </c>
      <c r="G5718" s="14" t="str">
        <f>"018"</f>
        <v>018</v>
      </c>
      <c r="H5718" t="s">
        <v>3969</v>
      </c>
    </row>
    <row r="5719" spans="1:8" x14ac:dyDescent="0.25">
      <c r="A5719" t="s">
        <v>5966</v>
      </c>
      <c r="B5719" s="12">
        <v>81</v>
      </c>
      <c r="C5719" t="s">
        <v>7</v>
      </c>
      <c r="D5719" t="s">
        <v>8</v>
      </c>
      <c r="E5719" s="13" t="str">
        <f>"70"</f>
        <v>70</v>
      </c>
      <c r="F5719" t="s">
        <v>50</v>
      </c>
      <c r="G5719" s="14" t="str">
        <f>"266"</f>
        <v>266</v>
      </c>
      <c r="H5719" t="s">
        <v>51</v>
      </c>
    </row>
    <row r="5720" spans="1:8" x14ac:dyDescent="0.25">
      <c r="A5720" t="s">
        <v>5967</v>
      </c>
      <c r="B5720" s="12">
        <v>81</v>
      </c>
      <c r="C5720" t="s">
        <v>7</v>
      </c>
      <c r="D5720" t="s">
        <v>8</v>
      </c>
      <c r="E5720" s="13" t="str">
        <f>"59"</f>
        <v>59</v>
      </c>
      <c r="F5720" t="s">
        <v>335</v>
      </c>
      <c r="G5720" s="14" t="str">
        <f>"282"</f>
        <v>282</v>
      </c>
      <c r="H5720" t="s">
        <v>388</v>
      </c>
    </row>
    <row r="5721" spans="1:8" x14ac:dyDescent="0.25">
      <c r="A5721" t="s">
        <v>5968</v>
      </c>
      <c r="B5721" s="12">
        <v>76</v>
      </c>
      <c r="C5721" t="s">
        <v>2</v>
      </c>
      <c r="D5721" t="s">
        <v>3</v>
      </c>
      <c r="E5721" s="13" t="str">
        <f>"64"</f>
        <v>64</v>
      </c>
      <c r="F5721" t="s">
        <v>58</v>
      </c>
      <c r="G5721" s="14" t="str">
        <f>"191"</f>
        <v>191</v>
      </c>
      <c r="H5721" t="s">
        <v>810</v>
      </c>
    </row>
    <row r="5722" spans="1:8" x14ac:dyDescent="0.25">
      <c r="A5722" t="s">
        <v>5968</v>
      </c>
      <c r="B5722" s="12">
        <v>81</v>
      </c>
      <c r="C5722" t="s">
        <v>7</v>
      </c>
      <c r="D5722" t="s">
        <v>8</v>
      </c>
      <c r="E5722" s="13" t="str">
        <f>"44"</f>
        <v>44</v>
      </c>
      <c r="F5722" t="s">
        <v>40</v>
      </c>
      <c r="G5722" s="14" t="str">
        <f>"241"</f>
        <v>241</v>
      </c>
      <c r="H5722" t="s">
        <v>41</v>
      </c>
    </row>
    <row r="5723" spans="1:8" x14ac:dyDescent="0.25">
      <c r="A5723" t="s">
        <v>5969</v>
      </c>
      <c r="B5723" s="12">
        <v>81</v>
      </c>
      <c r="C5723" t="s">
        <v>7</v>
      </c>
      <c r="D5723" t="s">
        <v>8</v>
      </c>
      <c r="E5723" s="13" t="str">
        <f>"59"</f>
        <v>59</v>
      </c>
      <c r="F5723" t="s">
        <v>335</v>
      </c>
      <c r="G5723" s="14" t="str">
        <f>"281"</f>
        <v>281</v>
      </c>
      <c r="H5723" t="s">
        <v>481</v>
      </c>
    </row>
    <row r="5724" spans="1:8" x14ac:dyDescent="0.25">
      <c r="A5724" t="s">
        <v>5970</v>
      </c>
      <c r="B5724" s="12">
        <v>76</v>
      </c>
      <c r="C5724" t="s">
        <v>2</v>
      </c>
      <c r="D5724" t="s">
        <v>3</v>
      </c>
      <c r="E5724" s="13" t="str">
        <f>"14"</f>
        <v>14</v>
      </c>
      <c r="F5724" t="s">
        <v>124</v>
      </c>
      <c r="G5724" s="14" t="str">
        <f>"230"</f>
        <v>230</v>
      </c>
      <c r="H5724" t="s">
        <v>240</v>
      </c>
    </row>
    <row r="5725" spans="1:8" x14ac:dyDescent="0.25">
      <c r="A5725" t="s">
        <v>5971</v>
      </c>
      <c r="B5725" s="12">
        <v>76</v>
      </c>
      <c r="C5725" t="s">
        <v>2</v>
      </c>
      <c r="D5725" t="s">
        <v>3</v>
      </c>
      <c r="E5725" s="13" t="str">
        <f>"64"</f>
        <v>64</v>
      </c>
      <c r="F5725" t="s">
        <v>58</v>
      </c>
      <c r="G5725" s="14" t="str">
        <f>"216"</f>
        <v>216</v>
      </c>
      <c r="H5725" t="s">
        <v>450</v>
      </c>
    </row>
    <row r="5726" spans="1:8" x14ac:dyDescent="0.25">
      <c r="A5726" t="s">
        <v>5972</v>
      </c>
      <c r="B5726" s="12">
        <v>79</v>
      </c>
      <c r="C5726" t="s">
        <v>28</v>
      </c>
      <c r="D5726" t="s">
        <v>29</v>
      </c>
      <c r="E5726" s="13" t="str">
        <f>"55"</f>
        <v>55</v>
      </c>
      <c r="F5726" t="s">
        <v>207</v>
      </c>
      <c r="G5726" s="14" t="str">
        <f>"181"</f>
        <v>181</v>
      </c>
      <c r="H5726" t="s">
        <v>723</v>
      </c>
    </row>
    <row r="5727" spans="1:8" x14ac:dyDescent="0.25">
      <c r="A5727" t="s">
        <v>5973</v>
      </c>
      <c r="B5727" s="12">
        <v>79</v>
      </c>
      <c r="C5727" t="s">
        <v>28</v>
      </c>
      <c r="D5727" t="s">
        <v>29</v>
      </c>
      <c r="E5727" s="13" t="str">
        <f>"37"</f>
        <v>37</v>
      </c>
      <c r="F5727" t="s">
        <v>34</v>
      </c>
      <c r="G5727" s="14" t="str">
        <f>"291"</f>
        <v>291</v>
      </c>
      <c r="H5727" t="s">
        <v>36</v>
      </c>
    </row>
    <row r="5728" spans="1:8" x14ac:dyDescent="0.25">
      <c r="A5728" t="s">
        <v>5974</v>
      </c>
      <c r="B5728" s="12">
        <v>81</v>
      </c>
      <c r="C5728" t="s">
        <v>7</v>
      </c>
      <c r="D5728" t="s">
        <v>8</v>
      </c>
      <c r="E5728" s="13" t="str">
        <f>"70"</f>
        <v>70</v>
      </c>
      <c r="F5728" t="s">
        <v>50</v>
      </c>
      <c r="G5728" s="14" t="str">
        <f>"266"</f>
        <v>266</v>
      </c>
      <c r="H5728" t="s">
        <v>51</v>
      </c>
    </row>
    <row r="5729" spans="1:8" x14ac:dyDescent="0.25">
      <c r="A5729" t="s">
        <v>5975</v>
      </c>
      <c r="B5729" s="12">
        <v>81</v>
      </c>
      <c r="C5729" t="s">
        <v>7</v>
      </c>
      <c r="D5729" t="s">
        <v>8</v>
      </c>
      <c r="E5729" s="13" t="str">
        <f>"58"</f>
        <v>58</v>
      </c>
      <c r="F5729" t="s">
        <v>128</v>
      </c>
      <c r="G5729" s="14" t="str">
        <f>"022"</f>
        <v>022</v>
      </c>
      <c r="H5729" t="s">
        <v>2054</v>
      </c>
    </row>
    <row r="5730" spans="1:8" x14ac:dyDescent="0.25">
      <c r="A5730" t="s">
        <v>5976</v>
      </c>
      <c r="B5730" s="12">
        <v>77</v>
      </c>
      <c r="C5730" t="s">
        <v>17</v>
      </c>
      <c r="D5730" t="s">
        <v>18</v>
      </c>
      <c r="E5730" s="13" t="str">
        <f>"30"</f>
        <v>30</v>
      </c>
      <c r="F5730" t="s">
        <v>210</v>
      </c>
      <c r="G5730" s="14" t="str">
        <f>"241"</f>
        <v>241</v>
      </c>
      <c r="H5730" t="s">
        <v>211</v>
      </c>
    </row>
    <row r="5731" spans="1:8" x14ac:dyDescent="0.25">
      <c r="A5731" t="s">
        <v>5977</v>
      </c>
      <c r="B5731" s="12">
        <v>77</v>
      </c>
      <c r="C5731" t="s">
        <v>17</v>
      </c>
      <c r="D5731" t="s">
        <v>18</v>
      </c>
      <c r="E5731" s="13" t="str">
        <f>"45"</f>
        <v>45</v>
      </c>
      <c r="F5731" t="s">
        <v>168</v>
      </c>
      <c r="G5731" s="14" t="str">
        <f>"181"</f>
        <v>181</v>
      </c>
      <c r="H5731" t="s">
        <v>278</v>
      </c>
    </row>
    <row r="5732" spans="1:8" x14ac:dyDescent="0.25">
      <c r="A5732" t="s">
        <v>5978</v>
      </c>
      <c r="B5732" s="12">
        <v>81</v>
      </c>
      <c r="C5732" t="s">
        <v>7</v>
      </c>
      <c r="D5732" t="s">
        <v>8</v>
      </c>
      <c r="E5732" s="13" t="str">
        <f>"70"</f>
        <v>70</v>
      </c>
      <c r="F5732" t="s">
        <v>50</v>
      </c>
      <c r="G5732" s="14" t="str">
        <f>"121"</f>
        <v>121</v>
      </c>
      <c r="H5732" t="s">
        <v>521</v>
      </c>
    </row>
    <row r="5733" spans="1:8" x14ac:dyDescent="0.25">
      <c r="A5733" t="s">
        <v>5979</v>
      </c>
      <c r="B5733" s="12">
        <v>77</v>
      </c>
      <c r="C5733" t="s">
        <v>17</v>
      </c>
      <c r="D5733" t="s">
        <v>18</v>
      </c>
      <c r="E5733" s="13" t="str">
        <f>"40"</f>
        <v>40</v>
      </c>
      <c r="F5733" t="s">
        <v>19</v>
      </c>
      <c r="G5733" s="14" t="str">
        <f>"211"</f>
        <v>211</v>
      </c>
      <c r="H5733" t="s">
        <v>584</v>
      </c>
    </row>
    <row r="5734" spans="1:8" x14ac:dyDescent="0.25">
      <c r="A5734" t="s">
        <v>5980</v>
      </c>
      <c r="B5734" s="12">
        <v>81</v>
      </c>
      <c r="C5734" t="s">
        <v>7</v>
      </c>
      <c r="D5734" t="s">
        <v>8</v>
      </c>
      <c r="E5734" s="13" t="str">
        <f>"05"</f>
        <v>05</v>
      </c>
      <c r="F5734" t="s">
        <v>9</v>
      </c>
      <c r="G5734" s="14" t="str">
        <f>"136"</f>
        <v>136</v>
      </c>
      <c r="H5734" t="s">
        <v>53</v>
      </c>
    </row>
    <row r="5735" spans="1:8" x14ac:dyDescent="0.25">
      <c r="A5735" t="s">
        <v>5980</v>
      </c>
      <c r="B5735" s="12">
        <v>81</v>
      </c>
      <c r="C5735" t="s">
        <v>7</v>
      </c>
      <c r="D5735" t="s">
        <v>8</v>
      </c>
      <c r="E5735" s="13" t="str">
        <f>"05"</f>
        <v>05</v>
      </c>
      <c r="F5735" t="s">
        <v>9</v>
      </c>
      <c r="G5735" s="14" t="str">
        <f>"231"</f>
        <v>231</v>
      </c>
      <c r="H5735" t="s">
        <v>263</v>
      </c>
    </row>
    <row r="5736" spans="1:8" x14ac:dyDescent="0.25">
      <c r="A5736" t="s">
        <v>5981</v>
      </c>
      <c r="B5736" s="12">
        <v>77</v>
      </c>
      <c r="C5736" t="s">
        <v>17</v>
      </c>
      <c r="D5736" t="s">
        <v>18</v>
      </c>
      <c r="E5736" s="13" t="str">
        <f>"45"</f>
        <v>45</v>
      </c>
      <c r="F5736" t="s">
        <v>168</v>
      </c>
      <c r="G5736" s="14" t="str">
        <f>"271"</f>
        <v>271</v>
      </c>
      <c r="H5736" t="s">
        <v>526</v>
      </c>
    </row>
    <row r="5737" spans="1:8" x14ac:dyDescent="0.25">
      <c r="A5737" t="s">
        <v>5982</v>
      </c>
      <c r="B5737" s="12">
        <v>76</v>
      </c>
      <c r="C5737" t="s">
        <v>2</v>
      </c>
      <c r="D5737" t="s">
        <v>3</v>
      </c>
      <c r="E5737" s="13" t="str">
        <f>"11"</f>
        <v>11</v>
      </c>
      <c r="F5737" t="s">
        <v>501</v>
      </c>
      <c r="G5737" s="14" t="str">
        <f>"271"</f>
        <v>271</v>
      </c>
      <c r="H5737" t="s">
        <v>745</v>
      </c>
    </row>
    <row r="5738" spans="1:8" x14ac:dyDescent="0.25">
      <c r="A5738" t="s">
        <v>5983</v>
      </c>
      <c r="B5738" s="12">
        <v>76</v>
      </c>
      <c r="C5738" t="s">
        <v>2</v>
      </c>
      <c r="D5738" t="s">
        <v>3</v>
      </c>
      <c r="E5738" s="13" t="str">
        <f>"11"</f>
        <v>11</v>
      </c>
      <c r="F5738" t="s">
        <v>501</v>
      </c>
      <c r="G5738" s="14" t="str">
        <f>"271"</f>
        <v>271</v>
      </c>
      <c r="H5738" t="s">
        <v>745</v>
      </c>
    </row>
    <row r="5739" spans="1:8" x14ac:dyDescent="0.25">
      <c r="A5739" t="s">
        <v>5984</v>
      </c>
      <c r="B5739" s="12">
        <v>76</v>
      </c>
      <c r="C5739" t="s">
        <v>2</v>
      </c>
      <c r="D5739" t="s">
        <v>3</v>
      </c>
      <c r="E5739" s="13" t="str">
        <f>"11"</f>
        <v>11</v>
      </c>
      <c r="F5739" t="s">
        <v>501</v>
      </c>
      <c r="G5739" s="14" t="str">
        <f>"271"</f>
        <v>271</v>
      </c>
      <c r="H5739" t="s">
        <v>745</v>
      </c>
    </row>
    <row r="5740" spans="1:8" x14ac:dyDescent="0.25">
      <c r="A5740" t="s">
        <v>5985</v>
      </c>
      <c r="B5740" s="12">
        <v>81</v>
      </c>
      <c r="C5740" t="s">
        <v>7</v>
      </c>
      <c r="D5740" t="s">
        <v>8</v>
      </c>
      <c r="E5740" s="13" t="str">
        <f>"49"</f>
        <v>49</v>
      </c>
      <c r="F5740" t="s">
        <v>340</v>
      </c>
      <c r="G5740" s="14" t="str">
        <f>"281"</f>
        <v>281</v>
      </c>
      <c r="H5740" t="s">
        <v>1335</v>
      </c>
    </row>
    <row r="5741" spans="1:8" x14ac:dyDescent="0.25">
      <c r="A5741" t="s">
        <v>5986</v>
      </c>
      <c r="B5741" s="12">
        <v>81</v>
      </c>
      <c r="C5741" t="s">
        <v>7</v>
      </c>
      <c r="D5741" t="s">
        <v>8</v>
      </c>
      <c r="E5741" s="13" t="str">
        <f>"44"</f>
        <v>44</v>
      </c>
      <c r="F5741" t="s">
        <v>40</v>
      </c>
      <c r="G5741" s="14" t="str">
        <f>"122"</f>
        <v>122</v>
      </c>
      <c r="H5741" t="s">
        <v>348</v>
      </c>
    </row>
    <row r="5742" spans="1:8" x14ac:dyDescent="0.25">
      <c r="A5742" t="s">
        <v>5987</v>
      </c>
      <c r="B5742" s="12">
        <v>77</v>
      </c>
      <c r="C5742" t="s">
        <v>17</v>
      </c>
      <c r="D5742" t="s">
        <v>18</v>
      </c>
      <c r="E5742" s="13" t="str">
        <f>"66"</f>
        <v>66</v>
      </c>
      <c r="F5742" t="s">
        <v>22</v>
      </c>
      <c r="G5742" s="14" t="str">
        <f>"291"</f>
        <v>291</v>
      </c>
      <c r="H5742" t="s">
        <v>361</v>
      </c>
    </row>
    <row r="5743" spans="1:8" x14ac:dyDescent="0.25">
      <c r="A5743" t="s">
        <v>5988</v>
      </c>
      <c r="B5743" s="12">
        <v>76</v>
      </c>
      <c r="C5743" t="s">
        <v>2</v>
      </c>
      <c r="D5743" t="s">
        <v>3</v>
      </c>
      <c r="E5743" s="13" t="str">
        <f>"13"</f>
        <v>13</v>
      </c>
      <c r="F5743" t="s">
        <v>14</v>
      </c>
      <c r="G5743" s="14" t="str">
        <f>"251"</f>
        <v>251</v>
      </c>
      <c r="H5743" t="s">
        <v>255</v>
      </c>
    </row>
    <row r="5744" spans="1:8" x14ac:dyDescent="0.25">
      <c r="A5744" t="s">
        <v>5989</v>
      </c>
      <c r="B5744" s="12">
        <v>77</v>
      </c>
      <c r="C5744" t="s">
        <v>17</v>
      </c>
      <c r="D5744" t="s">
        <v>18</v>
      </c>
      <c r="E5744" s="13" t="str">
        <f>"51"</f>
        <v>51</v>
      </c>
      <c r="F5744" t="s">
        <v>55</v>
      </c>
      <c r="G5744" s="14" t="str">
        <f>"181"</f>
        <v>181</v>
      </c>
      <c r="H5744" t="s">
        <v>698</v>
      </c>
    </row>
    <row r="5745" spans="1:8" x14ac:dyDescent="0.25">
      <c r="A5745" t="s">
        <v>5990</v>
      </c>
      <c r="B5745" s="12">
        <v>79</v>
      </c>
      <c r="C5745" t="s">
        <v>28</v>
      </c>
      <c r="D5745" t="s">
        <v>29</v>
      </c>
      <c r="E5745" s="13" t="str">
        <f>"37"</f>
        <v>37</v>
      </c>
      <c r="F5745" t="s">
        <v>34</v>
      </c>
      <c r="G5745" s="14" t="str">
        <f>"281"</f>
        <v>281</v>
      </c>
      <c r="H5745" t="s">
        <v>363</v>
      </c>
    </row>
    <row r="5746" spans="1:8" x14ac:dyDescent="0.25">
      <c r="A5746" t="s">
        <v>5991</v>
      </c>
      <c r="B5746" s="12">
        <v>81</v>
      </c>
      <c r="C5746" t="s">
        <v>7</v>
      </c>
      <c r="D5746" t="s">
        <v>8</v>
      </c>
      <c r="E5746" s="13" t="str">
        <f>"39"</f>
        <v>39</v>
      </c>
      <c r="F5746" t="s">
        <v>47</v>
      </c>
      <c r="G5746" s="14" t="str">
        <f>"191"</f>
        <v>191</v>
      </c>
      <c r="H5746" t="s">
        <v>822</v>
      </c>
    </row>
    <row r="5747" spans="1:8" x14ac:dyDescent="0.25">
      <c r="A5747" t="s">
        <v>5992</v>
      </c>
      <c r="B5747" s="12">
        <v>77</v>
      </c>
      <c r="C5747" t="s">
        <v>17</v>
      </c>
      <c r="D5747" t="s">
        <v>18</v>
      </c>
      <c r="E5747" s="13" t="str">
        <f>"66"</f>
        <v>66</v>
      </c>
      <c r="F5747" t="s">
        <v>22</v>
      </c>
      <c r="G5747" s="14" t="str">
        <f>"291"</f>
        <v>291</v>
      </c>
      <c r="H5747" t="s">
        <v>361</v>
      </c>
    </row>
    <row r="5748" spans="1:8" x14ac:dyDescent="0.25">
      <c r="A5748" t="s">
        <v>5993</v>
      </c>
      <c r="B5748" s="12">
        <v>79</v>
      </c>
      <c r="C5748" t="s">
        <v>28</v>
      </c>
      <c r="D5748" t="s">
        <v>29</v>
      </c>
      <c r="E5748" s="13" t="str">
        <f>"16"</f>
        <v>16</v>
      </c>
      <c r="F5748" t="s">
        <v>757</v>
      </c>
      <c r="G5748" s="14" t="str">
        <f>"281"</f>
        <v>281</v>
      </c>
      <c r="H5748" t="s">
        <v>758</v>
      </c>
    </row>
    <row r="5749" spans="1:8" x14ac:dyDescent="0.25">
      <c r="A5749" t="s">
        <v>5994</v>
      </c>
      <c r="B5749" s="12">
        <v>76</v>
      </c>
      <c r="C5749" t="s">
        <v>2</v>
      </c>
      <c r="D5749" t="s">
        <v>3</v>
      </c>
      <c r="E5749" s="13" t="str">
        <f>"67"</f>
        <v>67</v>
      </c>
      <c r="F5749" t="s">
        <v>44</v>
      </c>
      <c r="G5749" s="14" t="str">
        <f>"181"</f>
        <v>181</v>
      </c>
      <c r="H5749" t="s">
        <v>564</v>
      </c>
    </row>
    <row r="5750" spans="1:8" x14ac:dyDescent="0.25">
      <c r="A5750" t="s">
        <v>5995</v>
      </c>
      <c r="B5750" s="12">
        <v>81</v>
      </c>
      <c r="C5750" t="s">
        <v>7</v>
      </c>
      <c r="D5750" t="s">
        <v>8</v>
      </c>
      <c r="E5750" s="13" t="str">
        <f>"05"</f>
        <v>05</v>
      </c>
      <c r="F5750" t="s">
        <v>9</v>
      </c>
      <c r="G5750" s="14" t="str">
        <f>"126"</f>
        <v>126</v>
      </c>
      <c r="H5750" t="s">
        <v>1195</v>
      </c>
    </row>
    <row r="5751" spans="1:8" x14ac:dyDescent="0.25">
      <c r="A5751" t="s">
        <v>5996</v>
      </c>
      <c r="B5751" s="12">
        <v>77</v>
      </c>
      <c r="C5751" t="s">
        <v>17</v>
      </c>
      <c r="D5751" t="s">
        <v>18</v>
      </c>
      <c r="E5751" s="13" t="str">
        <f>"30"</f>
        <v>30</v>
      </c>
      <c r="F5751" t="s">
        <v>210</v>
      </c>
      <c r="G5751" s="14" t="str">
        <f>"241"</f>
        <v>241</v>
      </c>
      <c r="H5751" t="s">
        <v>211</v>
      </c>
    </row>
    <row r="5752" spans="1:8" x14ac:dyDescent="0.25">
      <c r="A5752" t="s">
        <v>5997</v>
      </c>
      <c r="B5752" s="12">
        <v>81</v>
      </c>
      <c r="C5752" t="s">
        <v>7</v>
      </c>
      <c r="D5752" t="s">
        <v>8</v>
      </c>
      <c r="E5752" s="13" t="str">
        <f>"70"</f>
        <v>70</v>
      </c>
      <c r="F5752" t="s">
        <v>50</v>
      </c>
      <c r="G5752" s="14" t="str">
        <f>"266"</f>
        <v>266</v>
      </c>
      <c r="H5752" t="s">
        <v>51</v>
      </c>
    </row>
    <row r="5753" spans="1:8" x14ac:dyDescent="0.25">
      <c r="A5753" t="s">
        <v>5998</v>
      </c>
      <c r="B5753" s="12">
        <v>79</v>
      </c>
      <c r="C5753" t="s">
        <v>28</v>
      </c>
      <c r="D5753" t="s">
        <v>29</v>
      </c>
      <c r="E5753" s="13" t="str">
        <f>"18"</f>
        <v>18</v>
      </c>
      <c r="F5753" t="s">
        <v>64</v>
      </c>
      <c r="G5753" s="14" t="str">
        <f>"221"</f>
        <v>221</v>
      </c>
      <c r="H5753" t="s">
        <v>65</v>
      </c>
    </row>
    <row r="5754" spans="1:8" x14ac:dyDescent="0.25">
      <c r="A5754" t="s">
        <v>5999</v>
      </c>
      <c r="B5754" s="12">
        <v>81</v>
      </c>
      <c r="C5754" t="s">
        <v>7</v>
      </c>
      <c r="D5754" t="s">
        <v>8</v>
      </c>
      <c r="E5754" s="13" t="str">
        <f>"36"</f>
        <v>36</v>
      </c>
      <c r="F5754" t="s">
        <v>84</v>
      </c>
      <c r="G5754" s="14" t="str">
        <f>"251"</f>
        <v>251</v>
      </c>
      <c r="H5754" t="s">
        <v>533</v>
      </c>
    </row>
    <row r="5755" spans="1:8" x14ac:dyDescent="0.25">
      <c r="A5755" t="s">
        <v>6000</v>
      </c>
      <c r="B5755" s="12">
        <v>77</v>
      </c>
      <c r="C5755" t="s">
        <v>17</v>
      </c>
      <c r="D5755" t="s">
        <v>18</v>
      </c>
      <c r="E5755" s="13" t="str">
        <f>"30"</f>
        <v>30</v>
      </c>
      <c r="F5755" t="s">
        <v>210</v>
      </c>
      <c r="G5755" s="14" t="str">
        <f>"174"</f>
        <v>174</v>
      </c>
      <c r="H5755" t="s">
        <v>216</v>
      </c>
    </row>
    <row r="5756" spans="1:8" x14ac:dyDescent="0.25">
      <c r="A5756" t="s">
        <v>6001</v>
      </c>
      <c r="B5756" s="12">
        <v>76</v>
      </c>
      <c r="C5756" t="s">
        <v>2</v>
      </c>
      <c r="D5756" t="s">
        <v>3</v>
      </c>
      <c r="E5756" s="13" t="str">
        <f>"64"</f>
        <v>64</v>
      </c>
      <c r="F5756" t="s">
        <v>58</v>
      </c>
      <c r="G5756" s="14" t="str">
        <f>"116"</f>
        <v>116</v>
      </c>
      <c r="H5756" t="s">
        <v>1397</v>
      </c>
    </row>
    <row r="5757" spans="1:8" x14ac:dyDescent="0.25">
      <c r="A5757" t="s">
        <v>6002</v>
      </c>
      <c r="B5757" s="12">
        <v>76</v>
      </c>
      <c r="C5757" t="s">
        <v>2</v>
      </c>
      <c r="D5757" t="s">
        <v>3</v>
      </c>
      <c r="E5757" s="13" t="str">
        <f>"53"</f>
        <v>53</v>
      </c>
      <c r="F5757" t="s">
        <v>67</v>
      </c>
      <c r="G5757" s="14" t="str">
        <f>"038"</f>
        <v>038</v>
      </c>
      <c r="H5757" t="s">
        <v>2095</v>
      </c>
    </row>
    <row r="5758" spans="1:8" x14ac:dyDescent="0.25">
      <c r="A5758" t="s">
        <v>6003</v>
      </c>
      <c r="B5758" s="12">
        <v>76</v>
      </c>
      <c r="C5758" t="s">
        <v>2</v>
      </c>
      <c r="D5758" t="s">
        <v>3</v>
      </c>
      <c r="E5758" s="13" t="str">
        <f>"56"</f>
        <v>56</v>
      </c>
      <c r="F5758" t="s">
        <v>321</v>
      </c>
      <c r="G5758" s="14" t="str">
        <f>"172"</f>
        <v>172</v>
      </c>
      <c r="H5758" t="s">
        <v>686</v>
      </c>
    </row>
    <row r="5759" spans="1:8" x14ac:dyDescent="0.25">
      <c r="A5759" t="s">
        <v>6004</v>
      </c>
      <c r="B5759" s="12">
        <v>79</v>
      </c>
      <c r="C5759" t="s">
        <v>28</v>
      </c>
      <c r="D5759" t="s">
        <v>29</v>
      </c>
      <c r="E5759" s="13" t="str">
        <f>"32"</f>
        <v>32</v>
      </c>
      <c r="F5759" t="s">
        <v>61</v>
      </c>
      <c r="G5759" s="14" t="str">
        <f>"010"</f>
        <v>010</v>
      </c>
      <c r="H5759" t="s">
        <v>1279</v>
      </c>
    </row>
    <row r="5760" spans="1:8" x14ac:dyDescent="0.25">
      <c r="A5760" t="s">
        <v>6005</v>
      </c>
      <c r="B5760" s="12">
        <v>76</v>
      </c>
      <c r="C5760" t="s">
        <v>2</v>
      </c>
      <c r="D5760" t="s">
        <v>3</v>
      </c>
      <c r="E5760" s="13" t="str">
        <f>"33"</f>
        <v>33</v>
      </c>
      <c r="F5760" t="s">
        <v>587</v>
      </c>
      <c r="G5760" s="14" t="str">
        <f>"281"</f>
        <v>281</v>
      </c>
      <c r="H5760" t="s">
        <v>6006</v>
      </c>
    </row>
    <row r="5761" spans="1:8" x14ac:dyDescent="0.25">
      <c r="A5761" t="s">
        <v>6007</v>
      </c>
      <c r="B5761" s="12">
        <v>76</v>
      </c>
      <c r="C5761" t="s">
        <v>2</v>
      </c>
      <c r="D5761" t="s">
        <v>3</v>
      </c>
      <c r="E5761" s="13" t="str">
        <f>"13"</f>
        <v>13</v>
      </c>
      <c r="F5761" t="s">
        <v>14</v>
      </c>
      <c r="G5761" s="14" t="str">
        <f>"282"</f>
        <v>282</v>
      </c>
      <c r="H5761" t="s">
        <v>15</v>
      </c>
    </row>
    <row r="5762" spans="1:8" x14ac:dyDescent="0.25">
      <c r="A5762" t="s">
        <v>6008</v>
      </c>
      <c r="B5762" s="12">
        <v>76</v>
      </c>
      <c r="C5762" t="s">
        <v>2</v>
      </c>
      <c r="D5762" t="s">
        <v>3</v>
      </c>
      <c r="E5762" s="13" t="str">
        <f>"12"</f>
        <v>12</v>
      </c>
      <c r="F5762" t="s">
        <v>25</v>
      </c>
      <c r="G5762" s="14" t="str">
        <f>"271"</f>
        <v>271</v>
      </c>
      <c r="H5762" t="s">
        <v>27</v>
      </c>
    </row>
    <row r="5763" spans="1:8" x14ac:dyDescent="0.25">
      <c r="A5763" t="s">
        <v>6009</v>
      </c>
      <c r="B5763" s="12">
        <v>76</v>
      </c>
      <c r="C5763" t="s">
        <v>2</v>
      </c>
      <c r="D5763" t="s">
        <v>3</v>
      </c>
      <c r="E5763" s="13" t="str">
        <f>"13"</f>
        <v>13</v>
      </c>
      <c r="F5763" t="s">
        <v>14</v>
      </c>
      <c r="G5763" s="14" t="str">
        <f>"282"</f>
        <v>282</v>
      </c>
      <c r="H5763" t="s">
        <v>15</v>
      </c>
    </row>
    <row r="5764" spans="1:8" x14ac:dyDescent="0.25">
      <c r="A5764" t="s">
        <v>6010</v>
      </c>
      <c r="B5764" s="12">
        <v>76</v>
      </c>
      <c r="C5764" t="s">
        <v>2</v>
      </c>
      <c r="D5764" t="s">
        <v>3</v>
      </c>
      <c r="E5764" s="13" t="str">
        <f>"12"</f>
        <v>12</v>
      </c>
      <c r="F5764" t="s">
        <v>25</v>
      </c>
      <c r="G5764" s="14" t="str">
        <f>"271"</f>
        <v>271</v>
      </c>
      <c r="H5764" t="s">
        <v>27</v>
      </c>
    </row>
    <row r="5765" spans="1:8" x14ac:dyDescent="0.25">
      <c r="A5765" t="s">
        <v>6011</v>
      </c>
      <c r="B5765" s="12">
        <v>76</v>
      </c>
      <c r="C5765" t="s">
        <v>2</v>
      </c>
      <c r="D5765" t="s">
        <v>3</v>
      </c>
      <c r="E5765" s="13" t="str">
        <f>"12"</f>
        <v>12</v>
      </c>
      <c r="F5765" t="s">
        <v>25</v>
      </c>
      <c r="G5765" s="14" t="str">
        <f>"271"</f>
        <v>271</v>
      </c>
      <c r="H5765" t="s">
        <v>27</v>
      </c>
    </row>
    <row r="5766" spans="1:8" x14ac:dyDescent="0.25">
      <c r="A5766" t="s">
        <v>6012</v>
      </c>
      <c r="B5766" s="12">
        <v>76</v>
      </c>
      <c r="C5766" t="s">
        <v>2</v>
      </c>
      <c r="D5766" t="s">
        <v>3</v>
      </c>
      <c r="E5766" s="13" t="str">
        <f>"53"</f>
        <v>53</v>
      </c>
      <c r="F5766" t="s">
        <v>67</v>
      </c>
      <c r="G5766" s="14" t="str">
        <f>"206"</f>
        <v>206</v>
      </c>
      <c r="H5766" t="s">
        <v>274</v>
      </c>
    </row>
    <row r="5767" spans="1:8" x14ac:dyDescent="0.25">
      <c r="A5767" t="s">
        <v>6013</v>
      </c>
      <c r="B5767" s="12">
        <v>81</v>
      </c>
      <c r="C5767" t="s">
        <v>7</v>
      </c>
      <c r="D5767" t="s">
        <v>8</v>
      </c>
      <c r="E5767" s="13" t="str">
        <f>"59"</f>
        <v>59</v>
      </c>
      <c r="F5767" t="s">
        <v>335</v>
      </c>
      <c r="G5767" s="14" t="str">
        <f>"165"</f>
        <v>165</v>
      </c>
      <c r="H5767" t="s">
        <v>1742</v>
      </c>
    </row>
    <row r="5768" spans="1:8" x14ac:dyDescent="0.25">
      <c r="A5768" t="s">
        <v>6014</v>
      </c>
      <c r="B5768" s="12">
        <v>77</v>
      </c>
      <c r="C5768" t="s">
        <v>17</v>
      </c>
      <c r="D5768" t="s">
        <v>18</v>
      </c>
      <c r="E5768" s="13" t="str">
        <f>"66"</f>
        <v>66</v>
      </c>
      <c r="F5768" t="s">
        <v>22</v>
      </c>
      <c r="G5768" s="14" t="str">
        <f>"131"</f>
        <v>131</v>
      </c>
      <c r="H5768" t="s">
        <v>23</v>
      </c>
    </row>
    <row r="5769" spans="1:8" x14ac:dyDescent="0.25">
      <c r="A5769" t="s">
        <v>6015</v>
      </c>
      <c r="B5769" s="12">
        <v>81</v>
      </c>
      <c r="C5769" t="s">
        <v>7</v>
      </c>
      <c r="D5769" t="s">
        <v>8</v>
      </c>
      <c r="E5769" s="13" t="str">
        <f>"44"</f>
        <v>44</v>
      </c>
      <c r="F5769" t="s">
        <v>40</v>
      </c>
      <c r="G5769" s="14" t="str">
        <f>"020"</f>
        <v>020</v>
      </c>
      <c r="H5769" t="s">
        <v>144</v>
      </c>
    </row>
    <row r="5770" spans="1:8" x14ac:dyDescent="0.25">
      <c r="A5770" t="s">
        <v>6016</v>
      </c>
      <c r="B5770" s="12">
        <v>79</v>
      </c>
      <c r="C5770" t="s">
        <v>28</v>
      </c>
      <c r="D5770" t="s">
        <v>29</v>
      </c>
      <c r="E5770" s="13" t="str">
        <f>"55"</f>
        <v>55</v>
      </c>
      <c r="F5770" t="s">
        <v>207</v>
      </c>
      <c r="G5770" s="14" t="str">
        <f>"020"</f>
        <v>020</v>
      </c>
      <c r="H5770" t="s">
        <v>3713</v>
      </c>
    </row>
    <row r="5771" spans="1:8" x14ac:dyDescent="0.25">
      <c r="A5771" t="s">
        <v>6017</v>
      </c>
      <c r="B5771" s="12">
        <v>81</v>
      </c>
      <c r="C5771" t="s">
        <v>7</v>
      </c>
      <c r="D5771" t="s">
        <v>8</v>
      </c>
      <c r="E5771" s="13" t="str">
        <f>"05"</f>
        <v>05</v>
      </c>
      <c r="F5771" t="s">
        <v>9</v>
      </c>
      <c r="G5771" s="14" t="str">
        <f>"024"</f>
        <v>024</v>
      </c>
      <c r="H5771" t="s">
        <v>10</v>
      </c>
    </row>
    <row r="5772" spans="1:8" x14ac:dyDescent="0.25">
      <c r="A5772" t="s">
        <v>6018</v>
      </c>
      <c r="B5772" s="12">
        <v>79</v>
      </c>
      <c r="C5772" t="s">
        <v>28</v>
      </c>
      <c r="D5772" t="s">
        <v>29</v>
      </c>
      <c r="E5772" s="13" t="str">
        <f>"09"</f>
        <v>09</v>
      </c>
      <c r="F5772" t="s">
        <v>117</v>
      </c>
      <c r="G5772" s="14" t="str">
        <f>"211"</f>
        <v>211</v>
      </c>
      <c r="H5772" t="s">
        <v>372</v>
      </c>
    </row>
    <row r="5773" spans="1:8" x14ac:dyDescent="0.25">
      <c r="A5773" t="s">
        <v>6019</v>
      </c>
      <c r="B5773" s="12">
        <v>76</v>
      </c>
      <c r="C5773" t="s">
        <v>2</v>
      </c>
      <c r="D5773" t="s">
        <v>3</v>
      </c>
      <c r="E5773" s="13" t="str">
        <f>"53"</f>
        <v>53</v>
      </c>
      <c r="F5773" t="s">
        <v>67</v>
      </c>
      <c r="G5773" s="14" t="str">
        <f>"241"</f>
        <v>241</v>
      </c>
      <c r="H5773" t="s">
        <v>68</v>
      </c>
    </row>
    <row r="5774" spans="1:8" x14ac:dyDescent="0.25">
      <c r="A5774" t="s">
        <v>6020</v>
      </c>
      <c r="B5774" s="12">
        <v>79</v>
      </c>
      <c r="C5774" t="s">
        <v>28</v>
      </c>
      <c r="D5774" t="s">
        <v>29</v>
      </c>
      <c r="E5774" s="13" t="str">
        <f>"16"</f>
        <v>16</v>
      </c>
      <c r="F5774" t="s">
        <v>757</v>
      </c>
      <c r="G5774" s="14" t="str">
        <f>"281"</f>
        <v>281</v>
      </c>
      <c r="H5774" t="s">
        <v>758</v>
      </c>
    </row>
    <row r="5775" spans="1:8" x14ac:dyDescent="0.25">
      <c r="A5775" t="s">
        <v>6021</v>
      </c>
      <c r="B5775" s="12">
        <v>76</v>
      </c>
      <c r="C5775" t="s">
        <v>2</v>
      </c>
      <c r="D5775" t="s">
        <v>3</v>
      </c>
      <c r="E5775" s="13" t="str">
        <f>"67"</f>
        <v>67</v>
      </c>
      <c r="F5775" t="s">
        <v>44</v>
      </c>
      <c r="G5775" s="14" t="str">
        <f>"270"</f>
        <v>270</v>
      </c>
      <c r="H5775" t="s">
        <v>304</v>
      </c>
    </row>
    <row r="5776" spans="1:8" x14ac:dyDescent="0.25">
      <c r="A5776" t="s">
        <v>6022</v>
      </c>
      <c r="B5776" s="12">
        <v>81</v>
      </c>
      <c r="C5776" t="s">
        <v>7</v>
      </c>
      <c r="D5776" t="s">
        <v>8</v>
      </c>
      <c r="E5776" s="13" t="str">
        <f>"05"</f>
        <v>05</v>
      </c>
      <c r="F5776" t="s">
        <v>9</v>
      </c>
      <c r="G5776" s="14" t="str">
        <f>"136"</f>
        <v>136</v>
      </c>
      <c r="H5776" t="s">
        <v>53</v>
      </c>
    </row>
    <row r="5777" spans="1:8" x14ac:dyDescent="0.25">
      <c r="A5777" t="s">
        <v>6023</v>
      </c>
      <c r="B5777" s="12">
        <v>79</v>
      </c>
      <c r="C5777" t="s">
        <v>28</v>
      </c>
      <c r="D5777" t="s">
        <v>29</v>
      </c>
      <c r="E5777" s="13" t="str">
        <f>"35"</f>
        <v>35</v>
      </c>
      <c r="F5777" t="s">
        <v>418</v>
      </c>
      <c r="G5777" s="14" t="str">
        <f>"251"</f>
        <v>251</v>
      </c>
      <c r="H5777" t="s">
        <v>419</v>
      </c>
    </row>
    <row r="5778" spans="1:8" x14ac:dyDescent="0.25">
      <c r="A5778" t="s">
        <v>6024</v>
      </c>
      <c r="B5778" s="12">
        <v>81</v>
      </c>
      <c r="C5778" t="s">
        <v>7</v>
      </c>
      <c r="D5778" t="s">
        <v>8</v>
      </c>
      <c r="E5778" s="13" t="str">
        <f>"38"</f>
        <v>38</v>
      </c>
      <c r="F5778" t="s">
        <v>121</v>
      </c>
      <c r="G5778" s="14" t="str">
        <f>"022"</f>
        <v>022</v>
      </c>
      <c r="H5778" t="s">
        <v>6025</v>
      </c>
    </row>
    <row r="5779" spans="1:8" x14ac:dyDescent="0.25">
      <c r="A5779" t="s">
        <v>6026</v>
      </c>
      <c r="B5779" s="12">
        <v>81</v>
      </c>
      <c r="C5779" t="s">
        <v>7</v>
      </c>
      <c r="D5779" t="s">
        <v>8</v>
      </c>
      <c r="E5779" s="13" t="str">
        <f>"31"</f>
        <v>31</v>
      </c>
      <c r="F5779" t="s">
        <v>423</v>
      </c>
      <c r="G5779" s="14" t="str">
        <f>"201"</f>
        <v>201</v>
      </c>
      <c r="H5779" t="s">
        <v>499</v>
      </c>
    </row>
    <row r="5780" spans="1:8" x14ac:dyDescent="0.25">
      <c r="A5780" t="s">
        <v>6027</v>
      </c>
      <c r="B5780" s="12">
        <v>81</v>
      </c>
      <c r="C5780" t="s">
        <v>7</v>
      </c>
      <c r="D5780" t="s">
        <v>8</v>
      </c>
      <c r="E5780" s="13" t="str">
        <f>"42"</f>
        <v>42</v>
      </c>
      <c r="F5780" t="s">
        <v>1206</v>
      </c>
      <c r="G5780" s="14" t="str">
        <f>"266"</f>
        <v>266</v>
      </c>
      <c r="H5780" t="s">
        <v>1214</v>
      </c>
    </row>
    <row r="5781" spans="1:8" x14ac:dyDescent="0.25">
      <c r="A5781" t="s">
        <v>6028</v>
      </c>
      <c r="B5781" s="12">
        <v>76</v>
      </c>
      <c r="C5781" t="s">
        <v>2</v>
      </c>
      <c r="D5781" t="s">
        <v>3</v>
      </c>
      <c r="E5781" s="13" t="str">
        <f>"53"</f>
        <v>53</v>
      </c>
      <c r="F5781" t="s">
        <v>67</v>
      </c>
      <c r="G5781" s="14" t="str">
        <f>"257"</f>
        <v>257</v>
      </c>
      <c r="H5781" t="s">
        <v>457</v>
      </c>
    </row>
    <row r="5782" spans="1:8" x14ac:dyDescent="0.25">
      <c r="A5782" t="s">
        <v>6029</v>
      </c>
      <c r="B5782" s="12">
        <v>81</v>
      </c>
      <c r="C5782" t="s">
        <v>7</v>
      </c>
      <c r="D5782" t="s">
        <v>8</v>
      </c>
      <c r="E5782" s="13" t="str">
        <f>"44"</f>
        <v>44</v>
      </c>
      <c r="F5782" t="s">
        <v>40</v>
      </c>
      <c r="G5782" s="14" t="str">
        <f>"241"</f>
        <v>241</v>
      </c>
      <c r="H5782" t="s">
        <v>41</v>
      </c>
    </row>
    <row r="5783" spans="1:8" x14ac:dyDescent="0.25">
      <c r="A5783" t="s">
        <v>6030</v>
      </c>
      <c r="B5783" s="12">
        <v>77</v>
      </c>
      <c r="C5783" t="s">
        <v>17</v>
      </c>
      <c r="D5783" t="s">
        <v>18</v>
      </c>
      <c r="E5783" s="13" t="str">
        <f>"40"</f>
        <v>40</v>
      </c>
      <c r="F5783" t="s">
        <v>19</v>
      </c>
      <c r="G5783" s="14" t="str">
        <f>"292"</f>
        <v>292</v>
      </c>
      <c r="H5783" t="s">
        <v>100</v>
      </c>
    </row>
    <row r="5784" spans="1:8" x14ac:dyDescent="0.25">
      <c r="A5784" t="s">
        <v>6031</v>
      </c>
      <c r="B5784" s="12">
        <v>81</v>
      </c>
      <c r="C5784" t="s">
        <v>7</v>
      </c>
      <c r="D5784" t="s">
        <v>8</v>
      </c>
      <c r="E5784" s="13" t="str">
        <f>"44"</f>
        <v>44</v>
      </c>
      <c r="F5784" t="s">
        <v>40</v>
      </c>
      <c r="G5784" s="14" t="str">
        <f>"261"</f>
        <v>261</v>
      </c>
      <c r="H5784" t="s">
        <v>627</v>
      </c>
    </row>
    <row r="5785" spans="1:8" x14ac:dyDescent="0.25">
      <c r="A5785" t="s">
        <v>6032</v>
      </c>
      <c r="B5785" s="12">
        <v>76</v>
      </c>
      <c r="C5785" t="s">
        <v>2</v>
      </c>
      <c r="D5785" t="s">
        <v>3</v>
      </c>
      <c r="E5785" s="13" t="str">
        <f>"64"</f>
        <v>64</v>
      </c>
      <c r="F5785" t="s">
        <v>58</v>
      </c>
      <c r="G5785" s="14" t="str">
        <f>"221"</f>
        <v>221</v>
      </c>
      <c r="H5785" t="s">
        <v>343</v>
      </c>
    </row>
    <row r="5786" spans="1:8" x14ac:dyDescent="0.25">
      <c r="A5786" t="s">
        <v>6033</v>
      </c>
      <c r="B5786" s="12">
        <v>79</v>
      </c>
      <c r="C5786" t="s">
        <v>28</v>
      </c>
      <c r="D5786" t="s">
        <v>29</v>
      </c>
      <c r="E5786" s="13" t="str">
        <f>"09"</f>
        <v>09</v>
      </c>
      <c r="F5786" t="s">
        <v>117</v>
      </c>
      <c r="G5786" s="14" t="str">
        <f>"221"</f>
        <v>221</v>
      </c>
      <c r="H5786" t="s">
        <v>65</v>
      </c>
    </row>
    <row r="5787" spans="1:8" x14ac:dyDescent="0.25">
      <c r="A5787" t="s">
        <v>6034</v>
      </c>
      <c r="B5787" s="12">
        <v>77</v>
      </c>
      <c r="C5787" t="s">
        <v>17</v>
      </c>
      <c r="D5787" t="s">
        <v>18</v>
      </c>
      <c r="E5787" s="13" t="str">
        <f>"40"</f>
        <v>40</v>
      </c>
      <c r="F5787" t="s">
        <v>19</v>
      </c>
      <c r="G5787" s="14" t="str">
        <f>"265"</f>
        <v>265</v>
      </c>
      <c r="H5787" t="s">
        <v>78</v>
      </c>
    </row>
    <row r="5788" spans="1:8" x14ac:dyDescent="0.25">
      <c r="A5788" t="s">
        <v>6035</v>
      </c>
      <c r="B5788" s="12">
        <v>76</v>
      </c>
      <c r="C5788" t="s">
        <v>2</v>
      </c>
      <c r="D5788" t="s">
        <v>3</v>
      </c>
      <c r="E5788" s="13" t="str">
        <f>"28"</f>
        <v>28</v>
      </c>
      <c r="F5788" t="s">
        <v>89</v>
      </c>
      <c r="G5788" s="14" t="str">
        <f>"026"</f>
        <v>026</v>
      </c>
      <c r="H5788" t="s">
        <v>519</v>
      </c>
    </row>
    <row r="5789" spans="1:8" x14ac:dyDescent="0.25">
      <c r="A5789" t="s">
        <v>6036</v>
      </c>
      <c r="B5789" s="12">
        <v>81</v>
      </c>
      <c r="C5789" t="s">
        <v>7</v>
      </c>
      <c r="D5789" t="s">
        <v>8</v>
      </c>
      <c r="E5789" s="13" t="str">
        <f>"44"</f>
        <v>44</v>
      </c>
      <c r="F5789" t="s">
        <v>40</v>
      </c>
      <c r="G5789" s="14" t="str">
        <f>"241"</f>
        <v>241</v>
      </c>
      <c r="H5789" t="s">
        <v>41</v>
      </c>
    </row>
    <row r="5790" spans="1:8" x14ac:dyDescent="0.25">
      <c r="A5790" t="s">
        <v>6037</v>
      </c>
      <c r="B5790" s="12">
        <v>77</v>
      </c>
      <c r="C5790" t="s">
        <v>17</v>
      </c>
      <c r="D5790" t="s">
        <v>18</v>
      </c>
      <c r="E5790" s="13" t="str">
        <f>"30"</f>
        <v>30</v>
      </c>
      <c r="F5790" t="s">
        <v>210</v>
      </c>
      <c r="G5790" s="14" t="str">
        <f>"241"</f>
        <v>241</v>
      </c>
      <c r="H5790" t="s">
        <v>211</v>
      </c>
    </row>
    <row r="5791" spans="1:8" x14ac:dyDescent="0.25">
      <c r="A5791" t="s">
        <v>6038</v>
      </c>
      <c r="B5791" s="12">
        <v>81</v>
      </c>
      <c r="C5791" t="s">
        <v>7</v>
      </c>
      <c r="D5791" t="s">
        <v>8</v>
      </c>
      <c r="E5791" s="13" t="str">
        <f>"68"</f>
        <v>68</v>
      </c>
      <c r="F5791" t="s">
        <v>75</v>
      </c>
      <c r="G5791" s="14" t="str">
        <f>"211"</f>
        <v>211</v>
      </c>
      <c r="H5791" t="s">
        <v>76</v>
      </c>
    </row>
    <row r="5792" spans="1:8" x14ac:dyDescent="0.25">
      <c r="A5792" t="s">
        <v>6039</v>
      </c>
      <c r="B5792" s="12">
        <v>76</v>
      </c>
      <c r="C5792" t="s">
        <v>2</v>
      </c>
      <c r="D5792" t="s">
        <v>3</v>
      </c>
      <c r="E5792" s="13" t="str">
        <f>"23"</f>
        <v>23</v>
      </c>
      <c r="F5792" t="s">
        <v>280</v>
      </c>
      <c r="G5792" s="14" t="str">
        <f>"026"</f>
        <v>026</v>
      </c>
      <c r="H5792" t="s">
        <v>3898</v>
      </c>
    </row>
    <row r="5793" spans="1:8" x14ac:dyDescent="0.25">
      <c r="A5793" t="s">
        <v>6040</v>
      </c>
      <c r="B5793" s="12">
        <v>79</v>
      </c>
      <c r="C5793" t="s">
        <v>28</v>
      </c>
      <c r="D5793" t="s">
        <v>29</v>
      </c>
      <c r="E5793" s="13" t="str">
        <f>"48"</f>
        <v>48</v>
      </c>
      <c r="F5793" t="s">
        <v>37</v>
      </c>
      <c r="G5793" s="14" t="str">
        <f>"281"</f>
        <v>281</v>
      </c>
      <c r="H5793" t="s">
        <v>2477</v>
      </c>
    </row>
    <row r="5794" spans="1:8" x14ac:dyDescent="0.25">
      <c r="A5794" t="s">
        <v>6041</v>
      </c>
      <c r="B5794" s="12">
        <v>79</v>
      </c>
      <c r="C5794" t="s">
        <v>28</v>
      </c>
      <c r="D5794" t="s">
        <v>29</v>
      </c>
      <c r="E5794" s="13" t="str">
        <f>"37"</f>
        <v>37</v>
      </c>
      <c r="F5794" t="s">
        <v>34</v>
      </c>
      <c r="G5794" s="14" t="str">
        <f>"291"</f>
        <v>291</v>
      </c>
      <c r="H5794" t="s">
        <v>36</v>
      </c>
    </row>
    <row r="5795" spans="1:8" x14ac:dyDescent="0.25">
      <c r="A5795" t="s">
        <v>6042</v>
      </c>
      <c r="B5795" s="12">
        <v>79</v>
      </c>
      <c r="C5795" t="s">
        <v>28</v>
      </c>
      <c r="D5795" t="s">
        <v>29</v>
      </c>
      <c r="E5795" s="13" t="str">
        <f>"48"</f>
        <v>48</v>
      </c>
      <c r="F5795" t="s">
        <v>37</v>
      </c>
      <c r="G5795" s="14" t="str">
        <f>"165"</f>
        <v>165</v>
      </c>
      <c r="H5795" t="s">
        <v>650</v>
      </c>
    </row>
    <row r="5796" spans="1:8" x14ac:dyDescent="0.25">
      <c r="A5796" t="s">
        <v>6043</v>
      </c>
      <c r="B5796" s="12">
        <v>76</v>
      </c>
      <c r="C5796" t="s">
        <v>2</v>
      </c>
      <c r="D5796" t="s">
        <v>3</v>
      </c>
      <c r="E5796" s="13" t="str">
        <f>"67"</f>
        <v>67</v>
      </c>
      <c r="F5796" t="s">
        <v>44</v>
      </c>
      <c r="G5796" s="14" t="str">
        <f>"291"</f>
        <v>291</v>
      </c>
      <c r="H5796" t="s">
        <v>253</v>
      </c>
    </row>
    <row r="5797" spans="1:8" x14ac:dyDescent="0.25">
      <c r="A5797" t="s">
        <v>6044</v>
      </c>
      <c r="B5797" s="12">
        <v>77</v>
      </c>
      <c r="C5797" t="s">
        <v>17</v>
      </c>
      <c r="D5797" t="s">
        <v>18</v>
      </c>
      <c r="E5797" s="13" t="str">
        <f>"67"</f>
        <v>67</v>
      </c>
      <c r="F5797" t="s">
        <v>44</v>
      </c>
      <c r="G5797" s="14" t="str">
        <f>"107"</f>
        <v>107</v>
      </c>
      <c r="H5797" t="s">
        <v>250</v>
      </c>
    </row>
    <row r="5798" spans="1:8" x14ac:dyDescent="0.25">
      <c r="A5798" t="s">
        <v>6045</v>
      </c>
      <c r="B5798" s="12">
        <v>79</v>
      </c>
      <c r="C5798" t="s">
        <v>28</v>
      </c>
      <c r="D5798" t="s">
        <v>29</v>
      </c>
      <c r="E5798" s="13" t="str">
        <f>"55"</f>
        <v>55</v>
      </c>
      <c r="F5798" t="s">
        <v>207</v>
      </c>
      <c r="G5798" s="14" t="str">
        <f>"181"</f>
        <v>181</v>
      </c>
      <c r="H5798" t="s">
        <v>723</v>
      </c>
    </row>
    <row r="5799" spans="1:8" x14ac:dyDescent="0.25">
      <c r="A5799" t="s">
        <v>6046</v>
      </c>
      <c r="B5799" s="12">
        <v>81</v>
      </c>
      <c r="C5799" t="s">
        <v>7</v>
      </c>
      <c r="D5799" t="s">
        <v>8</v>
      </c>
      <c r="E5799" s="13" t="str">
        <f>"42"</f>
        <v>42</v>
      </c>
      <c r="F5799" t="s">
        <v>1206</v>
      </c>
      <c r="G5799" s="14" t="str">
        <f>"266"</f>
        <v>266</v>
      </c>
      <c r="H5799" t="s">
        <v>1214</v>
      </c>
    </row>
    <row r="5800" spans="1:8" x14ac:dyDescent="0.25">
      <c r="A5800" t="s">
        <v>6047</v>
      </c>
      <c r="B5800" s="12">
        <v>76</v>
      </c>
      <c r="C5800" t="s">
        <v>2</v>
      </c>
      <c r="D5800" t="s">
        <v>3</v>
      </c>
      <c r="E5800" s="13" t="str">
        <f>"64"</f>
        <v>64</v>
      </c>
      <c r="F5800" t="s">
        <v>58</v>
      </c>
      <c r="G5800" s="14" t="str">
        <f>"291"</f>
        <v>291</v>
      </c>
      <c r="H5800" t="s">
        <v>59</v>
      </c>
    </row>
    <row r="5801" spans="1:8" x14ac:dyDescent="0.25">
      <c r="A5801" t="s">
        <v>6048</v>
      </c>
      <c r="B5801" s="12">
        <v>77</v>
      </c>
      <c r="C5801" t="s">
        <v>17</v>
      </c>
      <c r="D5801" t="s">
        <v>18</v>
      </c>
      <c r="E5801" s="13" t="str">
        <f>"66"</f>
        <v>66</v>
      </c>
      <c r="F5801" t="s">
        <v>22</v>
      </c>
      <c r="G5801" s="14" t="str">
        <f>"166"</f>
        <v>166</v>
      </c>
      <c r="H5801" t="s">
        <v>469</v>
      </c>
    </row>
    <row r="5802" spans="1:8" x14ac:dyDescent="0.25">
      <c r="A5802" t="s">
        <v>6049</v>
      </c>
      <c r="B5802" s="12">
        <v>77</v>
      </c>
      <c r="C5802" t="s">
        <v>17</v>
      </c>
      <c r="D5802" t="s">
        <v>18</v>
      </c>
      <c r="E5802" s="13" t="str">
        <f>"40"</f>
        <v>40</v>
      </c>
      <c r="F5802" t="s">
        <v>19</v>
      </c>
      <c r="G5802" s="14" t="str">
        <f>"251"</f>
        <v>251</v>
      </c>
      <c r="H5802" t="s">
        <v>20</v>
      </c>
    </row>
    <row r="5803" spans="1:8" x14ac:dyDescent="0.25">
      <c r="A5803" t="s">
        <v>6050</v>
      </c>
      <c r="B5803" s="12">
        <v>76</v>
      </c>
      <c r="C5803" t="s">
        <v>2</v>
      </c>
      <c r="D5803" t="s">
        <v>3</v>
      </c>
      <c r="E5803" s="13" t="str">
        <f>"67"</f>
        <v>67</v>
      </c>
      <c r="F5803" t="s">
        <v>44</v>
      </c>
      <c r="G5803" s="14" t="str">
        <f>"181"</f>
        <v>181</v>
      </c>
      <c r="H5803" t="s">
        <v>564</v>
      </c>
    </row>
    <row r="5804" spans="1:8" x14ac:dyDescent="0.25">
      <c r="A5804" t="s">
        <v>6050</v>
      </c>
      <c r="B5804" s="12">
        <v>77</v>
      </c>
      <c r="C5804" t="s">
        <v>17</v>
      </c>
      <c r="D5804" t="s">
        <v>18</v>
      </c>
      <c r="E5804" s="13" t="str">
        <f>"66"</f>
        <v>66</v>
      </c>
      <c r="F5804" t="s">
        <v>22</v>
      </c>
      <c r="G5804" s="14" t="str">
        <f>"131"</f>
        <v>131</v>
      </c>
      <c r="H5804" t="s">
        <v>23</v>
      </c>
    </row>
    <row r="5805" spans="1:8" x14ac:dyDescent="0.25">
      <c r="A5805" t="s">
        <v>6051</v>
      </c>
      <c r="B5805" s="12">
        <v>77</v>
      </c>
      <c r="C5805" t="s">
        <v>17</v>
      </c>
      <c r="D5805" t="s">
        <v>18</v>
      </c>
      <c r="E5805" s="13" t="str">
        <f>"51"</f>
        <v>51</v>
      </c>
      <c r="F5805" t="s">
        <v>55</v>
      </c>
      <c r="G5805" s="14" t="str">
        <f>"276"</f>
        <v>276</v>
      </c>
      <c r="H5805" t="s">
        <v>80</v>
      </c>
    </row>
    <row r="5806" spans="1:8" x14ac:dyDescent="0.25">
      <c r="A5806" t="s">
        <v>6052</v>
      </c>
      <c r="B5806" s="12">
        <v>81</v>
      </c>
      <c r="C5806" t="s">
        <v>7</v>
      </c>
      <c r="D5806" t="s">
        <v>8</v>
      </c>
      <c r="E5806" s="13" t="str">
        <f>"15"</f>
        <v>15</v>
      </c>
      <c r="F5806" t="s">
        <v>1122</v>
      </c>
      <c r="G5806" s="14" t="str">
        <f>"002"</f>
        <v>002</v>
      </c>
      <c r="H5806" t="s">
        <v>3945</v>
      </c>
    </row>
    <row r="5807" spans="1:8" x14ac:dyDescent="0.25">
      <c r="A5807" t="s">
        <v>6052</v>
      </c>
      <c r="B5807" s="12">
        <v>81</v>
      </c>
      <c r="C5807" t="s">
        <v>7</v>
      </c>
      <c r="D5807" t="s">
        <v>8</v>
      </c>
      <c r="E5807" s="13" t="str">
        <f>"15"</f>
        <v>15</v>
      </c>
      <c r="F5807" t="s">
        <v>1122</v>
      </c>
      <c r="G5807" s="14" t="str">
        <f>"020"</f>
        <v>020</v>
      </c>
      <c r="H5807" t="s">
        <v>2504</v>
      </c>
    </row>
    <row r="5808" spans="1:8" x14ac:dyDescent="0.25">
      <c r="A5808" t="s">
        <v>6052</v>
      </c>
      <c r="B5808" s="12">
        <v>81</v>
      </c>
      <c r="C5808" t="s">
        <v>7</v>
      </c>
      <c r="D5808" t="s">
        <v>8</v>
      </c>
      <c r="E5808" s="13" t="str">
        <f>"15"</f>
        <v>15</v>
      </c>
      <c r="F5808" t="s">
        <v>1122</v>
      </c>
      <c r="G5808" s="14" t="str">
        <f>"022"</f>
        <v>022</v>
      </c>
      <c r="H5808" t="s">
        <v>5523</v>
      </c>
    </row>
    <row r="5809" spans="1:8" x14ac:dyDescent="0.25">
      <c r="A5809" t="s">
        <v>6053</v>
      </c>
      <c r="B5809" s="12">
        <v>76</v>
      </c>
      <c r="C5809" t="s">
        <v>2</v>
      </c>
      <c r="D5809" t="s">
        <v>3</v>
      </c>
      <c r="E5809" s="13" t="str">
        <f>"12"</f>
        <v>12</v>
      </c>
      <c r="F5809" t="s">
        <v>25</v>
      </c>
      <c r="G5809" s="14" t="str">
        <f>"006"</f>
        <v>006</v>
      </c>
      <c r="H5809" t="s">
        <v>6054</v>
      </c>
    </row>
    <row r="5810" spans="1:8" x14ac:dyDescent="0.25">
      <c r="A5810" t="s">
        <v>6053</v>
      </c>
      <c r="B5810" s="12">
        <v>76</v>
      </c>
      <c r="C5810" t="s">
        <v>2</v>
      </c>
      <c r="D5810" t="s">
        <v>3</v>
      </c>
      <c r="E5810" s="13" t="str">
        <f>"12"</f>
        <v>12</v>
      </c>
      <c r="F5810" t="s">
        <v>25</v>
      </c>
      <c r="G5810" s="14" t="str">
        <f>"014"</f>
        <v>014</v>
      </c>
      <c r="H5810" t="s">
        <v>26</v>
      </c>
    </row>
    <row r="5811" spans="1:8" x14ac:dyDescent="0.25">
      <c r="A5811" t="s">
        <v>6053</v>
      </c>
      <c r="B5811" s="12">
        <v>76</v>
      </c>
      <c r="C5811" t="s">
        <v>2</v>
      </c>
      <c r="D5811" t="s">
        <v>3</v>
      </c>
      <c r="E5811" s="13" t="str">
        <f>"13"</f>
        <v>13</v>
      </c>
      <c r="F5811" t="s">
        <v>14</v>
      </c>
      <c r="G5811" s="14" t="str">
        <f>"034"</f>
        <v>034</v>
      </c>
      <c r="H5811" t="s">
        <v>6055</v>
      </c>
    </row>
    <row r="5812" spans="1:8" x14ac:dyDescent="0.25">
      <c r="A5812" t="s">
        <v>6053</v>
      </c>
      <c r="B5812" s="12">
        <v>76</v>
      </c>
      <c r="C5812" t="s">
        <v>2</v>
      </c>
      <c r="D5812" t="s">
        <v>3</v>
      </c>
      <c r="E5812" s="13" t="str">
        <f>"13"</f>
        <v>13</v>
      </c>
      <c r="F5812" t="s">
        <v>14</v>
      </c>
      <c r="G5812" s="14" t="str">
        <f>"157"</f>
        <v>157</v>
      </c>
      <c r="H5812" t="s">
        <v>1534</v>
      </c>
    </row>
    <row r="5813" spans="1:8" x14ac:dyDescent="0.25">
      <c r="A5813" t="s">
        <v>6053</v>
      </c>
      <c r="B5813" s="12">
        <v>76</v>
      </c>
      <c r="C5813" t="s">
        <v>2</v>
      </c>
      <c r="D5813" t="s">
        <v>3</v>
      </c>
      <c r="E5813" s="13" t="str">
        <f t="shared" ref="E5813:E5819" si="10">"22"</f>
        <v>22</v>
      </c>
      <c r="F5813" t="s">
        <v>4</v>
      </c>
      <c r="G5813" s="14" t="str">
        <f>"004"</f>
        <v>004</v>
      </c>
      <c r="H5813" t="s">
        <v>6056</v>
      </c>
    </row>
    <row r="5814" spans="1:8" x14ac:dyDescent="0.25">
      <c r="A5814" t="s">
        <v>6053</v>
      </c>
      <c r="B5814" s="12">
        <v>76</v>
      </c>
      <c r="C5814" t="s">
        <v>2</v>
      </c>
      <c r="D5814" t="s">
        <v>3</v>
      </c>
      <c r="E5814" s="13" t="str">
        <f t="shared" si="10"/>
        <v>22</v>
      </c>
      <c r="F5814" t="s">
        <v>4</v>
      </c>
      <c r="G5814" s="14" t="str">
        <f>"016"</f>
        <v>016</v>
      </c>
      <c r="H5814" t="s">
        <v>1147</v>
      </c>
    </row>
    <row r="5815" spans="1:8" x14ac:dyDescent="0.25">
      <c r="A5815" t="s">
        <v>6053</v>
      </c>
      <c r="B5815" s="12">
        <v>76</v>
      </c>
      <c r="C5815" t="s">
        <v>2</v>
      </c>
      <c r="D5815" t="s">
        <v>3</v>
      </c>
      <c r="E5815" s="13" t="str">
        <f t="shared" si="10"/>
        <v>22</v>
      </c>
      <c r="F5815" t="s">
        <v>4</v>
      </c>
      <c r="G5815" s="14" t="str">
        <f>"022"</f>
        <v>022</v>
      </c>
      <c r="H5815" t="s">
        <v>6057</v>
      </c>
    </row>
    <row r="5816" spans="1:8" x14ac:dyDescent="0.25">
      <c r="A5816" t="s">
        <v>6053</v>
      </c>
      <c r="B5816" s="12">
        <v>76</v>
      </c>
      <c r="C5816" t="s">
        <v>2</v>
      </c>
      <c r="D5816" t="s">
        <v>3</v>
      </c>
      <c r="E5816" s="13" t="str">
        <f t="shared" si="10"/>
        <v>22</v>
      </c>
      <c r="F5816" t="s">
        <v>4</v>
      </c>
      <c r="G5816" s="14" t="str">
        <f>"054"</f>
        <v>054</v>
      </c>
      <c r="H5816" t="s">
        <v>6058</v>
      </c>
    </row>
    <row r="5817" spans="1:8" x14ac:dyDescent="0.25">
      <c r="A5817" t="s">
        <v>6053</v>
      </c>
      <c r="B5817" s="12">
        <v>76</v>
      </c>
      <c r="C5817" t="s">
        <v>2</v>
      </c>
      <c r="D5817" t="s">
        <v>3</v>
      </c>
      <c r="E5817" s="13" t="str">
        <f t="shared" si="10"/>
        <v>22</v>
      </c>
      <c r="F5817" t="s">
        <v>4</v>
      </c>
      <c r="G5817" s="14" t="str">
        <f>"171"</f>
        <v>171</v>
      </c>
      <c r="H5817" t="s">
        <v>6059</v>
      </c>
    </row>
    <row r="5818" spans="1:8" x14ac:dyDescent="0.25">
      <c r="A5818" t="s">
        <v>6053</v>
      </c>
      <c r="B5818" s="12">
        <v>76</v>
      </c>
      <c r="C5818" t="s">
        <v>2</v>
      </c>
      <c r="D5818" t="s">
        <v>3</v>
      </c>
      <c r="E5818" s="13" t="str">
        <f t="shared" si="10"/>
        <v>22</v>
      </c>
      <c r="F5818" t="s">
        <v>4</v>
      </c>
      <c r="G5818" s="14" t="str">
        <f>"226"</f>
        <v>226</v>
      </c>
      <c r="H5818" t="s">
        <v>1708</v>
      </c>
    </row>
    <row r="5819" spans="1:8" x14ac:dyDescent="0.25">
      <c r="A5819" t="s">
        <v>6053</v>
      </c>
      <c r="B5819" s="12">
        <v>76</v>
      </c>
      <c r="C5819" t="s">
        <v>2</v>
      </c>
      <c r="D5819" t="s">
        <v>3</v>
      </c>
      <c r="E5819" s="13" t="str">
        <f t="shared" si="10"/>
        <v>22</v>
      </c>
      <c r="F5819" t="s">
        <v>4</v>
      </c>
      <c r="G5819" s="14" t="str">
        <f>"246"</f>
        <v>246</v>
      </c>
      <c r="H5819" t="s">
        <v>631</v>
      </c>
    </row>
    <row r="5820" spans="1:8" x14ac:dyDescent="0.25">
      <c r="A5820" t="s">
        <v>6053</v>
      </c>
      <c r="B5820" s="12">
        <v>76</v>
      </c>
      <c r="C5820" t="s">
        <v>2</v>
      </c>
      <c r="D5820" t="s">
        <v>3</v>
      </c>
      <c r="E5820" s="13" t="str">
        <f>"25"</f>
        <v>25</v>
      </c>
      <c r="F5820" t="s">
        <v>434</v>
      </c>
      <c r="G5820" s="14" t="str">
        <f>"251"</f>
        <v>251</v>
      </c>
      <c r="H5820" t="s">
        <v>435</v>
      </c>
    </row>
    <row r="5821" spans="1:8" x14ac:dyDescent="0.25">
      <c r="A5821" t="s">
        <v>6060</v>
      </c>
      <c r="B5821" s="12">
        <v>76</v>
      </c>
      <c r="C5821" t="s">
        <v>2</v>
      </c>
      <c r="D5821" t="s">
        <v>3</v>
      </c>
      <c r="E5821" s="13" t="str">
        <f>"67"</f>
        <v>67</v>
      </c>
      <c r="F5821" t="s">
        <v>44</v>
      </c>
      <c r="G5821" s="14" t="str">
        <f>"291"</f>
        <v>291</v>
      </c>
      <c r="H5821" t="s">
        <v>253</v>
      </c>
    </row>
    <row r="5822" spans="1:8" x14ac:dyDescent="0.25">
      <c r="A5822" t="s">
        <v>6061</v>
      </c>
      <c r="B5822" s="12">
        <v>77</v>
      </c>
      <c r="C5822" t="s">
        <v>17</v>
      </c>
      <c r="D5822" t="s">
        <v>18</v>
      </c>
      <c r="E5822" s="13" t="str">
        <f>"66"</f>
        <v>66</v>
      </c>
      <c r="F5822" t="s">
        <v>22</v>
      </c>
      <c r="G5822" s="14" t="str">
        <f>"236"</f>
        <v>236</v>
      </c>
      <c r="H5822" t="s">
        <v>240</v>
      </c>
    </row>
    <row r="5823" spans="1:8" x14ac:dyDescent="0.25">
      <c r="A5823" t="s">
        <v>6062</v>
      </c>
      <c r="B5823" s="12">
        <v>79</v>
      </c>
      <c r="C5823" t="s">
        <v>28</v>
      </c>
      <c r="D5823" t="s">
        <v>29</v>
      </c>
      <c r="E5823" s="13" t="str">
        <f>"62"</f>
        <v>62</v>
      </c>
      <c r="F5823" t="s">
        <v>409</v>
      </c>
      <c r="G5823" s="14" t="str">
        <f>"291"</f>
        <v>291</v>
      </c>
      <c r="H5823" t="s">
        <v>1998</v>
      </c>
    </row>
    <row r="5824" spans="1:8" x14ac:dyDescent="0.25">
      <c r="A5824" t="s">
        <v>6063</v>
      </c>
      <c r="B5824" s="12">
        <v>77</v>
      </c>
      <c r="C5824" t="s">
        <v>17</v>
      </c>
      <c r="D5824" t="s">
        <v>18</v>
      </c>
      <c r="E5824" s="13" t="str">
        <f>"67"</f>
        <v>67</v>
      </c>
      <c r="F5824" t="s">
        <v>44</v>
      </c>
      <c r="G5824" s="14" t="str">
        <f>"261"</f>
        <v>261</v>
      </c>
      <c r="H5824" t="s">
        <v>70</v>
      </c>
    </row>
    <row r="5825" spans="1:8" x14ac:dyDescent="0.25">
      <c r="A5825" t="s">
        <v>6064</v>
      </c>
      <c r="B5825" s="12">
        <v>79</v>
      </c>
      <c r="C5825" t="s">
        <v>28</v>
      </c>
      <c r="D5825" t="s">
        <v>29</v>
      </c>
      <c r="E5825" s="13" t="str">
        <f>"18"</f>
        <v>18</v>
      </c>
      <c r="F5825" t="s">
        <v>64</v>
      </c>
      <c r="G5825" s="14" t="str">
        <f>"020"</f>
        <v>020</v>
      </c>
      <c r="H5825" t="s">
        <v>6065</v>
      </c>
    </row>
    <row r="5826" spans="1:8" x14ac:dyDescent="0.25">
      <c r="A5826" t="s">
        <v>6064</v>
      </c>
      <c r="B5826" s="12">
        <v>79</v>
      </c>
      <c r="C5826" t="s">
        <v>28</v>
      </c>
      <c r="D5826" t="s">
        <v>29</v>
      </c>
      <c r="E5826" s="13" t="str">
        <f>"61"</f>
        <v>61</v>
      </c>
      <c r="F5826" t="s">
        <v>186</v>
      </c>
      <c r="G5826" s="14" t="str">
        <f>"122"</f>
        <v>122</v>
      </c>
      <c r="H5826" t="s">
        <v>3815</v>
      </c>
    </row>
    <row r="5827" spans="1:8" x14ac:dyDescent="0.25">
      <c r="A5827" t="s">
        <v>6066</v>
      </c>
      <c r="B5827" s="12">
        <v>79</v>
      </c>
      <c r="C5827" t="s">
        <v>28</v>
      </c>
      <c r="D5827" t="s">
        <v>29</v>
      </c>
      <c r="E5827" s="13" t="str">
        <f>"71"</f>
        <v>71</v>
      </c>
      <c r="F5827" t="s">
        <v>729</v>
      </c>
      <c r="G5827" s="14" t="str">
        <f>"251"</f>
        <v>251</v>
      </c>
      <c r="H5827" t="s">
        <v>970</v>
      </c>
    </row>
    <row r="5828" spans="1:8" x14ac:dyDescent="0.25">
      <c r="A5828" t="s">
        <v>6067</v>
      </c>
      <c r="B5828" s="12">
        <v>77</v>
      </c>
      <c r="C5828" t="s">
        <v>17</v>
      </c>
      <c r="D5828" t="s">
        <v>18</v>
      </c>
      <c r="E5828" s="13" t="str">
        <f>"51"</f>
        <v>51</v>
      </c>
      <c r="F5828" t="s">
        <v>55</v>
      </c>
      <c r="G5828" s="14" t="str">
        <f>"151"</f>
        <v>151</v>
      </c>
      <c r="H5828" t="s">
        <v>645</v>
      </c>
    </row>
    <row r="5829" spans="1:8" x14ac:dyDescent="0.25">
      <c r="A5829" t="s">
        <v>6068</v>
      </c>
      <c r="B5829" s="12">
        <v>79</v>
      </c>
      <c r="C5829" t="s">
        <v>28</v>
      </c>
      <c r="D5829" t="s">
        <v>29</v>
      </c>
      <c r="E5829" s="13" t="str">
        <f>"35"</f>
        <v>35</v>
      </c>
      <c r="F5829" t="s">
        <v>418</v>
      </c>
      <c r="G5829" s="14" t="str">
        <f>"251"</f>
        <v>251</v>
      </c>
      <c r="H5829" t="s">
        <v>419</v>
      </c>
    </row>
    <row r="5830" spans="1:8" x14ac:dyDescent="0.25">
      <c r="A5830" t="s">
        <v>6069</v>
      </c>
      <c r="B5830" s="12">
        <v>76</v>
      </c>
      <c r="C5830" t="s">
        <v>2</v>
      </c>
      <c r="D5830" t="s">
        <v>3</v>
      </c>
      <c r="E5830" s="13" t="str">
        <f>"52"</f>
        <v>52</v>
      </c>
      <c r="F5830" t="s">
        <v>553</v>
      </c>
      <c r="G5830" s="14" t="str">
        <f>"006"</f>
        <v>006</v>
      </c>
      <c r="H5830" t="s">
        <v>1688</v>
      </c>
    </row>
    <row r="5831" spans="1:8" x14ac:dyDescent="0.25">
      <c r="A5831" t="s">
        <v>6070</v>
      </c>
      <c r="B5831" s="12">
        <v>81</v>
      </c>
      <c r="C5831" t="s">
        <v>7</v>
      </c>
      <c r="D5831" t="s">
        <v>8</v>
      </c>
      <c r="E5831" s="13" t="str">
        <f>"05"</f>
        <v>05</v>
      </c>
      <c r="F5831" t="s">
        <v>9</v>
      </c>
      <c r="G5831" s="14" t="str">
        <f>"171"</f>
        <v>171</v>
      </c>
      <c r="H5831" t="s">
        <v>1193</v>
      </c>
    </row>
    <row r="5832" spans="1:8" x14ac:dyDescent="0.25">
      <c r="A5832" t="s">
        <v>6071</v>
      </c>
      <c r="B5832" s="12">
        <v>81</v>
      </c>
      <c r="C5832" t="s">
        <v>7</v>
      </c>
      <c r="D5832" t="s">
        <v>8</v>
      </c>
      <c r="E5832" s="13" t="str">
        <f>"36"</f>
        <v>36</v>
      </c>
      <c r="F5832" t="s">
        <v>84</v>
      </c>
      <c r="G5832" s="14" t="str">
        <f>"251"</f>
        <v>251</v>
      </c>
      <c r="H5832" t="s">
        <v>533</v>
      </c>
    </row>
    <row r="5833" spans="1:8" x14ac:dyDescent="0.25">
      <c r="A5833" t="s">
        <v>6072</v>
      </c>
      <c r="B5833" s="12">
        <v>76</v>
      </c>
      <c r="C5833" t="s">
        <v>2</v>
      </c>
      <c r="D5833" t="s">
        <v>3</v>
      </c>
      <c r="E5833" s="13" t="str">
        <f>"13"</f>
        <v>13</v>
      </c>
      <c r="F5833" t="s">
        <v>14</v>
      </c>
      <c r="G5833" s="14" t="str">
        <f>"255"</f>
        <v>255</v>
      </c>
      <c r="H5833" t="s">
        <v>131</v>
      </c>
    </row>
    <row r="5834" spans="1:8" x14ac:dyDescent="0.25">
      <c r="A5834" t="s">
        <v>6073</v>
      </c>
      <c r="B5834" s="12">
        <v>79</v>
      </c>
      <c r="C5834" t="s">
        <v>28</v>
      </c>
      <c r="D5834" t="s">
        <v>29</v>
      </c>
      <c r="E5834" s="13" t="str">
        <f>"09"</f>
        <v>09</v>
      </c>
      <c r="F5834" t="s">
        <v>117</v>
      </c>
      <c r="G5834" s="14" t="str">
        <f>"211"</f>
        <v>211</v>
      </c>
      <c r="H5834" t="s">
        <v>372</v>
      </c>
    </row>
    <row r="5835" spans="1:8" x14ac:dyDescent="0.25">
      <c r="A5835" t="s">
        <v>6073</v>
      </c>
      <c r="B5835" s="12">
        <v>81</v>
      </c>
      <c r="C5835" t="s">
        <v>7</v>
      </c>
      <c r="D5835" t="s">
        <v>8</v>
      </c>
      <c r="E5835" s="13" t="str">
        <f>"42"</f>
        <v>42</v>
      </c>
      <c r="F5835" t="s">
        <v>1206</v>
      </c>
      <c r="G5835" s="14" t="str">
        <f>"036"</f>
        <v>036</v>
      </c>
      <c r="H5835" t="s">
        <v>5468</v>
      </c>
    </row>
    <row r="5836" spans="1:8" x14ac:dyDescent="0.25">
      <c r="A5836" t="s">
        <v>6074</v>
      </c>
      <c r="B5836" s="12">
        <v>76</v>
      </c>
      <c r="C5836" t="s">
        <v>2</v>
      </c>
      <c r="D5836" t="s">
        <v>3</v>
      </c>
      <c r="E5836" s="13" t="str">
        <f>"67"</f>
        <v>67</v>
      </c>
      <c r="F5836" t="s">
        <v>44</v>
      </c>
      <c r="G5836" s="14" t="str">
        <f>"022"</f>
        <v>022</v>
      </c>
      <c r="H5836" t="s">
        <v>3758</v>
      </c>
    </row>
    <row r="5837" spans="1:8" x14ac:dyDescent="0.25">
      <c r="A5837" t="s">
        <v>6075</v>
      </c>
      <c r="B5837" s="12">
        <v>76</v>
      </c>
      <c r="C5837" t="s">
        <v>2</v>
      </c>
      <c r="D5837" t="s">
        <v>3</v>
      </c>
      <c r="E5837" s="13" t="str">
        <f>"53"</f>
        <v>53</v>
      </c>
      <c r="F5837" t="s">
        <v>67</v>
      </c>
      <c r="G5837" s="14" t="str">
        <f>"241"</f>
        <v>241</v>
      </c>
      <c r="H5837" t="s">
        <v>68</v>
      </c>
    </row>
    <row r="5838" spans="1:8" x14ac:dyDescent="0.25">
      <c r="A5838" t="s">
        <v>6076</v>
      </c>
      <c r="B5838" s="12">
        <v>79</v>
      </c>
      <c r="C5838" t="s">
        <v>28</v>
      </c>
      <c r="D5838" t="s">
        <v>29</v>
      </c>
      <c r="E5838" s="13" t="str">
        <f>"71"</f>
        <v>71</v>
      </c>
      <c r="F5838" t="s">
        <v>729</v>
      </c>
      <c r="G5838" s="14" t="str">
        <f>"251"</f>
        <v>251</v>
      </c>
      <c r="H5838" t="s">
        <v>970</v>
      </c>
    </row>
    <row r="5839" spans="1:8" x14ac:dyDescent="0.25">
      <c r="A5839" t="s">
        <v>6077</v>
      </c>
      <c r="B5839" s="12">
        <v>76</v>
      </c>
      <c r="C5839" t="s">
        <v>2</v>
      </c>
      <c r="D5839" t="s">
        <v>3</v>
      </c>
      <c r="E5839" s="13" t="str">
        <f>"64"</f>
        <v>64</v>
      </c>
      <c r="F5839" t="s">
        <v>58</v>
      </c>
      <c r="G5839" s="14" t="str">
        <f>"221"</f>
        <v>221</v>
      </c>
      <c r="H5839" t="s">
        <v>343</v>
      </c>
    </row>
    <row r="5840" spans="1:8" x14ac:dyDescent="0.25">
      <c r="A5840" t="s">
        <v>6078</v>
      </c>
      <c r="B5840" s="12">
        <v>81</v>
      </c>
      <c r="C5840" t="s">
        <v>7</v>
      </c>
      <c r="D5840" t="s">
        <v>8</v>
      </c>
      <c r="E5840" s="13" t="str">
        <f>"70"</f>
        <v>70</v>
      </c>
      <c r="F5840" t="s">
        <v>50</v>
      </c>
      <c r="G5840" s="14" t="str">
        <f>"201"</f>
        <v>201</v>
      </c>
      <c r="H5840" t="s">
        <v>138</v>
      </c>
    </row>
    <row r="5841" spans="1:8" x14ac:dyDescent="0.25">
      <c r="A5841" t="s">
        <v>6079</v>
      </c>
      <c r="B5841" s="12">
        <v>76</v>
      </c>
      <c r="C5841" t="s">
        <v>2</v>
      </c>
      <c r="D5841" t="s">
        <v>3</v>
      </c>
      <c r="E5841" s="13" t="str">
        <f>"67"</f>
        <v>67</v>
      </c>
      <c r="F5841" t="s">
        <v>44</v>
      </c>
      <c r="G5841" s="14" t="str">
        <f>"291"</f>
        <v>291</v>
      </c>
      <c r="H5841" t="s">
        <v>253</v>
      </c>
    </row>
    <row r="5842" spans="1:8" x14ac:dyDescent="0.25">
      <c r="A5842" t="s">
        <v>6080</v>
      </c>
      <c r="B5842" s="12">
        <v>77</v>
      </c>
      <c r="C5842" t="s">
        <v>17</v>
      </c>
      <c r="D5842" t="s">
        <v>18</v>
      </c>
      <c r="E5842" s="13" t="str">
        <f>"40"</f>
        <v>40</v>
      </c>
      <c r="F5842" t="s">
        <v>19</v>
      </c>
      <c r="G5842" s="14" t="str">
        <f>"292"</f>
        <v>292</v>
      </c>
      <c r="H5842" t="s">
        <v>100</v>
      </c>
    </row>
    <row r="5843" spans="1:8" x14ac:dyDescent="0.25">
      <c r="A5843" t="s">
        <v>6081</v>
      </c>
      <c r="B5843" s="12">
        <v>77</v>
      </c>
      <c r="C5843" t="s">
        <v>17</v>
      </c>
      <c r="D5843" t="s">
        <v>18</v>
      </c>
      <c r="E5843" s="13" t="str">
        <f>"40"</f>
        <v>40</v>
      </c>
      <c r="F5843" t="s">
        <v>19</v>
      </c>
      <c r="G5843" s="14" t="str">
        <f>"236"</f>
        <v>236</v>
      </c>
      <c r="H5843" t="s">
        <v>106</v>
      </c>
    </row>
    <row r="5844" spans="1:8" x14ac:dyDescent="0.25">
      <c r="A5844" t="s">
        <v>6082</v>
      </c>
      <c r="B5844" s="12">
        <v>81</v>
      </c>
      <c r="C5844" t="s">
        <v>7</v>
      </c>
      <c r="D5844" t="s">
        <v>8</v>
      </c>
      <c r="E5844" s="13" t="str">
        <f>"05"</f>
        <v>05</v>
      </c>
      <c r="F5844" t="s">
        <v>9</v>
      </c>
      <c r="G5844" s="14" t="str">
        <f>"231"</f>
        <v>231</v>
      </c>
      <c r="H5844" t="s">
        <v>263</v>
      </c>
    </row>
    <row r="5845" spans="1:8" x14ac:dyDescent="0.25">
      <c r="A5845" t="s">
        <v>6083</v>
      </c>
      <c r="B5845" s="12">
        <v>77</v>
      </c>
      <c r="C5845" t="s">
        <v>17</v>
      </c>
      <c r="D5845" t="s">
        <v>18</v>
      </c>
      <c r="E5845" s="13" t="str">
        <f>"30"</f>
        <v>30</v>
      </c>
      <c r="F5845" t="s">
        <v>210</v>
      </c>
      <c r="G5845" s="14" t="str">
        <f>"104"</f>
        <v>104</v>
      </c>
      <c r="H5845" t="s">
        <v>1221</v>
      </c>
    </row>
    <row r="5846" spans="1:8" x14ac:dyDescent="0.25">
      <c r="A5846" t="s">
        <v>6084</v>
      </c>
      <c r="B5846" s="12">
        <v>81</v>
      </c>
      <c r="C5846" t="s">
        <v>7</v>
      </c>
      <c r="D5846" t="s">
        <v>8</v>
      </c>
      <c r="E5846" s="13" t="str">
        <f>"20"</f>
        <v>20</v>
      </c>
      <c r="F5846" t="s">
        <v>111</v>
      </c>
      <c r="G5846" s="14" t="str">
        <f>"226"</f>
        <v>226</v>
      </c>
      <c r="H5846" t="s">
        <v>431</v>
      </c>
    </row>
    <row r="5847" spans="1:8" x14ac:dyDescent="0.25">
      <c r="A5847" t="s">
        <v>6085</v>
      </c>
      <c r="B5847" s="12">
        <v>76</v>
      </c>
      <c r="C5847" t="s">
        <v>2</v>
      </c>
      <c r="D5847" t="s">
        <v>3</v>
      </c>
      <c r="E5847" s="13" t="str">
        <f>"67"</f>
        <v>67</v>
      </c>
      <c r="F5847" t="s">
        <v>44</v>
      </c>
      <c r="G5847" s="14" t="str">
        <f>"181"</f>
        <v>181</v>
      </c>
      <c r="H5847" t="s">
        <v>564</v>
      </c>
    </row>
    <row r="5848" spans="1:8" x14ac:dyDescent="0.25">
      <c r="A5848" t="s">
        <v>6086</v>
      </c>
      <c r="B5848" s="12">
        <v>77</v>
      </c>
      <c r="C5848" t="s">
        <v>17</v>
      </c>
      <c r="D5848" t="s">
        <v>18</v>
      </c>
      <c r="E5848" s="13" t="str">
        <f>"40"</f>
        <v>40</v>
      </c>
      <c r="F5848" t="s">
        <v>19</v>
      </c>
      <c r="G5848" s="14" t="str">
        <f>"107"</f>
        <v>107</v>
      </c>
      <c r="H5848" t="s">
        <v>1061</v>
      </c>
    </row>
    <row r="5849" spans="1:8" x14ac:dyDescent="0.25">
      <c r="A5849" t="s">
        <v>6086</v>
      </c>
      <c r="B5849" s="12">
        <v>77</v>
      </c>
      <c r="C5849" t="s">
        <v>17</v>
      </c>
      <c r="D5849" t="s">
        <v>18</v>
      </c>
      <c r="E5849" s="13" t="str">
        <f>"40"</f>
        <v>40</v>
      </c>
      <c r="F5849" t="s">
        <v>19</v>
      </c>
      <c r="G5849" s="14" t="str">
        <f>"251"</f>
        <v>251</v>
      </c>
      <c r="H5849" t="s">
        <v>20</v>
      </c>
    </row>
    <row r="5850" spans="1:8" x14ac:dyDescent="0.25">
      <c r="A5850" t="s">
        <v>6087</v>
      </c>
      <c r="B5850" s="12">
        <v>76</v>
      </c>
      <c r="C5850" t="s">
        <v>2</v>
      </c>
      <c r="D5850" t="s">
        <v>3</v>
      </c>
      <c r="E5850" s="13" t="str">
        <f>"67"</f>
        <v>67</v>
      </c>
      <c r="F5850" t="s">
        <v>44</v>
      </c>
      <c r="G5850" s="14" t="str">
        <f>"270"</f>
        <v>270</v>
      </c>
      <c r="H5850" t="s">
        <v>304</v>
      </c>
    </row>
    <row r="5851" spans="1:8" x14ac:dyDescent="0.25">
      <c r="A5851" t="s">
        <v>6088</v>
      </c>
      <c r="B5851" s="12">
        <v>76</v>
      </c>
      <c r="C5851" t="s">
        <v>2</v>
      </c>
      <c r="D5851" t="s">
        <v>3</v>
      </c>
      <c r="E5851" s="13" t="str">
        <f>"67"</f>
        <v>67</v>
      </c>
      <c r="F5851" t="s">
        <v>44</v>
      </c>
      <c r="G5851" s="14" t="str">
        <f>"136"</f>
        <v>136</v>
      </c>
      <c r="H5851" t="s">
        <v>993</v>
      </c>
    </row>
    <row r="5852" spans="1:8" x14ac:dyDescent="0.25">
      <c r="A5852" t="s">
        <v>6089</v>
      </c>
      <c r="B5852" s="12">
        <v>77</v>
      </c>
      <c r="C5852" t="s">
        <v>17</v>
      </c>
      <c r="D5852" t="s">
        <v>18</v>
      </c>
      <c r="E5852" s="13" t="str">
        <f>"30"</f>
        <v>30</v>
      </c>
      <c r="F5852" t="s">
        <v>210</v>
      </c>
      <c r="G5852" s="14" t="str">
        <f>"104"</f>
        <v>104</v>
      </c>
      <c r="H5852" t="s">
        <v>1221</v>
      </c>
    </row>
    <row r="5853" spans="1:8" x14ac:dyDescent="0.25">
      <c r="A5853" t="s">
        <v>6090</v>
      </c>
      <c r="B5853" s="12">
        <v>81</v>
      </c>
      <c r="C5853" t="s">
        <v>7</v>
      </c>
      <c r="D5853" t="s">
        <v>8</v>
      </c>
      <c r="E5853" s="13" t="str">
        <f>"19"</f>
        <v>19</v>
      </c>
      <c r="F5853" t="s">
        <v>667</v>
      </c>
      <c r="G5853" s="14" t="str">
        <f>"010"</f>
        <v>010</v>
      </c>
      <c r="H5853" t="s">
        <v>668</v>
      </c>
    </row>
    <row r="5854" spans="1:8" x14ac:dyDescent="0.25">
      <c r="A5854" t="s">
        <v>6091</v>
      </c>
      <c r="B5854" s="12">
        <v>81</v>
      </c>
      <c r="C5854" t="s">
        <v>7</v>
      </c>
      <c r="D5854" t="s">
        <v>8</v>
      </c>
      <c r="E5854" s="13" t="str">
        <f>"05"</f>
        <v>05</v>
      </c>
      <c r="F5854" t="s">
        <v>9</v>
      </c>
      <c r="G5854" s="14" t="str">
        <f>"104"</f>
        <v>104</v>
      </c>
      <c r="H5854" t="s">
        <v>299</v>
      </c>
    </row>
    <row r="5855" spans="1:8" x14ac:dyDescent="0.25">
      <c r="A5855" t="s">
        <v>6092</v>
      </c>
      <c r="B5855" s="12">
        <v>76</v>
      </c>
      <c r="C5855" t="s">
        <v>2</v>
      </c>
      <c r="D5855" t="s">
        <v>3</v>
      </c>
      <c r="E5855" s="13" t="str">
        <f>"56"</f>
        <v>56</v>
      </c>
      <c r="F5855" t="s">
        <v>321</v>
      </c>
      <c r="G5855" s="14" t="str">
        <f>"181"</f>
        <v>181</v>
      </c>
      <c r="H5855" t="s">
        <v>1055</v>
      </c>
    </row>
    <row r="5856" spans="1:8" x14ac:dyDescent="0.25">
      <c r="A5856" t="s">
        <v>6093</v>
      </c>
      <c r="B5856" s="12">
        <v>76</v>
      </c>
      <c r="C5856" t="s">
        <v>2</v>
      </c>
      <c r="D5856" t="s">
        <v>3</v>
      </c>
      <c r="E5856" s="13" t="str">
        <f>"67"</f>
        <v>67</v>
      </c>
      <c r="F5856" t="s">
        <v>44</v>
      </c>
      <c r="G5856" s="14" t="str">
        <f>"270"</f>
        <v>270</v>
      </c>
      <c r="H5856" t="s">
        <v>304</v>
      </c>
    </row>
    <row r="5857" spans="1:8" x14ac:dyDescent="0.25">
      <c r="A5857" t="s">
        <v>6094</v>
      </c>
      <c r="B5857" s="12">
        <v>76</v>
      </c>
      <c r="C5857" t="s">
        <v>2</v>
      </c>
      <c r="D5857" t="s">
        <v>3</v>
      </c>
      <c r="E5857" s="13" t="str">
        <f>"67"</f>
        <v>67</v>
      </c>
      <c r="F5857" t="s">
        <v>44</v>
      </c>
      <c r="G5857" s="14" t="str">
        <f>"014"</f>
        <v>014</v>
      </c>
      <c r="H5857" t="s">
        <v>192</v>
      </c>
    </row>
    <row r="5858" spans="1:8" x14ac:dyDescent="0.25">
      <c r="A5858" t="s">
        <v>6095</v>
      </c>
      <c r="B5858" s="12">
        <v>81</v>
      </c>
      <c r="C5858" t="s">
        <v>7</v>
      </c>
      <c r="D5858" t="s">
        <v>8</v>
      </c>
      <c r="E5858" s="13" t="str">
        <f>"05"</f>
        <v>05</v>
      </c>
      <c r="F5858" t="s">
        <v>9</v>
      </c>
      <c r="G5858" s="14" t="str">
        <f>"231"</f>
        <v>231</v>
      </c>
      <c r="H5858" t="s">
        <v>263</v>
      </c>
    </row>
    <row r="5859" spans="1:8" x14ac:dyDescent="0.25">
      <c r="A5859" t="s">
        <v>6096</v>
      </c>
      <c r="B5859" s="12">
        <v>76</v>
      </c>
      <c r="C5859" t="s">
        <v>2</v>
      </c>
      <c r="D5859" t="s">
        <v>3</v>
      </c>
      <c r="E5859" s="13" t="str">
        <f>"56"</f>
        <v>56</v>
      </c>
      <c r="F5859" t="s">
        <v>321</v>
      </c>
      <c r="G5859" s="14" t="str">
        <f>"276"</f>
        <v>276</v>
      </c>
      <c r="H5859" t="s">
        <v>322</v>
      </c>
    </row>
    <row r="5860" spans="1:8" x14ac:dyDescent="0.25">
      <c r="A5860" t="s">
        <v>6097</v>
      </c>
      <c r="B5860" s="12">
        <v>76</v>
      </c>
      <c r="C5860" t="s">
        <v>2</v>
      </c>
      <c r="D5860" t="s">
        <v>3</v>
      </c>
      <c r="E5860" s="13" t="str">
        <f>"64"</f>
        <v>64</v>
      </c>
      <c r="F5860" t="s">
        <v>58</v>
      </c>
      <c r="G5860" s="14" t="str">
        <f>"246"</f>
        <v>246</v>
      </c>
      <c r="H5860" t="s">
        <v>1524</v>
      </c>
    </row>
    <row r="5861" spans="1:8" x14ac:dyDescent="0.25">
      <c r="A5861" t="s">
        <v>6098</v>
      </c>
      <c r="B5861" s="12">
        <v>77</v>
      </c>
      <c r="C5861" t="s">
        <v>17</v>
      </c>
      <c r="D5861" t="s">
        <v>18</v>
      </c>
      <c r="E5861" s="13" t="str">
        <f>"40"</f>
        <v>40</v>
      </c>
      <c r="F5861" t="s">
        <v>19</v>
      </c>
      <c r="G5861" s="14" t="str">
        <f>"251"</f>
        <v>251</v>
      </c>
      <c r="H5861" t="s">
        <v>20</v>
      </c>
    </row>
    <row r="5862" spans="1:8" x14ac:dyDescent="0.25">
      <c r="A5862" t="s">
        <v>6099</v>
      </c>
      <c r="B5862" s="12">
        <v>77</v>
      </c>
      <c r="C5862" t="s">
        <v>17</v>
      </c>
      <c r="D5862" t="s">
        <v>18</v>
      </c>
      <c r="E5862" s="13" t="str">
        <f>"30"</f>
        <v>30</v>
      </c>
      <c r="F5862" t="s">
        <v>210</v>
      </c>
      <c r="G5862" s="14" t="str">
        <f>"241"</f>
        <v>241</v>
      </c>
      <c r="H5862" t="s">
        <v>211</v>
      </c>
    </row>
    <row r="5863" spans="1:8" x14ac:dyDescent="0.25">
      <c r="A5863" t="s">
        <v>6100</v>
      </c>
      <c r="B5863" s="12">
        <v>77</v>
      </c>
      <c r="C5863" t="s">
        <v>17</v>
      </c>
      <c r="D5863" t="s">
        <v>18</v>
      </c>
      <c r="E5863" s="13" t="str">
        <f>"40"</f>
        <v>40</v>
      </c>
      <c r="F5863" t="s">
        <v>19</v>
      </c>
      <c r="G5863" s="14" t="str">
        <f>"236"</f>
        <v>236</v>
      </c>
      <c r="H5863" t="s">
        <v>106</v>
      </c>
    </row>
    <row r="5864" spans="1:8" x14ac:dyDescent="0.25">
      <c r="A5864" t="s">
        <v>6101</v>
      </c>
      <c r="B5864" s="12">
        <v>81</v>
      </c>
      <c r="C5864" t="s">
        <v>7</v>
      </c>
      <c r="D5864" t="s">
        <v>8</v>
      </c>
      <c r="E5864" s="13" t="str">
        <f>"05"</f>
        <v>05</v>
      </c>
      <c r="F5864" t="s">
        <v>9</v>
      </c>
      <c r="G5864" s="14" t="str">
        <f>"104"</f>
        <v>104</v>
      </c>
      <c r="H5864" t="s">
        <v>299</v>
      </c>
    </row>
    <row r="5865" spans="1:8" x14ac:dyDescent="0.25">
      <c r="A5865" t="s">
        <v>6102</v>
      </c>
      <c r="B5865" s="12">
        <v>81</v>
      </c>
      <c r="C5865" t="s">
        <v>7</v>
      </c>
      <c r="D5865" t="s">
        <v>8</v>
      </c>
      <c r="E5865" s="13" t="str">
        <f>"05"</f>
        <v>05</v>
      </c>
      <c r="F5865" t="s">
        <v>9</v>
      </c>
      <c r="G5865" s="14" t="str">
        <f>"191"</f>
        <v>191</v>
      </c>
      <c r="H5865" t="s">
        <v>162</v>
      </c>
    </row>
    <row r="5866" spans="1:8" x14ac:dyDescent="0.25">
      <c r="A5866" t="s">
        <v>6103</v>
      </c>
      <c r="B5866" s="12">
        <v>79</v>
      </c>
      <c r="C5866" t="s">
        <v>28</v>
      </c>
      <c r="D5866" t="s">
        <v>29</v>
      </c>
      <c r="E5866" s="13" t="str">
        <f>"27"</f>
        <v>27</v>
      </c>
      <c r="F5866" t="s">
        <v>739</v>
      </c>
      <c r="G5866" s="14" t="str">
        <f>"206"</f>
        <v>206</v>
      </c>
      <c r="H5866" t="s">
        <v>1376</v>
      </c>
    </row>
    <row r="5867" spans="1:8" x14ac:dyDescent="0.25">
      <c r="A5867" t="s">
        <v>6104</v>
      </c>
      <c r="B5867" s="12">
        <v>81</v>
      </c>
      <c r="C5867" t="s">
        <v>7</v>
      </c>
      <c r="D5867" t="s">
        <v>8</v>
      </c>
      <c r="E5867" s="13" t="str">
        <f>"05"</f>
        <v>05</v>
      </c>
      <c r="F5867" t="s">
        <v>9</v>
      </c>
      <c r="G5867" s="14" t="str">
        <f>"136"</f>
        <v>136</v>
      </c>
      <c r="H5867" t="s">
        <v>53</v>
      </c>
    </row>
    <row r="5868" spans="1:8" x14ac:dyDescent="0.25">
      <c r="A5868" t="s">
        <v>6105</v>
      </c>
      <c r="B5868" s="12">
        <v>79</v>
      </c>
      <c r="C5868" t="s">
        <v>28</v>
      </c>
      <c r="D5868" t="s">
        <v>29</v>
      </c>
      <c r="E5868" s="13" t="str">
        <f>"09"</f>
        <v>09</v>
      </c>
      <c r="F5868" t="s">
        <v>117</v>
      </c>
      <c r="G5868" s="14" t="str">
        <f>"018"</f>
        <v>018</v>
      </c>
      <c r="H5868" t="s">
        <v>6106</v>
      </c>
    </row>
    <row r="5869" spans="1:8" x14ac:dyDescent="0.25">
      <c r="A5869" t="s">
        <v>6107</v>
      </c>
      <c r="B5869" s="12">
        <v>77</v>
      </c>
      <c r="C5869" t="s">
        <v>17</v>
      </c>
      <c r="D5869" t="s">
        <v>18</v>
      </c>
      <c r="E5869" s="13" t="str">
        <f>"66"</f>
        <v>66</v>
      </c>
      <c r="F5869" t="s">
        <v>22</v>
      </c>
      <c r="G5869" s="14" t="str">
        <f>"291"</f>
        <v>291</v>
      </c>
      <c r="H5869" t="s">
        <v>361</v>
      </c>
    </row>
    <row r="5870" spans="1:8" x14ac:dyDescent="0.25">
      <c r="A5870" t="s">
        <v>6108</v>
      </c>
      <c r="B5870" s="12">
        <v>77</v>
      </c>
      <c r="C5870" t="s">
        <v>17</v>
      </c>
      <c r="D5870" t="s">
        <v>18</v>
      </c>
      <c r="E5870" s="13" t="str">
        <f>"40"</f>
        <v>40</v>
      </c>
      <c r="F5870" t="s">
        <v>19</v>
      </c>
      <c r="G5870" s="14" t="str">
        <f>"251"</f>
        <v>251</v>
      </c>
      <c r="H5870" t="s">
        <v>20</v>
      </c>
    </row>
    <row r="5871" spans="1:8" x14ac:dyDescent="0.25">
      <c r="A5871" t="s">
        <v>6109</v>
      </c>
      <c r="B5871" s="12">
        <v>81</v>
      </c>
      <c r="C5871" t="s">
        <v>7</v>
      </c>
      <c r="D5871" t="s">
        <v>8</v>
      </c>
      <c r="E5871" s="13" t="str">
        <f>"70"</f>
        <v>70</v>
      </c>
      <c r="F5871" t="s">
        <v>50</v>
      </c>
      <c r="G5871" s="14" t="str">
        <f>"265"</f>
        <v>265</v>
      </c>
      <c r="H5871" t="s">
        <v>374</v>
      </c>
    </row>
    <row r="5872" spans="1:8" x14ac:dyDescent="0.25">
      <c r="A5872" t="s">
        <v>6110</v>
      </c>
      <c r="B5872" s="12">
        <v>81</v>
      </c>
      <c r="C5872" t="s">
        <v>7</v>
      </c>
      <c r="D5872" t="s">
        <v>8</v>
      </c>
      <c r="E5872" s="13" t="str">
        <f>"05"</f>
        <v>05</v>
      </c>
      <c r="F5872" t="s">
        <v>9</v>
      </c>
      <c r="G5872" s="14" t="str">
        <f>"030"</f>
        <v>030</v>
      </c>
      <c r="H5872" t="s">
        <v>1256</v>
      </c>
    </row>
    <row r="5873" spans="1:8" x14ac:dyDescent="0.25">
      <c r="A5873" t="s">
        <v>6111</v>
      </c>
      <c r="B5873" s="12">
        <v>81</v>
      </c>
      <c r="C5873" t="s">
        <v>7</v>
      </c>
      <c r="D5873" t="s">
        <v>8</v>
      </c>
      <c r="E5873" s="13" t="str">
        <f>"70"</f>
        <v>70</v>
      </c>
      <c r="F5873" t="s">
        <v>50</v>
      </c>
      <c r="G5873" s="14" t="str">
        <f>"251"</f>
        <v>251</v>
      </c>
      <c r="H5873" t="s">
        <v>383</v>
      </c>
    </row>
    <row r="5874" spans="1:8" x14ac:dyDescent="0.25">
      <c r="A5874" t="s">
        <v>6112</v>
      </c>
      <c r="B5874" s="12">
        <v>76</v>
      </c>
      <c r="C5874" t="s">
        <v>2</v>
      </c>
      <c r="D5874" t="s">
        <v>3</v>
      </c>
      <c r="E5874" s="13" t="str">
        <f>"13"</f>
        <v>13</v>
      </c>
      <c r="F5874" t="s">
        <v>14</v>
      </c>
      <c r="G5874" s="14" t="str">
        <f>"255"</f>
        <v>255</v>
      </c>
      <c r="H5874" t="s">
        <v>131</v>
      </c>
    </row>
    <row r="5875" spans="1:8" x14ac:dyDescent="0.25">
      <c r="A5875" t="s">
        <v>6113</v>
      </c>
      <c r="B5875" s="12">
        <v>81</v>
      </c>
      <c r="C5875" t="s">
        <v>7</v>
      </c>
      <c r="D5875" t="s">
        <v>8</v>
      </c>
      <c r="E5875" s="13" t="str">
        <f>"08"</f>
        <v>08</v>
      </c>
      <c r="F5875" t="s">
        <v>154</v>
      </c>
      <c r="G5875" s="14" t="str">
        <f>"211"</f>
        <v>211</v>
      </c>
      <c r="H5875" t="s">
        <v>1045</v>
      </c>
    </row>
    <row r="5876" spans="1:8" x14ac:dyDescent="0.25">
      <c r="A5876" t="s">
        <v>6114</v>
      </c>
      <c r="B5876" s="12">
        <v>77</v>
      </c>
      <c r="C5876" t="s">
        <v>17</v>
      </c>
      <c r="D5876" t="s">
        <v>18</v>
      </c>
      <c r="E5876" s="13" t="str">
        <f>"40"</f>
        <v>40</v>
      </c>
      <c r="F5876" t="s">
        <v>19</v>
      </c>
      <c r="G5876" s="14" t="str">
        <f>"131"</f>
        <v>131</v>
      </c>
      <c r="H5876" t="s">
        <v>490</v>
      </c>
    </row>
    <row r="5877" spans="1:8" x14ac:dyDescent="0.25">
      <c r="A5877" t="s">
        <v>6115</v>
      </c>
      <c r="B5877" s="12">
        <v>76</v>
      </c>
      <c r="C5877" t="s">
        <v>2</v>
      </c>
      <c r="D5877" t="s">
        <v>3</v>
      </c>
      <c r="E5877" s="13" t="str">
        <f>"13"</f>
        <v>13</v>
      </c>
      <c r="F5877" t="s">
        <v>14</v>
      </c>
      <c r="G5877" s="14" t="str">
        <f>"255"</f>
        <v>255</v>
      </c>
      <c r="H5877" t="s">
        <v>131</v>
      </c>
    </row>
    <row r="5878" spans="1:8" x14ac:dyDescent="0.25">
      <c r="A5878" t="s">
        <v>6116</v>
      </c>
      <c r="B5878" s="12">
        <v>81</v>
      </c>
      <c r="C5878" t="s">
        <v>7</v>
      </c>
      <c r="D5878" t="s">
        <v>8</v>
      </c>
      <c r="E5878" s="13" t="str">
        <f>"38"</f>
        <v>38</v>
      </c>
      <c r="F5878" t="s">
        <v>121</v>
      </c>
      <c r="G5878" s="14" t="str">
        <f>"032"</f>
        <v>032</v>
      </c>
      <c r="H5878" t="s">
        <v>2171</v>
      </c>
    </row>
    <row r="5879" spans="1:8" x14ac:dyDescent="0.25">
      <c r="A5879" t="s">
        <v>6117</v>
      </c>
      <c r="B5879" s="12">
        <v>79</v>
      </c>
      <c r="C5879" t="s">
        <v>28</v>
      </c>
      <c r="D5879" t="s">
        <v>29</v>
      </c>
      <c r="E5879" s="13" t="str">
        <f>"43"</f>
        <v>43</v>
      </c>
      <c r="F5879" t="s">
        <v>354</v>
      </c>
      <c r="G5879" s="14" t="str">
        <f>"276"</f>
        <v>276</v>
      </c>
      <c r="H5879" t="s">
        <v>355</v>
      </c>
    </row>
    <row r="5880" spans="1:8" x14ac:dyDescent="0.25">
      <c r="A5880" t="s">
        <v>6118</v>
      </c>
      <c r="B5880" s="12">
        <v>81</v>
      </c>
      <c r="C5880" t="s">
        <v>7</v>
      </c>
      <c r="D5880" t="s">
        <v>8</v>
      </c>
      <c r="E5880" s="13" t="str">
        <f>"70"</f>
        <v>70</v>
      </c>
      <c r="F5880" t="s">
        <v>50</v>
      </c>
      <c r="G5880" s="14" t="str">
        <f>"261"</f>
        <v>261</v>
      </c>
      <c r="H5880" t="s">
        <v>628</v>
      </c>
    </row>
    <row r="5881" spans="1:8" x14ac:dyDescent="0.25">
      <c r="A5881" t="s">
        <v>6119</v>
      </c>
      <c r="B5881" s="12">
        <v>81</v>
      </c>
      <c r="C5881" t="s">
        <v>7</v>
      </c>
      <c r="D5881" t="s">
        <v>8</v>
      </c>
      <c r="E5881" s="13" t="str">
        <f>"70"</f>
        <v>70</v>
      </c>
      <c r="F5881" t="s">
        <v>50</v>
      </c>
      <c r="G5881" s="14" t="str">
        <f>"261"</f>
        <v>261</v>
      </c>
      <c r="H5881" t="s">
        <v>628</v>
      </c>
    </row>
    <row r="5882" spans="1:8" x14ac:dyDescent="0.25">
      <c r="A5882" t="s">
        <v>6120</v>
      </c>
      <c r="B5882" s="12">
        <v>81</v>
      </c>
      <c r="C5882" t="s">
        <v>7</v>
      </c>
      <c r="D5882" t="s">
        <v>8</v>
      </c>
      <c r="E5882" s="13" t="str">
        <f>"44"</f>
        <v>44</v>
      </c>
      <c r="F5882" t="s">
        <v>40</v>
      </c>
      <c r="G5882" s="14" t="str">
        <f>"201"</f>
        <v>201</v>
      </c>
      <c r="H5882" t="s">
        <v>138</v>
      </c>
    </row>
    <row r="5883" spans="1:8" x14ac:dyDescent="0.25">
      <c r="A5883" t="s">
        <v>6121</v>
      </c>
      <c r="B5883" s="12">
        <v>81</v>
      </c>
      <c r="C5883" t="s">
        <v>7</v>
      </c>
      <c r="D5883" t="s">
        <v>8</v>
      </c>
      <c r="E5883" s="13" t="str">
        <f>"36"</f>
        <v>36</v>
      </c>
      <c r="F5883" t="s">
        <v>84</v>
      </c>
      <c r="G5883" s="14" t="str">
        <f>"028"</f>
        <v>028</v>
      </c>
      <c r="H5883" t="s">
        <v>115</v>
      </c>
    </row>
    <row r="5884" spans="1:8" x14ac:dyDescent="0.25">
      <c r="A5884" t="s">
        <v>6122</v>
      </c>
      <c r="B5884" s="12">
        <v>77</v>
      </c>
      <c r="C5884" t="s">
        <v>17</v>
      </c>
      <c r="D5884" t="s">
        <v>18</v>
      </c>
      <c r="E5884" s="13" t="str">
        <f>"51"</f>
        <v>51</v>
      </c>
      <c r="F5884" t="s">
        <v>55</v>
      </c>
      <c r="G5884" s="14" t="str">
        <f>"104"</f>
        <v>104</v>
      </c>
      <c r="H5884" t="s">
        <v>1639</v>
      </c>
    </row>
    <row r="5885" spans="1:8" x14ac:dyDescent="0.25">
      <c r="A5885" t="s">
        <v>6123</v>
      </c>
      <c r="B5885" s="12">
        <v>81</v>
      </c>
      <c r="C5885" t="s">
        <v>7</v>
      </c>
      <c r="D5885" t="s">
        <v>8</v>
      </c>
      <c r="E5885" s="13" t="str">
        <f>"38"</f>
        <v>38</v>
      </c>
      <c r="F5885" t="s">
        <v>121</v>
      </c>
      <c r="G5885" s="14" t="str">
        <f>"020"</f>
        <v>020</v>
      </c>
      <c r="H5885" t="s">
        <v>2547</v>
      </c>
    </row>
    <row r="5886" spans="1:8" x14ac:dyDescent="0.25">
      <c r="A5886" t="s">
        <v>6124</v>
      </c>
      <c r="B5886" s="12">
        <v>79</v>
      </c>
      <c r="C5886" t="s">
        <v>28</v>
      </c>
      <c r="D5886" t="s">
        <v>29</v>
      </c>
      <c r="E5886" s="13" t="str">
        <f>"55"</f>
        <v>55</v>
      </c>
      <c r="F5886" t="s">
        <v>207</v>
      </c>
      <c r="G5886" s="14" t="str">
        <f>"026"</f>
        <v>026</v>
      </c>
      <c r="H5886" t="s">
        <v>791</v>
      </c>
    </row>
    <row r="5887" spans="1:8" x14ac:dyDescent="0.25">
      <c r="A5887" t="s">
        <v>6125</v>
      </c>
      <c r="B5887" s="12">
        <v>79</v>
      </c>
      <c r="C5887" t="s">
        <v>28</v>
      </c>
      <c r="D5887" t="s">
        <v>29</v>
      </c>
      <c r="E5887" s="13" t="str">
        <f>"32"</f>
        <v>32</v>
      </c>
      <c r="F5887" t="s">
        <v>61</v>
      </c>
      <c r="G5887" s="14" t="str">
        <f>"246"</f>
        <v>246</v>
      </c>
      <c r="H5887" t="s">
        <v>62</v>
      </c>
    </row>
    <row r="5888" spans="1:8" x14ac:dyDescent="0.25">
      <c r="A5888" t="s">
        <v>6126</v>
      </c>
      <c r="B5888" s="12">
        <v>81</v>
      </c>
      <c r="C5888" t="s">
        <v>7</v>
      </c>
      <c r="D5888" t="s">
        <v>8</v>
      </c>
      <c r="E5888" s="13" t="str">
        <f>"05"</f>
        <v>05</v>
      </c>
      <c r="F5888" t="s">
        <v>9</v>
      </c>
      <c r="G5888" s="14" t="str">
        <f>"231"</f>
        <v>231</v>
      </c>
      <c r="H5888" t="s">
        <v>263</v>
      </c>
    </row>
    <row r="5889" spans="1:8" x14ac:dyDescent="0.25">
      <c r="A5889" t="s">
        <v>6127</v>
      </c>
      <c r="B5889" s="12">
        <v>79</v>
      </c>
      <c r="C5889" t="s">
        <v>28</v>
      </c>
      <c r="D5889" t="s">
        <v>29</v>
      </c>
      <c r="E5889" s="13" t="str">
        <f>"09"</f>
        <v>09</v>
      </c>
      <c r="F5889" t="s">
        <v>117</v>
      </c>
      <c r="G5889" s="14" t="str">
        <f>"221"</f>
        <v>221</v>
      </c>
      <c r="H5889" t="s">
        <v>65</v>
      </c>
    </row>
    <row r="5890" spans="1:8" x14ac:dyDescent="0.25">
      <c r="A5890" t="s">
        <v>6128</v>
      </c>
      <c r="B5890" s="12">
        <v>77</v>
      </c>
      <c r="C5890" t="s">
        <v>17</v>
      </c>
      <c r="D5890" t="s">
        <v>18</v>
      </c>
      <c r="E5890" s="13" t="str">
        <f>"40"</f>
        <v>40</v>
      </c>
      <c r="F5890" t="s">
        <v>19</v>
      </c>
      <c r="G5890" s="14" t="str">
        <f>"251"</f>
        <v>251</v>
      </c>
      <c r="H5890" t="s">
        <v>20</v>
      </c>
    </row>
    <row r="5891" spans="1:8" x14ac:dyDescent="0.25">
      <c r="A5891" t="s">
        <v>6129</v>
      </c>
      <c r="B5891" s="12">
        <v>81</v>
      </c>
      <c r="C5891" t="s">
        <v>7</v>
      </c>
      <c r="D5891" t="s">
        <v>8</v>
      </c>
      <c r="E5891" s="13" t="str">
        <f>"70"</f>
        <v>70</v>
      </c>
      <c r="F5891" t="s">
        <v>50</v>
      </c>
      <c r="G5891" s="14" t="str">
        <f>"266"</f>
        <v>266</v>
      </c>
      <c r="H5891" t="s">
        <v>51</v>
      </c>
    </row>
    <row r="5892" spans="1:8" x14ac:dyDescent="0.25">
      <c r="A5892" t="s">
        <v>6130</v>
      </c>
      <c r="B5892" s="12">
        <v>79</v>
      </c>
      <c r="C5892" t="s">
        <v>28</v>
      </c>
      <c r="D5892" t="s">
        <v>29</v>
      </c>
      <c r="E5892" s="13" t="str">
        <f>"55"</f>
        <v>55</v>
      </c>
      <c r="F5892" t="s">
        <v>207</v>
      </c>
      <c r="G5892" s="14" t="str">
        <f>"018"</f>
        <v>018</v>
      </c>
      <c r="H5892" t="s">
        <v>6131</v>
      </c>
    </row>
    <row r="5893" spans="1:8" x14ac:dyDescent="0.25">
      <c r="A5893" t="s">
        <v>6132</v>
      </c>
      <c r="B5893" s="12">
        <v>79</v>
      </c>
      <c r="C5893" t="s">
        <v>28</v>
      </c>
      <c r="D5893" t="s">
        <v>29</v>
      </c>
      <c r="E5893" s="13" t="str">
        <f>"09"</f>
        <v>09</v>
      </c>
      <c r="F5893" t="s">
        <v>117</v>
      </c>
      <c r="G5893" s="14" t="str">
        <f>"211"</f>
        <v>211</v>
      </c>
      <c r="H5893" t="s">
        <v>372</v>
      </c>
    </row>
    <row r="5894" spans="1:8" x14ac:dyDescent="0.25">
      <c r="A5894" t="s">
        <v>6133</v>
      </c>
      <c r="B5894" s="12">
        <v>81</v>
      </c>
      <c r="C5894" t="s">
        <v>7</v>
      </c>
      <c r="D5894" t="s">
        <v>8</v>
      </c>
      <c r="E5894" s="13" t="str">
        <f>"44"</f>
        <v>44</v>
      </c>
      <c r="F5894" t="s">
        <v>40</v>
      </c>
      <c r="G5894" s="14" t="str">
        <f>"201"</f>
        <v>201</v>
      </c>
      <c r="H5894" t="s">
        <v>138</v>
      </c>
    </row>
    <row r="5895" spans="1:8" x14ac:dyDescent="0.25">
      <c r="A5895" t="s">
        <v>6134</v>
      </c>
      <c r="B5895" s="12">
        <v>76</v>
      </c>
      <c r="C5895" t="s">
        <v>2</v>
      </c>
      <c r="D5895" t="s">
        <v>3</v>
      </c>
      <c r="E5895" s="13" t="str">
        <f>"13"</f>
        <v>13</v>
      </c>
      <c r="F5895" t="s">
        <v>14</v>
      </c>
      <c r="G5895" s="14" t="str">
        <f>"118"</f>
        <v>118</v>
      </c>
      <c r="H5895" t="s">
        <v>370</v>
      </c>
    </row>
    <row r="5896" spans="1:8" x14ac:dyDescent="0.25">
      <c r="A5896" t="s">
        <v>6135</v>
      </c>
      <c r="B5896" s="12">
        <v>79</v>
      </c>
      <c r="C5896" t="s">
        <v>28</v>
      </c>
      <c r="D5896" t="s">
        <v>29</v>
      </c>
      <c r="E5896" s="13" t="str">
        <f>"18"</f>
        <v>18</v>
      </c>
      <c r="F5896" t="s">
        <v>64</v>
      </c>
      <c r="G5896" s="14" t="str">
        <f>"202"</f>
        <v>202</v>
      </c>
      <c r="H5896" t="s">
        <v>1577</v>
      </c>
    </row>
    <row r="5897" spans="1:8" x14ac:dyDescent="0.25">
      <c r="A5897" t="s">
        <v>6136</v>
      </c>
      <c r="B5897" s="12">
        <v>81</v>
      </c>
      <c r="C5897" t="s">
        <v>7</v>
      </c>
      <c r="D5897" t="s">
        <v>8</v>
      </c>
      <c r="E5897" s="13" t="str">
        <f>"15"</f>
        <v>15</v>
      </c>
      <c r="F5897" t="s">
        <v>1122</v>
      </c>
      <c r="G5897" s="14" t="str">
        <f>"281"</f>
        <v>281</v>
      </c>
      <c r="H5897" t="s">
        <v>1608</v>
      </c>
    </row>
    <row r="5898" spans="1:8" x14ac:dyDescent="0.25">
      <c r="A5898" t="s">
        <v>6137</v>
      </c>
      <c r="B5898" s="12">
        <v>77</v>
      </c>
      <c r="C5898" t="s">
        <v>17</v>
      </c>
      <c r="D5898" t="s">
        <v>18</v>
      </c>
      <c r="E5898" s="13" t="str">
        <f>"40"</f>
        <v>40</v>
      </c>
      <c r="F5898" t="s">
        <v>19</v>
      </c>
      <c r="G5898" s="14" t="str">
        <f>"251"</f>
        <v>251</v>
      </c>
      <c r="H5898" t="s">
        <v>20</v>
      </c>
    </row>
    <row r="5899" spans="1:8" x14ac:dyDescent="0.25">
      <c r="A5899" t="s">
        <v>6138</v>
      </c>
      <c r="B5899" s="12">
        <v>76</v>
      </c>
      <c r="C5899" t="s">
        <v>2</v>
      </c>
      <c r="D5899" t="s">
        <v>3</v>
      </c>
      <c r="E5899" s="13" t="str">
        <f>"13"</f>
        <v>13</v>
      </c>
      <c r="F5899" t="s">
        <v>14</v>
      </c>
      <c r="G5899" s="14" t="str">
        <f>"282"</f>
        <v>282</v>
      </c>
      <c r="H5899" t="s">
        <v>15</v>
      </c>
    </row>
    <row r="5900" spans="1:8" x14ac:dyDescent="0.25">
      <c r="A5900" t="s">
        <v>6139</v>
      </c>
      <c r="B5900" s="12">
        <v>81</v>
      </c>
      <c r="C5900" t="s">
        <v>7</v>
      </c>
      <c r="D5900" t="s">
        <v>8</v>
      </c>
      <c r="E5900" s="13" t="str">
        <f>"05"</f>
        <v>05</v>
      </c>
      <c r="F5900" t="s">
        <v>9</v>
      </c>
      <c r="G5900" s="14" t="str">
        <f>"104"</f>
        <v>104</v>
      </c>
      <c r="H5900" t="s">
        <v>299</v>
      </c>
    </row>
    <row r="5901" spans="1:8" x14ac:dyDescent="0.25">
      <c r="A5901" t="s">
        <v>6140</v>
      </c>
      <c r="B5901" s="12">
        <v>77</v>
      </c>
      <c r="C5901" t="s">
        <v>17</v>
      </c>
      <c r="D5901" t="s">
        <v>18</v>
      </c>
      <c r="E5901" s="13" t="str">
        <f>"30"</f>
        <v>30</v>
      </c>
      <c r="F5901" t="s">
        <v>210</v>
      </c>
      <c r="G5901" s="14" t="str">
        <f>"241"</f>
        <v>241</v>
      </c>
      <c r="H5901" t="s">
        <v>211</v>
      </c>
    </row>
    <row r="5902" spans="1:8" x14ac:dyDescent="0.25">
      <c r="A5902" t="s">
        <v>6141</v>
      </c>
      <c r="B5902" s="12">
        <v>77</v>
      </c>
      <c r="C5902" t="s">
        <v>17</v>
      </c>
      <c r="D5902" t="s">
        <v>18</v>
      </c>
      <c r="E5902" s="13" t="str">
        <f>"67"</f>
        <v>67</v>
      </c>
      <c r="F5902" t="s">
        <v>44</v>
      </c>
      <c r="G5902" s="14" t="str">
        <f>"261"</f>
        <v>261</v>
      </c>
      <c r="H5902" t="s">
        <v>70</v>
      </c>
    </row>
    <row r="5903" spans="1:8" x14ac:dyDescent="0.25">
      <c r="A5903" t="s">
        <v>6142</v>
      </c>
      <c r="B5903" s="12">
        <v>81</v>
      </c>
      <c r="C5903" t="s">
        <v>7</v>
      </c>
      <c r="D5903" t="s">
        <v>8</v>
      </c>
      <c r="E5903" s="13" t="str">
        <f>"05"</f>
        <v>05</v>
      </c>
      <c r="F5903" t="s">
        <v>9</v>
      </c>
      <c r="G5903" s="14" t="str">
        <f>"231"</f>
        <v>231</v>
      </c>
      <c r="H5903" t="s">
        <v>263</v>
      </c>
    </row>
    <row r="5904" spans="1:8" x14ac:dyDescent="0.25">
      <c r="A5904" t="s">
        <v>6143</v>
      </c>
      <c r="B5904" s="12">
        <v>81</v>
      </c>
      <c r="C5904" t="s">
        <v>7</v>
      </c>
      <c r="D5904" t="s">
        <v>8</v>
      </c>
      <c r="E5904" s="13" t="str">
        <f>"49"</f>
        <v>49</v>
      </c>
      <c r="F5904" t="s">
        <v>340</v>
      </c>
      <c r="G5904" s="14" t="str">
        <f>"030"</f>
        <v>030</v>
      </c>
      <c r="H5904" t="s">
        <v>548</v>
      </c>
    </row>
    <row r="5905" spans="1:8" x14ac:dyDescent="0.25">
      <c r="A5905" t="s">
        <v>6144</v>
      </c>
      <c r="B5905" s="12">
        <v>76</v>
      </c>
      <c r="C5905" t="s">
        <v>2</v>
      </c>
      <c r="D5905" t="s">
        <v>3</v>
      </c>
      <c r="E5905" s="13" t="str">
        <f>"67"</f>
        <v>67</v>
      </c>
      <c r="F5905" t="s">
        <v>44</v>
      </c>
      <c r="G5905" s="14" t="str">
        <f>"171"</f>
        <v>171</v>
      </c>
      <c r="H5905" t="s">
        <v>1418</v>
      </c>
    </row>
    <row r="5906" spans="1:8" x14ac:dyDescent="0.25">
      <c r="A5906" t="s">
        <v>6145</v>
      </c>
      <c r="B5906" s="12">
        <v>77</v>
      </c>
      <c r="C5906" t="s">
        <v>17</v>
      </c>
      <c r="D5906" t="s">
        <v>18</v>
      </c>
      <c r="E5906" s="13" t="str">
        <f>"40"</f>
        <v>40</v>
      </c>
      <c r="F5906" t="s">
        <v>19</v>
      </c>
      <c r="G5906" s="14" t="str">
        <f>"251"</f>
        <v>251</v>
      </c>
      <c r="H5906" t="s">
        <v>20</v>
      </c>
    </row>
    <row r="5907" spans="1:8" x14ac:dyDescent="0.25">
      <c r="A5907" t="s">
        <v>6146</v>
      </c>
      <c r="B5907" s="12">
        <v>77</v>
      </c>
      <c r="C5907" t="s">
        <v>17</v>
      </c>
      <c r="D5907" t="s">
        <v>18</v>
      </c>
      <c r="E5907" s="13" t="str">
        <f>"40"</f>
        <v>40</v>
      </c>
      <c r="F5907" t="s">
        <v>19</v>
      </c>
      <c r="G5907" s="14" t="str">
        <f>"191"</f>
        <v>191</v>
      </c>
      <c r="H5907" t="s">
        <v>327</v>
      </c>
    </row>
    <row r="5908" spans="1:8" x14ac:dyDescent="0.25">
      <c r="A5908" t="s">
        <v>6147</v>
      </c>
      <c r="B5908" s="12">
        <v>79</v>
      </c>
      <c r="C5908" t="s">
        <v>28</v>
      </c>
      <c r="D5908" t="s">
        <v>29</v>
      </c>
      <c r="E5908" s="13" t="str">
        <f>"09"</f>
        <v>09</v>
      </c>
      <c r="F5908" t="s">
        <v>117</v>
      </c>
      <c r="G5908" s="14" t="str">
        <f>"221"</f>
        <v>221</v>
      </c>
      <c r="H5908" t="s">
        <v>65</v>
      </c>
    </row>
    <row r="5909" spans="1:8" x14ac:dyDescent="0.25">
      <c r="A5909" t="s">
        <v>6148</v>
      </c>
      <c r="B5909" s="12">
        <v>77</v>
      </c>
      <c r="C5909" t="s">
        <v>17</v>
      </c>
      <c r="D5909" t="s">
        <v>18</v>
      </c>
      <c r="E5909" s="13" t="str">
        <f>"67"</f>
        <v>67</v>
      </c>
      <c r="F5909" t="s">
        <v>44</v>
      </c>
      <c r="G5909" s="14" t="str">
        <f>"002"</f>
        <v>002</v>
      </c>
      <c r="H5909" t="s">
        <v>1131</v>
      </c>
    </row>
    <row r="5910" spans="1:8" x14ac:dyDescent="0.25">
      <c r="A5910" t="s">
        <v>6149</v>
      </c>
      <c r="B5910" s="12">
        <v>76</v>
      </c>
      <c r="C5910" t="s">
        <v>2</v>
      </c>
      <c r="D5910" t="s">
        <v>3</v>
      </c>
      <c r="E5910" s="13" t="str">
        <f>"13"</f>
        <v>13</v>
      </c>
      <c r="F5910" t="s">
        <v>14</v>
      </c>
      <c r="G5910" s="14" t="str">
        <f>"251"</f>
        <v>251</v>
      </c>
      <c r="H5910" t="s">
        <v>255</v>
      </c>
    </row>
    <row r="5911" spans="1:8" x14ac:dyDescent="0.25">
      <c r="A5911" t="s">
        <v>6150</v>
      </c>
      <c r="B5911" s="12">
        <v>77</v>
      </c>
      <c r="C5911" t="s">
        <v>17</v>
      </c>
      <c r="D5911" t="s">
        <v>18</v>
      </c>
      <c r="E5911" s="13" t="str">
        <f>"66"</f>
        <v>66</v>
      </c>
      <c r="F5911" t="s">
        <v>22</v>
      </c>
      <c r="G5911" s="14" t="str">
        <f>"131"</f>
        <v>131</v>
      </c>
      <c r="H5911" t="s">
        <v>23</v>
      </c>
    </row>
    <row r="5912" spans="1:8" x14ac:dyDescent="0.25">
      <c r="A5912" t="s">
        <v>6151</v>
      </c>
      <c r="B5912" s="12">
        <v>81</v>
      </c>
      <c r="C5912" t="s">
        <v>7</v>
      </c>
      <c r="D5912" t="s">
        <v>8</v>
      </c>
      <c r="E5912" s="13" t="str">
        <f>"05"</f>
        <v>05</v>
      </c>
      <c r="F5912" t="s">
        <v>9</v>
      </c>
      <c r="G5912" s="14" t="str">
        <f>"136"</f>
        <v>136</v>
      </c>
      <c r="H5912" t="s">
        <v>53</v>
      </c>
    </row>
    <row r="5913" spans="1:8" x14ac:dyDescent="0.25">
      <c r="A5913" t="s">
        <v>6152</v>
      </c>
      <c r="B5913" s="12">
        <v>81</v>
      </c>
      <c r="C5913" t="s">
        <v>7</v>
      </c>
      <c r="D5913" t="s">
        <v>8</v>
      </c>
      <c r="E5913" s="13" t="str">
        <f>"05"</f>
        <v>05</v>
      </c>
      <c r="F5913" t="s">
        <v>9</v>
      </c>
      <c r="G5913" s="14" t="str">
        <f>"116"</f>
        <v>116</v>
      </c>
      <c r="H5913" t="s">
        <v>1277</v>
      </c>
    </row>
    <row r="5914" spans="1:8" x14ac:dyDescent="0.25">
      <c r="A5914" t="s">
        <v>6153</v>
      </c>
      <c r="B5914" s="12">
        <v>81</v>
      </c>
      <c r="C5914" t="s">
        <v>7</v>
      </c>
      <c r="D5914" t="s">
        <v>8</v>
      </c>
      <c r="E5914" s="13" t="str">
        <f>"08"</f>
        <v>08</v>
      </c>
      <c r="F5914" t="s">
        <v>154</v>
      </c>
      <c r="G5914" s="14" t="str">
        <f>"206"</f>
        <v>206</v>
      </c>
      <c r="H5914" t="s">
        <v>870</v>
      </c>
    </row>
    <row r="5915" spans="1:8" x14ac:dyDescent="0.25">
      <c r="A5915" t="s">
        <v>6154</v>
      </c>
      <c r="B5915" s="12">
        <v>76</v>
      </c>
      <c r="C5915" t="s">
        <v>2</v>
      </c>
      <c r="D5915" t="s">
        <v>3</v>
      </c>
      <c r="E5915" s="13" t="str">
        <f>"64"</f>
        <v>64</v>
      </c>
      <c r="F5915" t="s">
        <v>58</v>
      </c>
      <c r="G5915" s="14" t="str">
        <f>"116"</f>
        <v>116</v>
      </c>
      <c r="H5915" t="s">
        <v>1397</v>
      </c>
    </row>
    <row r="5916" spans="1:8" x14ac:dyDescent="0.25">
      <c r="A5916" t="s">
        <v>6155</v>
      </c>
      <c r="B5916" s="12">
        <v>76</v>
      </c>
      <c r="C5916" t="s">
        <v>2</v>
      </c>
      <c r="D5916" t="s">
        <v>3</v>
      </c>
      <c r="E5916" s="13" t="str">
        <f>"56"</f>
        <v>56</v>
      </c>
      <c r="F5916" t="s">
        <v>321</v>
      </c>
      <c r="G5916" s="14" t="str">
        <f>"172"</f>
        <v>172</v>
      </c>
      <c r="H5916" t="s">
        <v>686</v>
      </c>
    </row>
    <row r="5917" spans="1:8" x14ac:dyDescent="0.25">
      <c r="A5917" t="s">
        <v>6156</v>
      </c>
      <c r="B5917" s="12">
        <v>76</v>
      </c>
      <c r="C5917" t="s">
        <v>2</v>
      </c>
      <c r="D5917" t="s">
        <v>3</v>
      </c>
      <c r="E5917" s="13" t="str">
        <f>"67"</f>
        <v>67</v>
      </c>
      <c r="F5917" t="s">
        <v>44</v>
      </c>
      <c r="G5917" s="14" t="str">
        <f>"291"</f>
        <v>291</v>
      </c>
      <c r="H5917" t="s">
        <v>253</v>
      </c>
    </row>
    <row r="5918" spans="1:8" x14ac:dyDescent="0.25">
      <c r="A5918" t="s">
        <v>6156</v>
      </c>
      <c r="B5918" s="12">
        <v>81</v>
      </c>
      <c r="C5918" t="s">
        <v>7</v>
      </c>
      <c r="D5918" t="s">
        <v>8</v>
      </c>
      <c r="E5918" s="13" t="str">
        <f>"44"</f>
        <v>44</v>
      </c>
      <c r="F5918" t="s">
        <v>40</v>
      </c>
      <c r="G5918" s="14" t="str">
        <f>"241"</f>
        <v>241</v>
      </c>
      <c r="H5918" t="s">
        <v>41</v>
      </c>
    </row>
    <row r="5919" spans="1:8" x14ac:dyDescent="0.25">
      <c r="A5919" t="s">
        <v>6157</v>
      </c>
      <c r="B5919" s="12">
        <v>77</v>
      </c>
      <c r="C5919" t="s">
        <v>17</v>
      </c>
      <c r="D5919" t="s">
        <v>18</v>
      </c>
      <c r="E5919" s="13" t="str">
        <f>"66"</f>
        <v>66</v>
      </c>
      <c r="F5919" t="s">
        <v>22</v>
      </c>
      <c r="G5919" s="14" t="str">
        <f>"141"</f>
        <v>141</v>
      </c>
      <c r="H5919" t="s">
        <v>218</v>
      </c>
    </row>
    <row r="5920" spans="1:8" x14ac:dyDescent="0.25">
      <c r="A5920" t="s">
        <v>6158</v>
      </c>
      <c r="B5920" s="12">
        <v>81</v>
      </c>
      <c r="C5920" t="s">
        <v>7</v>
      </c>
      <c r="D5920" t="s">
        <v>8</v>
      </c>
      <c r="E5920" s="13" t="str">
        <f>"70"</f>
        <v>70</v>
      </c>
      <c r="F5920" t="s">
        <v>50</v>
      </c>
      <c r="G5920" s="14" t="str">
        <f>"261"</f>
        <v>261</v>
      </c>
      <c r="H5920" t="s">
        <v>628</v>
      </c>
    </row>
    <row r="5921" spans="1:8" x14ac:dyDescent="0.25">
      <c r="A5921" t="s">
        <v>6159</v>
      </c>
      <c r="B5921" s="12">
        <v>77</v>
      </c>
      <c r="C5921" t="s">
        <v>17</v>
      </c>
      <c r="D5921" t="s">
        <v>18</v>
      </c>
      <c r="E5921" s="13" t="str">
        <f>"66"</f>
        <v>66</v>
      </c>
      <c r="F5921" t="s">
        <v>22</v>
      </c>
      <c r="G5921" s="14" t="str">
        <f>"291"</f>
        <v>291</v>
      </c>
      <c r="H5921" t="s">
        <v>361</v>
      </c>
    </row>
    <row r="5922" spans="1:8" x14ac:dyDescent="0.25">
      <c r="A5922" t="s">
        <v>6160</v>
      </c>
      <c r="B5922" s="12">
        <v>76</v>
      </c>
      <c r="C5922" t="s">
        <v>2</v>
      </c>
      <c r="D5922" t="s">
        <v>3</v>
      </c>
      <c r="E5922" s="13" t="str">
        <f>"14"</f>
        <v>14</v>
      </c>
      <c r="F5922" t="s">
        <v>124</v>
      </c>
      <c r="G5922" s="14" t="str">
        <f>"206"</f>
        <v>206</v>
      </c>
      <c r="H5922" t="s">
        <v>767</v>
      </c>
    </row>
    <row r="5923" spans="1:8" x14ac:dyDescent="0.25">
      <c r="A5923" t="s">
        <v>6160</v>
      </c>
      <c r="B5923" s="12">
        <v>81</v>
      </c>
      <c r="C5923" t="s">
        <v>7</v>
      </c>
      <c r="D5923" t="s">
        <v>8</v>
      </c>
      <c r="E5923" s="13" t="str">
        <f>"44"</f>
        <v>44</v>
      </c>
      <c r="F5923" t="s">
        <v>40</v>
      </c>
      <c r="G5923" s="14" t="str">
        <f>"201"</f>
        <v>201</v>
      </c>
      <c r="H5923" t="s">
        <v>138</v>
      </c>
    </row>
    <row r="5924" spans="1:8" x14ac:dyDescent="0.25">
      <c r="A5924" t="s">
        <v>6161</v>
      </c>
      <c r="B5924" s="12">
        <v>81</v>
      </c>
      <c r="C5924" t="s">
        <v>7</v>
      </c>
      <c r="D5924" t="s">
        <v>8</v>
      </c>
      <c r="E5924" s="13" t="str">
        <f>"70"</f>
        <v>70</v>
      </c>
      <c r="F5924" t="s">
        <v>50</v>
      </c>
      <c r="G5924" s="14" t="str">
        <f>"261"</f>
        <v>261</v>
      </c>
      <c r="H5924" t="s">
        <v>628</v>
      </c>
    </row>
    <row r="5925" spans="1:8" x14ac:dyDescent="0.25">
      <c r="A5925" t="s">
        <v>6162</v>
      </c>
      <c r="B5925" s="12">
        <v>76</v>
      </c>
      <c r="C5925" t="s">
        <v>2</v>
      </c>
      <c r="D5925" t="s">
        <v>3</v>
      </c>
      <c r="E5925" s="13" t="str">
        <f>"53"</f>
        <v>53</v>
      </c>
      <c r="F5925" t="s">
        <v>67</v>
      </c>
      <c r="G5925" s="14" t="str">
        <f>"126"</f>
        <v>126</v>
      </c>
      <c r="H5925" t="s">
        <v>477</v>
      </c>
    </row>
    <row r="5926" spans="1:8" x14ac:dyDescent="0.25">
      <c r="A5926" t="s">
        <v>6163</v>
      </c>
      <c r="B5926" s="12">
        <v>77</v>
      </c>
      <c r="C5926" t="s">
        <v>17</v>
      </c>
      <c r="D5926" t="s">
        <v>18</v>
      </c>
      <c r="E5926" s="13" t="str">
        <f>"40"</f>
        <v>40</v>
      </c>
      <c r="F5926" t="s">
        <v>19</v>
      </c>
      <c r="G5926" s="14" t="str">
        <f>"211"</f>
        <v>211</v>
      </c>
      <c r="H5926" t="s">
        <v>584</v>
      </c>
    </row>
    <row r="5927" spans="1:8" x14ac:dyDescent="0.25">
      <c r="A5927" t="s">
        <v>6164</v>
      </c>
      <c r="B5927" s="12">
        <v>81</v>
      </c>
      <c r="C5927" t="s">
        <v>7</v>
      </c>
      <c r="D5927" t="s">
        <v>8</v>
      </c>
      <c r="E5927" s="13" t="str">
        <f>"70"</f>
        <v>70</v>
      </c>
      <c r="F5927" t="s">
        <v>50</v>
      </c>
      <c r="G5927" s="14" t="str">
        <f>"121"</f>
        <v>121</v>
      </c>
      <c r="H5927" t="s">
        <v>521</v>
      </c>
    </row>
    <row r="5928" spans="1:8" x14ac:dyDescent="0.25">
      <c r="A5928" t="s">
        <v>6165</v>
      </c>
      <c r="B5928" s="12">
        <v>76</v>
      </c>
      <c r="C5928" t="s">
        <v>2</v>
      </c>
      <c r="D5928" t="s">
        <v>3</v>
      </c>
      <c r="E5928" s="13" t="str">
        <f>"67"</f>
        <v>67</v>
      </c>
      <c r="F5928" t="s">
        <v>44</v>
      </c>
      <c r="G5928" s="14" t="str">
        <f>"291"</f>
        <v>291</v>
      </c>
      <c r="H5928" t="s">
        <v>253</v>
      </c>
    </row>
    <row r="5929" spans="1:8" x14ac:dyDescent="0.25">
      <c r="A5929" t="s">
        <v>6166</v>
      </c>
      <c r="B5929" s="12">
        <v>77</v>
      </c>
      <c r="C5929" t="s">
        <v>17</v>
      </c>
      <c r="D5929" t="s">
        <v>18</v>
      </c>
      <c r="E5929" s="13" t="str">
        <f>"40"</f>
        <v>40</v>
      </c>
      <c r="F5929" t="s">
        <v>19</v>
      </c>
      <c r="G5929" s="14" t="str">
        <f>"251"</f>
        <v>251</v>
      </c>
      <c r="H5929" t="s">
        <v>20</v>
      </c>
    </row>
    <row r="5930" spans="1:8" x14ac:dyDescent="0.25">
      <c r="A5930" t="s">
        <v>6167</v>
      </c>
      <c r="B5930" s="12">
        <v>76</v>
      </c>
      <c r="C5930" t="s">
        <v>2</v>
      </c>
      <c r="D5930" t="s">
        <v>3</v>
      </c>
      <c r="E5930" s="13" t="str">
        <f>"13"</f>
        <v>13</v>
      </c>
      <c r="F5930" t="s">
        <v>14</v>
      </c>
      <c r="G5930" s="14" t="str">
        <f>"225"</f>
        <v>225</v>
      </c>
      <c r="H5930" t="s">
        <v>452</v>
      </c>
    </row>
    <row r="5931" spans="1:8" x14ac:dyDescent="0.25">
      <c r="A5931" t="s">
        <v>6167</v>
      </c>
      <c r="B5931" s="12">
        <v>76</v>
      </c>
      <c r="C5931" t="s">
        <v>2</v>
      </c>
      <c r="D5931" t="s">
        <v>3</v>
      </c>
      <c r="E5931" s="13" t="str">
        <f>"13"</f>
        <v>13</v>
      </c>
      <c r="F5931" t="s">
        <v>14</v>
      </c>
      <c r="G5931" s="14" t="str">
        <f>"251"</f>
        <v>251</v>
      </c>
      <c r="H5931" t="s">
        <v>255</v>
      </c>
    </row>
    <row r="5932" spans="1:8" x14ac:dyDescent="0.25">
      <c r="A5932" t="s">
        <v>6168</v>
      </c>
      <c r="B5932" s="12">
        <v>81</v>
      </c>
      <c r="C5932" t="s">
        <v>7</v>
      </c>
      <c r="D5932" t="s">
        <v>8</v>
      </c>
      <c r="E5932" s="13" t="str">
        <f>"05"</f>
        <v>05</v>
      </c>
      <c r="F5932" t="s">
        <v>9</v>
      </c>
      <c r="G5932" s="14" t="str">
        <f>"104"</f>
        <v>104</v>
      </c>
      <c r="H5932" t="s">
        <v>299</v>
      </c>
    </row>
    <row r="5933" spans="1:8" x14ac:dyDescent="0.25">
      <c r="A5933" t="s">
        <v>6169</v>
      </c>
      <c r="B5933" s="12">
        <v>81</v>
      </c>
      <c r="C5933" t="s">
        <v>7</v>
      </c>
      <c r="D5933" t="s">
        <v>8</v>
      </c>
      <c r="E5933" s="13" t="str">
        <f>"36"</f>
        <v>36</v>
      </c>
      <c r="F5933" t="s">
        <v>84</v>
      </c>
      <c r="G5933" s="14" t="str">
        <f>"286"</f>
        <v>286</v>
      </c>
      <c r="H5933" t="s">
        <v>848</v>
      </c>
    </row>
    <row r="5934" spans="1:8" x14ac:dyDescent="0.25">
      <c r="A5934" t="s">
        <v>6170</v>
      </c>
      <c r="B5934" s="12">
        <v>77</v>
      </c>
      <c r="C5934" t="s">
        <v>17</v>
      </c>
      <c r="D5934" t="s">
        <v>18</v>
      </c>
      <c r="E5934" s="13" t="str">
        <f>"67"</f>
        <v>67</v>
      </c>
      <c r="F5934" t="s">
        <v>44</v>
      </c>
      <c r="G5934" s="14" t="str">
        <f>"151"</f>
        <v>151</v>
      </c>
      <c r="H5934" t="s">
        <v>200</v>
      </c>
    </row>
    <row r="5935" spans="1:8" x14ac:dyDescent="0.25">
      <c r="A5935" t="s">
        <v>6171</v>
      </c>
      <c r="B5935" s="12">
        <v>76</v>
      </c>
      <c r="C5935" t="s">
        <v>2</v>
      </c>
      <c r="D5935" t="s">
        <v>3</v>
      </c>
      <c r="E5935" s="13" t="str">
        <f>"64"</f>
        <v>64</v>
      </c>
      <c r="F5935" t="s">
        <v>58</v>
      </c>
      <c r="G5935" s="14" t="str">
        <f>"221"</f>
        <v>221</v>
      </c>
      <c r="H5935" t="s">
        <v>343</v>
      </c>
    </row>
    <row r="5936" spans="1:8" x14ac:dyDescent="0.25">
      <c r="A5936" t="s">
        <v>6172</v>
      </c>
      <c r="B5936" s="12">
        <v>81</v>
      </c>
      <c r="C5936" t="s">
        <v>7</v>
      </c>
      <c r="D5936" t="s">
        <v>8</v>
      </c>
      <c r="E5936" s="13" t="str">
        <f>"05"</f>
        <v>05</v>
      </c>
      <c r="F5936" t="s">
        <v>9</v>
      </c>
      <c r="G5936" s="14" t="str">
        <f>"231"</f>
        <v>231</v>
      </c>
      <c r="H5936" t="s">
        <v>263</v>
      </c>
    </row>
    <row r="5937" spans="1:8" x14ac:dyDescent="0.25">
      <c r="A5937" t="s">
        <v>6173</v>
      </c>
      <c r="B5937" s="12">
        <v>77</v>
      </c>
      <c r="C5937" t="s">
        <v>17</v>
      </c>
      <c r="D5937" t="s">
        <v>18</v>
      </c>
      <c r="E5937" s="13" t="str">
        <f>"40"</f>
        <v>40</v>
      </c>
      <c r="F5937" t="s">
        <v>19</v>
      </c>
      <c r="G5937" s="14" t="str">
        <f>"292"</f>
        <v>292</v>
      </c>
      <c r="H5937" t="s">
        <v>100</v>
      </c>
    </row>
    <row r="5938" spans="1:8" x14ac:dyDescent="0.25">
      <c r="A5938" t="s">
        <v>6174</v>
      </c>
      <c r="B5938" s="12">
        <v>79</v>
      </c>
      <c r="C5938" t="s">
        <v>28</v>
      </c>
      <c r="D5938" t="s">
        <v>29</v>
      </c>
      <c r="E5938" s="13" t="str">
        <f>"48"</f>
        <v>48</v>
      </c>
      <c r="F5938" t="s">
        <v>37</v>
      </c>
      <c r="G5938" s="14" t="str">
        <f>"201"</f>
        <v>201</v>
      </c>
      <c r="H5938" t="s">
        <v>38</v>
      </c>
    </row>
    <row r="5939" spans="1:8" x14ac:dyDescent="0.25">
      <c r="A5939" t="s">
        <v>6175</v>
      </c>
      <c r="B5939" s="12">
        <v>79</v>
      </c>
      <c r="C5939" t="s">
        <v>28</v>
      </c>
      <c r="D5939" t="s">
        <v>29</v>
      </c>
      <c r="E5939" s="13" t="str">
        <f>"37"</f>
        <v>37</v>
      </c>
      <c r="F5939" t="s">
        <v>34</v>
      </c>
      <c r="G5939" s="14" t="str">
        <f>"181"</f>
        <v>181</v>
      </c>
      <c r="H5939" t="s">
        <v>1008</v>
      </c>
    </row>
    <row r="5940" spans="1:8" x14ac:dyDescent="0.25">
      <c r="A5940" t="s">
        <v>6176</v>
      </c>
      <c r="B5940" s="12">
        <v>76</v>
      </c>
      <c r="C5940" t="s">
        <v>2</v>
      </c>
      <c r="D5940" t="s">
        <v>3</v>
      </c>
      <c r="E5940" s="13" t="str">
        <f>"64"</f>
        <v>64</v>
      </c>
      <c r="F5940" t="s">
        <v>58</v>
      </c>
      <c r="G5940" s="14" t="str">
        <f>"116"</f>
        <v>116</v>
      </c>
      <c r="H5940" t="s">
        <v>1397</v>
      </c>
    </row>
    <row r="5941" spans="1:8" x14ac:dyDescent="0.25">
      <c r="A5941" t="s">
        <v>6177</v>
      </c>
      <c r="B5941" s="12">
        <v>81</v>
      </c>
      <c r="C5941" t="s">
        <v>7</v>
      </c>
      <c r="D5941" t="s">
        <v>8</v>
      </c>
      <c r="E5941" s="13" t="str">
        <f>"70"</f>
        <v>70</v>
      </c>
      <c r="F5941" t="s">
        <v>50</v>
      </c>
      <c r="G5941" s="14" t="str">
        <f>"191"</f>
        <v>191</v>
      </c>
      <c r="H5941" t="s">
        <v>5143</v>
      </c>
    </row>
    <row r="5942" spans="1:8" x14ac:dyDescent="0.25">
      <c r="A5942" t="s">
        <v>6178</v>
      </c>
      <c r="B5942" s="12">
        <v>77</v>
      </c>
      <c r="C5942" t="s">
        <v>17</v>
      </c>
      <c r="D5942" t="s">
        <v>18</v>
      </c>
      <c r="E5942" s="13" t="str">
        <f>"45"</f>
        <v>45</v>
      </c>
      <c r="F5942" t="s">
        <v>168</v>
      </c>
      <c r="G5942" s="14" t="str">
        <f>"211"</f>
        <v>211</v>
      </c>
      <c r="H5942" t="s">
        <v>764</v>
      </c>
    </row>
    <row r="5943" spans="1:8" x14ac:dyDescent="0.25">
      <c r="A5943" t="s">
        <v>6179</v>
      </c>
      <c r="B5943" s="12">
        <v>81</v>
      </c>
      <c r="C5943" t="s">
        <v>7</v>
      </c>
      <c r="D5943" t="s">
        <v>8</v>
      </c>
      <c r="E5943" s="13" t="str">
        <f>"20"</f>
        <v>20</v>
      </c>
      <c r="F5943" t="s">
        <v>111</v>
      </c>
      <c r="G5943" s="14" t="str">
        <f>"032"</f>
        <v>032</v>
      </c>
      <c r="H5943" t="s">
        <v>1186</v>
      </c>
    </row>
    <row r="5944" spans="1:8" x14ac:dyDescent="0.25">
      <c r="A5944" t="s">
        <v>6180</v>
      </c>
      <c r="B5944" s="12">
        <v>79</v>
      </c>
      <c r="C5944" t="s">
        <v>28</v>
      </c>
      <c r="D5944" t="s">
        <v>29</v>
      </c>
      <c r="E5944" s="13" t="str">
        <f>"55"</f>
        <v>55</v>
      </c>
      <c r="F5944" t="s">
        <v>207</v>
      </c>
      <c r="G5944" s="14" t="str">
        <f>"261"</f>
        <v>261</v>
      </c>
      <c r="H5944" t="s">
        <v>208</v>
      </c>
    </row>
    <row r="5945" spans="1:8" x14ac:dyDescent="0.25">
      <c r="A5945" t="s">
        <v>6181</v>
      </c>
      <c r="B5945" s="12">
        <v>79</v>
      </c>
      <c r="C5945" t="s">
        <v>28</v>
      </c>
      <c r="D5945" t="s">
        <v>29</v>
      </c>
      <c r="E5945" s="13" t="str">
        <f>"17"</f>
        <v>17</v>
      </c>
      <c r="F5945" t="s">
        <v>32</v>
      </c>
      <c r="G5945" s="14" t="str">
        <f>"251"</f>
        <v>251</v>
      </c>
      <c r="H5945" t="s">
        <v>33</v>
      </c>
    </row>
    <row r="5946" spans="1:8" x14ac:dyDescent="0.25">
      <c r="A5946" t="s">
        <v>6182</v>
      </c>
      <c r="B5946" s="12">
        <v>81</v>
      </c>
      <c r="C5946" t="s">
        <v>7</v>
      </c>
      <c r="D5946" t="s">
        <v>8</v>
      </c>
      <c r="E5946" s="13" t="str">
        <f>"44"</f>
        <v>44</v>
      </c>
      <c r="F5946" t="s">
        <v>40</v>
      </c>
      <c r="G5946" s="14" t="str">
        <f>"201"</f>
        <v>201</v>
      </c>
      <c r="H5946" t="s">
        <v>138</v>
      </c>
    </row>
    <row r="5947" spans="1:8" x14ac:dyDescent="0.25">
      <c r="A5947" t="s">
        <v>6183</v>
      </c>
      <c r="B5947" s="12">
        <v>81</v>
      </c>
      <c r="C5947" t="s">
        <v>7</v>
      </c>
      <c r="D5947" t="s">
        <v>8</v>
      </c>
      <c r="E5947" s="13" t="str">
        <f>"44"</f>
        <v>44</v>
      </c>
      <c r="F5947" t="s">
        <v>40</v>
      </c>
      <c r="G5947" s="14" t="str">
        <f>"038"</f>
        <v>038</v>
      </c>
      <c r="H5947" t="s">
        <v>6065</v>
      </c>
    </row>
    <row r="5948" spans="1:8" x14ac:dyDescent="0.25">
      <c r="A5948" t="s">
        <v>6183</v>
      </c>
      <c r="B5948" s="12">
        <v>81</v>
      </c>
      <c r="C5948" t="s">
        <v>7</v>
      </c>
      <c r="D5948" t="s">
        <v>8</v>
      </c>
      <c r="E5948" s="13" t="str">
        <f>"44"</f>
        <v>44</v>
      </c>
      <c r="F5948" t="s">
        <v>40</v>
      </c>
      <c r="G5948" s="14" t="str">
        <f>"281"</f>
        <v>281</v>
      </c>
      <c r="H5948" t="s">
        <v>2036</v>
      </c>
    </row>
    <row r="5949" spans="1:8" x14ac:dyDescent="0.25">
      <c r="A5949" t="s">
        <v>6184</v>
      </c>
      <c r="B5949" s="12">
        <v>79</v>
      </c>
      <c r="C5949" t="s">
        <v>28</v>
      </c>
      <c r="D5949" t="s">
        <v>29</v>
      </c>
      <c r="E5949" s="13" t="str">
        <f>"10"</f>
        <v>10</v>
      </c>
      <c r="F5949" t="s">
        <v>171</v>
      </c>
      <c r="G5949" s="14" t="str">
        <f>"186"</f>
        <v>186</v>
      </c>
      <c r="H5949" t="s">
        <v>1011</v>
      </c>
    </row>
    <row r="5950" spans="1:8" x14ac:dyDescent="0.25">
      <c r="A5950" t="s">
        <v>6184</v>
      </c>
      <c r="B5950" s="12">
        <v>79</v>
      </c>
      <c r="C5950" t="s">
        <v>28</v>
      </c>
      <c r="D5950" t="s">
        <v>29</v>
      </c>
      <c r="E5950" s="13" t="str">
        <f>"27"</f>
        <v>27</v>
      </c>
      <c r="F5950" t="s">
        <v>739</v>
      </c>
      <c r="G5950" s="14" t="str">
        <f>"136"</f>
        <v>136</v>
      </c>
      <c r="H5950" t="s">
        <v>6185</v>
      </c>
    </row>
    <row r="5951" spans="1:8" x14ac:dyDescent="0.25">
      <c r="A5951" t="s">
        <v>6184</v>
      </c>
      <c r="B5951" s="12">
        <v>79</v>
      </c>
      <c r="C5951" t="s">
        <v>28</v>
      </c>
      <c r="D5951" t="s">
        <v>29</v>
      </c>
      <c r="E5951" s="13" t="str">
        <f>"71"</f>
        <v>71</v>
      </c>
      <c r="F5951" t="s">
        <v>729</v>
      </c>
      <c r="G5951" s="14" t="str">
        <f>"004"</f>
        <v>004</v>
      </c>
      <c r="H5951" t="s">
        <v>2771</v>
      </c>
    </row>
    <row r="5952" spans="1:8" x14ac:dyDescent="0.25">
      <c r="A5952" t="s">
        <v>6186</v>
      </c>
      <c r="B5952" s="12">
        <v>81</v>
      </c>
      <c r="C5952" t="s">
        <v>7</v>
      </c>
      <c r="D5952" t="s">
        <v>8</v>
      </c>
      <c r="E5952" s="13" t="str">
        <f>"58"</f>
        <v>58</v>
      </c>
      <c r="F5952" t="s">
        <v>128</v>
      </c>
      <c r="G5952" s="14" t="str">
        <f>"004"</f>
        <v>004</v>
      </c>
      <c r="H5952" t="s">
        <v>3356</v>
      </c>
    </row>
    <row r="5953" spans="1:8" x14ac:dyDescent="0.25">
      <c r="A5953" t="s">
        <v>6187</v>
      </c>
      <c r="B5953" s="12">
        <v>76</v>
      </c>
      <c r="C5953" t="s">
        <v>2</v>
      </c>
      <c r="D5953" t="s">
        <v>3</v>
      </c>
      <c r="E5953" s="13" t="str">
        <f>"14"</f>
        <v>14</v>
      </c>
      <c r="F5953" t="s">
        <v>124</v>
      </c>
      <c r="G5953" s="14" t="str">
        <f>"141"</f>
        <v>141</v>
      </c>
      <c r="H5953" t="s">
        <v>814</v>
      </c>
    </row>
    <row r="5954" spans="1:8" x14ac:dyDescent="0.25">
      <c r="A5954" t="s">
        <v>6188</v>
      </c>
      <c r="B5954" s="12">
        <v>81</v>
      </c>
      <c r="C5954" t="s">
        <v>7</v>
      </c>
      <c r="D5954" t="s">
        <v>8</v>
      </c>
      <c r="E5954" s="13" t="str">
        <f>"59"</f>
        <v>59</v>
      </c>
      <c r="F5954" t="s">
        <v>335</v>
      </c>
      <c r="G5954" s="14" t="str">
        <f>"281"</f>
        <v>281</v>
      </c>
      <c r="H5954" t="s">
        <v>481</v>
      </c>
    </row>
    <row r="5955" spans="1:8" x14ac:dyDescent="0.25">
      <c r="A5955" t="s">
        <v>6189</v>
      </c>
      <c r="B5955" s="12">
        <v>76</v>
      </c>
      <c r="C5955" t="s">
        <v>2</v>
      </c>
      <c r="D5955" t="s">
        <v>3</v>
      </c>
      <c r="E5955" s="13" t="str">
        <f>"56"</f>
        <v>56</v>
      </c>
      <c r="F5955" t="s">
        <v>321</v>
      </c>
      <c r="G5955" s="14" t="str">
        <f>"172"</f>
        <v>172</v>
      </c>
      <c r="H5955" t="s">
        <v>686</v>
      </c>
    </row>
    <row r="5956" spans="1:8" x14ac:dyDescent="0.25">
      <c r="A5956" t="s">
        <v>6190</v>
      </c>
      <c r="B5956" s="12">
        <v>77</v>
      </c>
      <c r="C5956" t="s">
        <v>17</v>
      </c>
      <c r="D5956" t="s">
        <v>18</v>
      </c>
      <c r="E5956" s="13" t="str">
        <f>"40"</f>
        <v>40</v>
      </c>
      <c r="F5956" t="s">
        <v>19</v>
      </c>
      <c r="G5956" s="14" t="str">
        <f>"251"</f>
        <v>251</v>
      </c>
      <c r="H5956" t="s">
        <v>20</v>
      </c>
    </row>
    <row r="5957" spans="1:8" x14ac:dyDescent="0.25">
      <c r="A5957" t="s">
        <v>6191</v>
      </c>
      <c r="B5957" s="12">
        <v>79</v>
      </c>
      <c r="C5957" t="s">
        <v>28</v>
      </c>
      <c r="D5957" t="s">
        <v>29</v>
      </c>
      <c r="E5957" s="13" t="str">
        <f>"32"</f>
        <v>32</v>
      </c>
      <c r="F5957" t="s">
        <v>61</v>
      </c>
      <c r="G5957" s="14" t="str">
        <f>"020"</f>
        <v>020</v>
      </c>
      <c r="H5957" t="s">
        <v>850</v>
      </c>
    </row>
    <row r="5958" spans="1:8" x14ac:dyDescent="0.25">
      <c r="A5958" t="s">
        <v>6192</v>
      </c>
      <c r="B5958" s="12">
        <v>77</v>
      </c>
      <c r="C5958" t="s">
        <v>17</v>
      </c>
      <c r="D5958" t="s">
        <v>18</v>
      </c>
      <c r="E5958" s="13" t="str">
        <f>"67"</f>
        <v>67</v>
      </c>
      <c r="F5958" t="s">
        <v>44</v>
      </c>
      <c r="G5958" s="14" t="str">
        <f>"261"</f>
        <v>261</v>
      </c>
      <c r="H5958" t="s">
        <v>70</v>
      </c>
    </row>
    <row r="5959" spans="1:8" x14ac:dyDescent="0.25">
      <c r="A5959" t="s">
        <v>6193</v>
      </c>
      <c r="B5959" s="12">
        <v>79</v>
      </c>
      <c r="C5959" t="s">
        <v>28</v>
      </c>
      <c r="D5959" t="s">
        <v>29</v>
      </c>
      <c r="E5959" s="13" t="str">
        <f>"48"</f>
        <v>48</v>
      </c>
      <c r="F5959" t="s">
        <v>37</v>
      </c>
      <c r="G5959" s="14" t="str">
        <f>"201"</f>
        <v>201</v>
      </c>
      <c r="H5959" t="s">
        <v>38</v>
      </c>
    </row>
    <row r="5960" spans="1:8" x14ac:dyDescent="0.25">
      <c r="A5960" t="s">
        <v>6194</v>
      </c>
      <c r="B5960" s="12">
        <v>76</v>
      </c>
      <c r="C5960" t="s">
        <v>2</v>
      </c>
      <c r="D5960" t="s">
        <v>3</v>
      </c>
      <c r="E5960" s="13" t="str">
        <f>"14"</f>
        <v>14</v>
      </c>
      <c r="F5960" t="s">
        <v>124</v>
      </c>
      <c r="G5960" s="14" t="str">
        <f>"236"</f>
        <v>236</v>
      </c>
      <c r="H5960" t="s">
        <v>1683</v>
      </c>
    </row>
    <row r="5961" spans="1:8" x14ac:dyDescent="0.25">
      <c r="A5961" t="s">
        <v>6195</v>
      </c>
      <c r="B5961" s="12">
        <v>79</v>
      </c>
      <c r="C5961" t="s">
        <v>28</v>
      </c>
      <c r="D5961" t="s">
        <v>29</v>
      </c>
      <c r="E5961" s="13" t="str">
        <f>"63"</f>
        <v>63</v>
      </c>
      <c r="F5961" t="s">
        <v>1309</v>
      </c>
      <c r="G5961" s="14" t="str">
        <f>"002"</f>
        <v>002</v>
      </c>
      <c r="H5961" t="s">
        <v>3685</v>
      </c>
    </row>
    <row r="5962" spans="1:8" x14ac:dyDescent="0.25">
      <c r="A5962" t="s">
        <v>6196</v>
      </c>
      <c r="B5962" s="12">
        <v>77</v>
      </c>
      <c r="C5962" t="s">
        <v>17</v>
      </c>
      <c r="D5962" t="s">
        <v>18</v>
      </c>
      <c r="E5962" s="13" t="str">
        <f>"30"</f>
        <v>30</v>
      </c>
      <c r="F5962" t="s">
        <v>210</v>
      </c>
      <c r="G5962" s="14" t="str">
        <f>"241"</f>
        <v>241</v>
      </c>
      <c r="H5962" t="s">
        <v>211</v>
      </c>
    </row>
    <row r="5963" spans="1:8" x14ac:dyDescent="0.25">
      <c r="A5963" t="s">
        <v>6197</v>
      </c>
      <c r="B5963" s="12">
        <v>76</v>
      </c>
      <c r="C5963" t="s">
        <v>2</v>
      </c>
      <c r="D5963" t="s">
        <v>3</v>
      </c>
      <c r="E5963" s="13" t="str">
        <f>"13"</f>
        <v>13</v>
      </c>
      <c r="F5963" t="s">
        <v>14</v>
      </c>
      <c r="G5963" s="14" t="str">
        <f>"286"</f>
        <v>286</v>
      </c>
      <c r="H5963" t="s">
        <v>448</v>
      </c>
    </row>
    <row r="5964" spans="1:8" x14ac:dyDescent="0.25">
      <c r="A5964" t="s">
        <v>6198</v>
      </c>
      <c r="B5964" s="12">
        <v>79</v>
      </c>
      <c r="C5964" t="s">
        <v>28</v>
      </c>
      <c r="D5964" t="s">
        <v>29</v>
      </c>
      <c r="E5964" s="13" t="str">
        <f>"29"</f>
        <v>29</v>
      </c>
      <c r="F5964" t="s">
        <v>220</v>
      </c>
      <c r="G5964" s="14" t="str">
        <f>"186"</f>
        <v>186</v>
      </c>
      <c r="H5964" t="s">
        <v>6199</v>
      </c>
    </row>
    <row r="5965" spans="1:8" x14ac:dyDescent="0.25">
      <c r="A5965" t="s">
        <v>6200</v>
      </c>
      <c r="B5965" s="12">
        <v>81</v>
      </c>
      <c r="C5965" t="s">
        <v>7</v>
      </c>
      <c r="D5965" t="s">
        <v>8</v>
      </c>
      <c r="E5965" s="13" t="str">
        <f>"20"</f>
        <v>20</v>
      </c>
      <c r="F5965" t="s">
        <v>111</v>
      </c>
      <c r="G5965" s="14" t="str">
        <f>"226"</f>
        <v>226</v>
      </c>
      <c r="H5965" t="s">
        <v>431</v>
      </c>
    </row>
    <row r="5966" spans="1:8" x14ac:dyDescent="0.25">
      <c r="A5966" t="s">
        <v>6201</v>
      </c>
      <c r="B5966" s="12">
        <v>79</v>
      </c>
      <c r="C5966" t="s">
        <v>28</v>
      </c>
      <c r="D5966" t="s">
        <v>29</v>
      </c>
      <c r="E5966" s="13" t="str">
        <f>"03"</f>
        <v>03</v>
      </c>
      <c r="F5966" t="s">
        <v>30</v>
      </c>
      <c r="G5966" s="14" t="str">
        <f>"186"</f>
        <v>186</v>
      </c>
      <c r="H5966" t="s">
        <v>3862</v>
      </c>
    </row>
    <row r="5967" spans="1:8" x14ac:dyDescent="0.25">
      <c r="A5967" t="s">
        <v>6202</v>
      </c>
      <c r="B5967" s="12">
        <v>77</v>
      </c>
      <c r="C5967" t="s">
        <v>17</v>
      </c>
      <c r="D5967" t="s">
        <v>18</v>
      </c>
      <c r="E5967" s="13" t="str">
        <f>"67"</f>
        <v>67</v>
      </c>
      <c r="F5967" t="s">
        <v>44</v>
      </c>
      <c r="G5967" s="14" t="str">
        <f>"261"</f>
        <v>261</v>
      </c>
      <c r="H5967" t="s">
        <v>70</v>
      </c>
    </row>
    <row r="5968" spans="1:8" x14ac:dyDescent="0.25">
      <c r="A5968" t="s">
        <v>6203</v>
      </c>
      <c r="B5968" s="12">
        <v>77</v>
      </c>
      <c r="C5968" t="s">
        <v>17</v>
      </c>
      <c r="D5968" t="s">
        <v>18</v>
      </c>
      <c r="E5968" s="13" t="str">
        <f>"51"</f>
        <v>51</v>
      </c>
      <c r="F5968" t="s">
        <v>55</v>
      </c>
      <c r="G5968" s="14" t="str">
        <f>"151"</f>
        <v>151</v>
      </c>
      <c r="H5968" t="s">
        <v>645</v>
      </c>
    </row>
    <row r="5969" spans="1:8" x14ac:dyDescent="0.25">
      <c r="A5969" t="s">
        <v>6204</v>
      </c>
      <c r="B5969" s="12">
        <v>76</v>
      </c>
      <c r="C5969" t="s">
        <v>2</v>
      </c>
      <c r="D5969" t="s">
        <v>3</v>
      </c>
      <c r="E5969" s="13" t="str">
        <f>"33"</f>
        <v>33</v>
      </c>
      <c r="F5969" t="s">
        <v>587</v>
      </c>
      <c r="G5969" s="14" t="str">
        <f>"004"</f>
        <v>004</v>
      </c>
      <c r="H5969" t="s">
        <v>2930</v>
      </c>
    </row>
    <row r="5970" spans="1:8" x14ac:dyDescent="0.25">
      <c r="A5970" t="s">
        <v>6205</v>
      </c>
      <c r="B5970" s="12">
        <v>77</v>
      </c>
      <c r="C5970" t="s">
        <v>17</v>
      </c>
      <c r="D5970" t="s">
        <v>18</v>
      </c>
      <c r="E5970" s="13" t="str">
        <f>"40"</f>
        <v>40</v>
      </c>
      <c r="F5970" t="s">
        <v>19</v>
      </c>
      <c r="G5970" s="14" t="str">
        <f>"251"</f>
        <v>251</v>
      </c>
      <c r="H5970" t="s">
        <v>20</v>
      </c>
    </row>
    <row r="5971" spans="1:8" x14ac:dyDescent="0.25">
      <c r="A5971" t="s">
        <v>6206</v>
      </c>
      <c r="B5971" s="12">
        <v>76</v>
      </c>
      <c r="C5971" t="s">
        <v>2</v>
      </c>
      <c r="D5971" t="s">
        <v>3</v>
      </c>
      <c r="E5971" s="13" t="str">
        <f>"67"</f>
        <v>67</v>
      </c>
      <c r="F5971" t="s">
        <v>44</v>
      </c>
      <c r="G5971" s="14" t="str">
        <f>"136"</f>
        <v>136</v>
      </c>
      <c r="H5971" t="s">
        <v>993</v>
      </c>
    </row>
    <row r="5972" spans="1:8" x14ac:dyDescent="0.25">
      <c r="A5972" t="s">
        <v>6207</v>
      </c>
      <c r="B5972" s="12">
        <v>77</v>
      </c>
      <c r="C5972" t="s">
        <v>17</v>
      </c>
      <c r="D5972" t="s">
        <v>18</v>
      </c>
      <c r="E5972" s="13" t="str">
        <f>"51"</f>
        <v>51</v>
      </c>
      <c r="F5972" t="s">
        <v>55</v>
      </c>
      <c r="G5972" s="14" t="str">
        <f>"181"</f>
        <v>181</v>
      </c>
      <c r="H5972" t="s">
        <v>698</v>
      </c>
    </row>
    <row r="5973" spans="1:8" x14ac:dyDescent="0.25">
      <c r="A5973" t="s">
        <v>6208</v>
      </c>
      <c r="B5973" s="12">
        <v>76</v>
      </c>
      <c r="C5973" t="s">
        <v>2</v>
      </c>
      <c r="D5973" t="s">
        <v>3</v>
      </c>
      <c r="E5973" s="13" t="str">
        <f>"11"</f>
        <v>11</v>
      </c>
      <c r="F5973" t="s">
        <v>501</v>
      </c>
      <c r="G5973" s="14" t="str">
        <f>"271"</f>
        <v>271</v>
      </c>
      <c r="H5973" t="s">
        <v>745</v>
      </c>
    </row>
    <row r="5974" spans="1:8" x14ac:dyDescent="0.25">
      <c r="A5974" t="s">
        <v>6209</v>
      </c>
      <c r="B5974" s="12">
        <v>76</v>
      </c>
      <c r="C5974" t="s">
        <v>2</v>
      </c>
      <c r="D5974" t="s">
        <v>3</v>
      </c>
      <c r="E5974" s="13" t="str">
        <f>"11"</f>
        <v>11</v>
      </c>
      <c r="F5974" t="s">
        <v>501</v>
      </c>
      <c r="G5974" s="14" t="str">
        <f>"014"</f>
        <v>014</v>
      </c>
      <c r="H5974" t="s">
        <v>6210</v>
      </c>
    </row>
    <row r="5975" spans="1:8" x14ac:dyDescent="0.25">
      <c r="A5975" t="s">
        <v>6211</v>
      </c>
      <c r="B5975" s="12">
        <v>76</v>
      </c>
      <c r="C5975" t="s">
        <v>2</v>
      </c>
      <c r="D5975" t="s">
        <v>3</v>
      </c>
      <c r="E5975" s="13" t="str">
        <f>"67"</f>
        <v>67</v>
      </c>
      <c r="F5975" t="s">
        <v>44</v>
      </c>
      <c r="G5975" s="14" t="str">
        <f>"181"</f>
        <v>181</v>
      </c>
      <c r="H5975" t="s">
        <v>564</v>
      </c>
    </row>
    <row r="5976" spans="1:8" x14ac:dyDescent="0.25">
      <c r="A5976" t="s">
        <v>6212</v>
      </c>
      <c r="B5976" s="12">
        <v>76</v>
      </c>
      <c r="C5976" t="s">
        <v>2</v>
      </c>
      <c r="D5976" t="s">
        <v>3</v>
      </c>
      <c r="E5976" s="13" t="str">
        <f>"14"</f>
        <v>14</v>
      </c>
      <c r="F5976" t="s">
        <v>124</v>
      </c>
      <c r="G5976" s="14" t="str">
        <f>"030"</f>
        <v>030</v>
      </c>
      <c r="H5976" t="s">
        <v>3520</v>
      </c>
    </row>
    <row r="5977" spans="1:8" x14ac:dyDescent="0.25">
      <c r="A5977" t="s">
        <v>6212</v>
      </c>
      <c r="B5977" s="12">
        <v>76</v>
      </c>
      <c r="C5977" t="s">
        <v>2</v>
      </c>
      <c r="D5977" t="s">
        <v>3</v>
      </c>
      <c r="E5977" s="13" t="str">
        <f>"14"</f>
        <v>14</v>
      </c>
      <c r="F5977" t="s">
        <v>124</v>
      </c>
      <c r="G5977" s="14" t="str">
        <f>"230"</f>
        <v>230</v>
      </c>
      <c r="H5977" t="s">
        <v>240</v>
      </c>
    </row>
    <row r="5978" spans="1:8" x14ac:dyDescent="0.25">
      <c r="A5978" t="s">
        <v>6212</v>
      </c>
      <c r="B5978" s="12">
        <v>76</v>
      </c>
      <c r="C5978" t="s">
        <v>2</v>
      </c>
      <c r="D5978" t="s">
        <v>3</v>
      </c>
      <c r="E5978" s="13" t="str">
        <f>"67"</f>
        <v>67</v>
      </c>
      <c r="F5978" t="s">
        <v>44</v>
      </c>
      <c r="G5978" s="14" t="str">
        <f>"181"</f>
        <v>181</v>
      </c>
      <c r="H5978" t="s">
        <v>564</v>
      </c>
    </row>
    <row r="5979" spans="1:8" x14ac:dyDescent="0.25">
      <c r="A5979" t="s">
        <v>6212</v>
      </c>
      <c r="B5979" s="12">
        <v>76</v>
      </c>
      <c r="C5979" t="s">
        <v>2</v>
      </c>
      <c r="D5979" t="s">
        <v>3</v>
      </c>
      <c r="E5979" s="13" t="str">
        <f>"67"</f>
        <v>67</v>
      </c>
      <c r="F5979" t="s">
        <v>44</v>
      </c>
      <c r="G5979" s="14" t="str">
        <f>"270"</f>
        <v>270</v>
      </c>
      <c r="H5979" t="s">
        <v>304</v>
      </c>
    </row>
    <row r="5980" spans="1:8" x14ac:dyDescent="0.25">
      <c r="A5980" t="s">
        <v>6212</v>
      </c>
      <c r="B5980" s="12">
        <v>77</v>
      </c>
      <c r="C5980" t="s">
        <v>17</v>
      </c>
      <c r="D5980" t="s">
        <v>18</v>
      </c>
      <c r="E5980" s="13" t="str">
        <f>"67"</f>
        <v>67</v>
      </c>
      <c r="F5980" t="s">
        <v>44</v>
      </c>
      <c r="G5980" s="14" t="str">
        <f>"261"</f>
        <v>261</v>
      </c>
      <c r="H5980" t="s">
        <v>70</v>
      </c>
    </row>
    <row r="5981" spans="1:8" x14ac:dyDescent="0.25">
      <c r="A5981" t="s">
        <v>6213</v>
      </c>
      <c r="B5981" s="12">
        <v>77</v>
      </c>
      <c r="C5981" t="s">
        <v>17</v>
      </c>
      <c r="D5981" t="s">
        <v>18</v>
      </c>
      <c r="E5981" s="13" t="str">
        <f>"40"</f>
        <v>40</v>
      </c>
      <c r="F5981" t="s">
        <v>19</v>
      </c>
      <c r="G5981" s="14" t="str">
        <f>"226"</f>
        <v>226</v>
      </c>
      <c r="H5981" t="s">
        <v>359</v>
      </c>
    </row>
    <row r="5982" spans="1:8" x14ac:dyDescent="0.25">
      <c r="A5982" t="s">
        <v>6214</v>
      </c>
      <c r="B5982" s="12">
        <v>76</v>
      </c>
      <c r="C5982" t="s">
        <v>2</v>
      </c>
      <c r="D5982" t="s">
        <v>3</v>
      </c>
      <c r="E5982" s="13" t="str">
        <f>"67"</f>
        <v>67</v>
      </c>
      <c r="F5982" t="s">
        <v>44</v>
      </c>
      <c r="G5982" s="14" t="str">
        <f>"181"</f>
        <v>181</v>
      </c>
      <c r="H5982" t="s">
        <v>564</v>
      </c>
    </row>
    <row r="5983" spans="1:8" x14ac:dyDescent="0.25">
      <c r="A5983" t="s">
        <v>6215</v>
      </c>
      <c r="B5983" s="12">
        <v>77</v>
      </c>
      <c r="C5983" t="s">
        <v>17</v>
      </c>
      <c r="D5983" t="s">
        <v>18</v>
      </c>
      <c r="E5983" s="13" t="str">
        <f>"40"</f>
        <v>40</v>
      </c>
      <c r="F5983" t="s">
        <v>19</v>
      </c>
      <c r="G5983" s="14" t="str">
        <f>"292"</f>
        <v>292</v>
      </c>
      <c r="H5983" t="s">
        <v>100</v>
      </c>
    </row>
    <row r="5984" spans="1:8" x14ac:dyDescent="0.25">
      <c r="A5984" t="s">
        <v>6215</v>
      </c>
      <c r="B5984" s="12">
        <v>77</v>
      </c>
      <c r="C5984" t="s">
        <v>17</v>
      </c>
      <c r="D5984" t="s">
        <v>18</v>
      </c>
      <c r="E5984" s="13" t="str">
        <f>"66"</f>
        <v>66</v>
      </c>
      <c r="F5984" t="s">
        <v>22</v>
      </c>
      <c r="G5984" s="14" t="str">
        <f>"236"</f>
        <v>236</v>
      </c>
      <c r="H5984" t="s">
        <v>240</v>
      </c>
    </row>
    <row r="5985" spans="1:8" x14ac:dyDescent="0.25">
      <c r="A5985" t="s">
        <v>6216</v>
      </c>
      <c r="B5985" s="12">
        <v>79</v>
      </c>
      <c r="C5985" t="s">
        <v>28</v>
      </c>
      <c r="D5985" t="s">
        <v>29</v>
      </c>
      <c r="E5985" s="13" t="str">
        <f>"55"</f>
        <v>55</v>
      </c>
      <c r="F5985" t="s">
        <v>207</v>
      </c>
      <c r="G5985" s="14" t="str">
        <f>"276"</f>
        <v>276</v>
      </c>
      <c r="H5985" t="s">
        <v>455</v>
      </c>
    </row>
    <row r="5986" spans="1:8" x14ac:dyDescent="0.25">
      <c r="A5986" t="s">
        <v>6217</v>
      </c>
      <c r="B5986" s="12">
        <v>81</v>
      </c>
      <c r="C5986" t="s">
        <v>7</v>
      </c>
      <c r="D5986" t="s">
        <v>8</v>
      </c>
      <c r="E5986" s="13" t="str">
        <f>"44"</f>
        <v>44</v>
      </c>
      <c r="F5986" t="s">
        <v>40</v>
      </c>
      <c r="G5986" s="14" t="str">
        <f>"201"</f>
        <v>201</v>
      </c>
      <c r="H5986" t="s">
        <v>138</v>
      </c>
    </row>
    <row r="5987" spans="1:8" x14ac:dyDescent="0.25">
      <c r="A5987" t="s">
        <v>6218</v>
      </c>
      <c r="B5987" s="12">
        <v>76</v>
      </c>
      <c r="C5987" t="s">
        <v>2</v>
      </c>
      <c r="D5987" t="s">
        <v>3</v>
      </c>
      <c r="E5987" s="13" t="str">
        <f>"67"</f>
        <v>67</v>
      </c>
      <c r="F5987" t="s">
        <v>44</v>
      </c>
      <c r="G5987" s="14" t="str">
        <f>"270"</f>
        <v>270</v>
      </c>
      <c r="H5987" t="s">
        <v>304</v>
      </c>
    </row>
    <row r="5988" spans="1:8" x14ac:dyDescent="0.25">
      <c r="A5988" t="s">
        <v>6219</v>
      </c>
      <c r="B5988" s="12">
        <v>76</v>
      </c>
      <c r="C5988" t="s">
        <v>2</v>
      </c>
      <c r="D5988" t="s">
        <v>3</v>
      </c>
      <c r="E5988" s="13" t="str">
        <f>"52"</f>
        <v>52</v>
      </c>
      <c r="F5988" t="s">
        <v>553</v>
      </c>
      <c r="G5988" s="14" t="str">
        <f>"026"</f>
        <v>026</v>
      </c>
      <c r="H5988" t="s">
        <v>6220</v>
      </c>
    </row>
    <row r="5989" spans="1:8" x14ac:dyDescent="0.25">
      <c r="A5989" t="s">
        <v>6221</v>
      </c>
      <c r="B5989" s="12">
        <v>81</v>
      </c>
      <c r="C5989" t="s">
        <v>7</v>
      </c>
      <c r="D5989" t="s">
        <v>8</v>
      </c>
      <c r="E5989" s="13" t="str">
        <f>"70"</f>
        <v>70</v>
      </c>
      <c r="F5989" t="s">
        <v>50</v>
      </c>
      <c r="G5989" s="14" t="str">
        <f>"121"</f>
        <v>121</v>
      </c>
      <c r="H5989" t="s">
        <v>521</v>
      </c>
    </row>
    <row r="5990" spans="1:8" x14ac:dyDescent="0.25">
      <c r="A5990" t="s">
        <v>6222</v>
      </c>
      <c r="B5990" s="12">
        <v>77</v>
      </c>
      <c r="C5990" t="s">
        <v>17</v>
      </c>
      <c r="D5990" t="s">
        <v>18</v>
      </c>
      <c r="E5990" s="13" t="str">
        <f>"67"</f>
        <v>67</v>
      </c>
      <c r="F5990" t="s">
        <v>44</v>
      </c>
      <c r="G5990" s="14" t="str">
        <f>"261"</f>
        <v>261</v>
      </c>
      <c r="H5990" t="s">
        <v>70</v>
      </c>
    </row>
    <row r="5991" spans="1:8" x14ac:dyDescent="0.25">
      <c r="A5991" t="s">
        <v>6222</v>
      </c>
      <c r="B5991" s="12">
        <v>79</v>
      </c>
      <c r="C5991" t="s">
        <v>28</v>
      </c>
      <c r="D5991" t="s">
        <v>29</v>
      </c>
      <c r="E5991" s="13" t="str">
        <f>"71"</f>
        <v>71</v>
      </c>
      <c r="F5991" t="s">
        <v>729</v>
      </c>
      <c r="G5991" s="14" t="str">
        <f>"291"</f>
        <v>291</v>
      </c>
      <c r="H5991" t="s">
        <v>1027</v>
      </c>
    </row>
    <row r="5992" spans="1:8" x14ac:dyDescent="0.25">
      <c r="A5992" t="s">
        <v>6223</v>
      </c>
      <c r="B5992" s="12">
        <v>81</v>
      </c>
      <c r="C5992" t="s">
        <v>7</v>
      </c>
      <c r="D5992" t="s">
        <v>8</v>
      </c>
      <c r="E5992" s="13" t="str">
        <f>"44"</f>
        <v>44</v>
      </c>
      <c r="F5992" t="s">
        <v>40</v>
      </c>
      <c r="G5992" s="14" t="str">
        <f>"146"</f>
        <v>146</v>
      </c>
      <c r="H5992" t="s">
        <v>203</v>
      </c>
    </row>
    <row r="5993" spans="1:8" x14ac:dyDescent="0.25">
      <c r="A5993" t="s">
        <v>6224</v>
      </c>
      <c r="B5993" s="12">
        <v>76</v>
      </c>
      <c r="C5993" t="s">
        <v>2</v>
      </c>
      <c r="D5993" t="s">
        <v>3</v>
      </c>
      <c r="E5993" s="13" t="str">
        <f>"53"</f>
        <v>53</v>
      </c>
      <c r="F5993" t="s">
        <v>67</v>
      </c>
      <c r="G5993" s="14" t="str">
        <f>"016"</f>
        <v>016</v>
      </c>
      <c r="H5993" t="s">
        <v>6225</v>
      </c>
    </row>
    <row r="5994" spans="1:8" x14ac:dyDescent="0.25">
      <c r="A5994" t="s">
        <v>6226</v>
      </c>
      <c r="B5994" s="12">
        <v>76</v>
      </c>
      <c r="C5994" t="s">
        <v>2</v>
      </c>
      <c r="D5994" t="s">
        <v>3</v>
      </c>
      <c r="E5994" s="13" t="str">
        <f>"67"</f>
        <v>67</v>
      </c>
      <c r="F5994" t="s">
        <v>44</v>
      </c>
      <c r="G5994" s="14" t="str">
        <f>"136"</f>
        <v>136</v>
      </c>
      <c r="H5994" t="s">
        <v>993</v>
      </c>
    </row>
    <row r="5995" spans="1:8" x14ac:dyDescent="0.25">
      <c r="A5995" t="s">
        <v>6227</v>
      </c>
      <c r="B5995" s="12">
        <v>81</v>
      </c>
      <c r="C5995" t="s">
        <v>7</v>
      </c>
      <c r="D5995" t="s">
        <v>8</v>
      </c>
      <c r="E5995" s="13" t="str">
        <f>"39"</f>
        <v>39</v>
      </c>
      <c r="F5995" t="s">
        <v>47</v>
      </c>
      <c r="G5995" s="14" t="str">
        <f>"251"</f>
        <v>251</v>
      </c>
      <c r="H5995" t="s">
        <v>873</v>
      </c>
    </row>
    <row r="5996" spans="1:8" x14ac:dyDescent="0.25">
      <c r="A5996" t="s">
        <v>6228</v>
      </c>
      <c r="B5996" s="12">
        <v>76</v>
      </c>
      <c r="C5996" t="s">
        <v>2</v>
      </c>
      <c r="D5996" t="s">
        <v>3</v>
      </c>
      <c r="E5996" s="13" t="str">
        <f>"67"</f>
        <v>67</v>
      </c>
      <c r="F5996" t="s">
        <v>44</v>
      </c>
      <c r="G5996" s="14" t="str">
        <f>"116"</f>
        <v>116</v>
      </c>
      <c r="H5996" t="s">
        <v>242</v>
      </c>
    </row>
    <row r="5997" spans="1:8" x14ac:dyDescent="0.25">
      <c r="A5997" t="s">
        <v>6229</v>
      </c>
      <c r="B5997" s="12">
        <v>81</v>
      </c>
      <c r="C5997" t="s">
        <v>7</v>
      </c>
      <c r="D5997" t="s">
        <v>8</v>
      </c>
      <c r="E5997" s="13" t="str">
        <f>"49"</f>
        <v>49</v>
      </c>
      <c r="F5997" t="s">
        <v>340</v>
      </c>
      <c r="G5997" s="14" t="str">
        <f>"141"</f>
        <v>141</v>
      </c>
      <c r="H5997" t="s">
        <v>6230</v>
      </c>
    </row>
    <row r="5998" spans="1:8" x14ac:dyDescent="0.25">
      <c r="A5998" t="s">
        <v>6231</v>
      </c>
      <c r="B5998" s="12">
        <v>79</v>
      </c>
      <c r="C5998" t="s">
        <v>28</v>
      </c>
      <c r="D5998" t="s">
        <v>29</v>
      </c>
      <c r="E5998" s="13" t="str">
        <f>"17"</f>
        <v>17</v>
      </c>
      <c r="F5998" t="s">
        <v>32</v>
      </c>
      <c r="G5998" s="14" t="str">
        <f>"251"</f>
        <v>251</v>
      </c>
      <c r="H5998" t="s">
        <v>33</v>
      </c>
    </row>
    <row r="5999" spans="1:8" x14ac:dyDescent="0.25">
      <c r="A5999" t="s">
        <v>6232</v>
      </c>
      <c r="B5999" s="12">
        <v>76</v>
      </c>
      <c r="C5999" t="s">
        <v>2</v>
      </c>
      <c r="D5999" t="s">
        <v>3</v>
      </c>
      <c r="E5999" s="13" t="str">
        <f>"13"</f>
        <v>13</v>
      </c>
      <c r="F5999" t="s">
        <v>14</v>
      </c>
      <c r="G5999" s="14" t="str">
        <f>"191"</f>
        <v>191</v>
      </c>
      <c r="H5999" t="s">
        <v>227</v>
      </c>
    </row>
    <row r="6000" spans="1:8" x14ac:dyDescent="0.25">
      <c r="A6000" t="s">
        <v>6233</v>
      </c>
      <c r="B6000" s="12">
        <v>81</v>
      </c>
      <c r="C6000" t="s">
        <v>7</v>
      </c>
      <c r="D6000" t="s">
        <v>8</v>
      </c>
      <c r="E6000" s="13" t="str">
        <f>"44"</f>
        <v>44</v>
      </c>
      <c r="F6000" t="s">
        <v>40</v>
      </c>
      <c r="G6000" s="14" t="str">
        <f>"241"</f>
        <v>241</v>
      </c>
      <c r="H6000" t="s">
        <v>41</v>
      </c>
    </row>
    <row r="6001" spans="1:8" x14ac:dyDescent="0.25">
      <c r="A6001" t="s">
        <v>6234</v>
      </c>
      <c r="B6001" s="12">
        <v>81</v>
      </c>
      <c r="C6001" t="s">
        <v>7</v>
      </c>
      <c r="D6001" t="s">
        <v>8</v>
      </c>
      <c r="E6001" s="13" t="str">
        <f>"59"</f>
        <v>59</v>
      </c>
      <c r="F6001" t="s">
        <v>335</v>
      </c>
      <c r="G6001" s="14" t="str">
        <f>"281"</f>
        <v>281</v>
      </c>
      <c r="H6001" t="s">
        <v>481</v>
      </c>
    </row>
    <row r="6002" spans="1:8" x14ac:dyDescent="0.25">
      <c r="A6002" t="s">
        <v>6235</v>
      </c>
      <c r="B6002" s="12">
        <v>79</v>
      </c>
      <c r="C6002" t="s">
        <v>28</v>
      </c>
      <c r="D6002" t="s">
        <v>29</v>
      </c>
      <c r="E6002" s="13" t="str">
        <f>"55"</f>
        <v>55</v>
      </c>
      <c r="F6002" t="s">
        <v>207</v>
      </c>
      <c r="G6002" s="14" t="str">
        <f>"181"</f>
        <v>181</v>
      </c>
      <c r="H6002" t="s">
        <v>723</v>
      </c>
    </row>
    <row r="6003" spans="1:8" x14ac:dyDescent="0.25">
      <c r="A6003" t="s">
        <v>6236</v>
      </c>
      <c r="B6003" s="12">
        <v>77</v>
      </c>
      <c r="C6003" t="s">
        <v>17</v>
      </c>
      <c r="D6003" t="s">
        <v>18</v>
      </c>
      <c r="E6003" s="13" t="str">
        <f>"51"</f>
        <v>51</v>
      </c>
      <c r="F6003" t="s">
        <v>55</v>
      </c>
      <c r="G6003" s="14" t="str">
        <f>"010"</f>
        <v>010</v>
      </c>
      <c r="H6003" t="s">
        <v>2614</v>
      </c>
    </row>
    <row r="6004" spans="1:8" x14ac:dyDescent="0.25">
      <c r="A6004" t="s">
        <v>6237</v>
      </c>
      <c r="B6004" s="12">
        <v>79</v>
      </c>
      <c r="C6004" t="s">
        <v>28</v>
      </c>
      <c r="D6004" t="s">
        <v>29</v>
      </c>
      <c r="E6004" s="13" t="str">
        <f>"47"</f>
        <v>47</v>
      </c>
      <c r="F6004" t="s">
        <v>1754</v>
      </c>
      <c r="G6004" s="14" t="str">
        <f>"121"</f>
        <v>121</v>
      </c>
      <c r="H6004" t="s">
        <v>2728</v>
      </c>
    </row>
    <row r="6005" spans="1:8" x14ac:dyDescent="0.25">
      <c r="A6005" t="s">
        <v>6238</v>
      </c>
      <c r="B6005" s="12">
        <v>81</v>
      </c>
      <c r="C6005" t="s">
        <v>7</v>
      </c>
      <c r="D6005" t="s">
        <v>8</v>
      </c>
      <c r="E6005" s="13" t="str">
        <f>"20"</f>
        <v>20</v>
      </c>
      <c r="F6005" t="s">
        <v>111</v>
      </c>
      <c r="G6005" s="14" t="str">
        <f>"226"</f>
        <v>226</v>
      </c>
      <c r="H6005" t="s">
        <v>431</v>
      </c>
    </row>
    <row r="6006" spans="1:8" x14ac:dyDescent="0.25">
      <c r="A6006" t="s">
        <v>6239</v>
      </c>
      <c r="B6006" s="12">
        <v>79</v>
      </c>
      <c r="C6006" t="s">
        <v>28</v>
      </c>
      <c r="D6006" t="s">
        <v>29</v>
      </c>
      <c r="E6006" s="13" t="str">
        <f>"71"</f>
        <v>71</v>
      </c>
      <c r="F6006" t="s">
        <v>729</v>
      </c>
      <c r="G6006" s="14" t="str">
        <f>"291"</f>
        <v>291</v>
      </c>
      <c r="H6006" t="s">
        <v>1027</v>
      </c>
    </row>
    <row r="6007" spans="1:8" x14ac:dyDescent="0.25">
      <c r="A6007" t="s">
        <v>6240</v>
      </c>
      <c r="B6007" s="12">
        <v>79</v>
      </c>
      <c r="C6007" t="s">
        <v>28</v>
      </c>
      <c r="D6007" t="s">
        <v>29</v>
      </c>
      <c r="E6007" s="13" t="str">
        <f>"48"</f>
        <v>48</v>
      </c>
      <c r="F6007" t="s">
        <v>37</v>
      </c>
      <c r="G6007" s="14" t="str">
        <f>"165"</f>
        <v>165</v>
      </c>
      <c r="H6007" t="s">
        <v>650</v>
      </c>
    </row>
    <row r="6008" spans="1:8" x14ac:dyDescent="0.25">
      <c r="A6008" t="s">
        <v>6241</v>
      </c>
      <c r="B6008" s="12">
        <v>76</v>
      </c>
      <c r="C6008" t="s">
        <v>2</v>
      </c>
      <c r="D6008" t="s">
        <v>3</v>
      </c>
      <c r="E6008" s="13" t="str">
        <f>"28"</f>
        <v>28</v>
      </c>
      <c r="F6008" t="s">
        <v>89</v>
      </c>
      <c r="G6008" s="14" t="str">
        <f>"012"</f>
        <v>012</v>
      </c>
      <c r="H6008" t="s">
        <v>1483</v>
      </c>
    </row>
    <row r="6009" spans="1:8" x14ac:dyDescent="0.25">
      <c r="A6009" t="s">
        <v>6242</v>
      </c>
      <c r="B6009" s="12">
        <v>79</v>
      </c>
      <c r="C6009" t="s">
        <v>28</v>
      </c>
      <c r="D6009" t="s">
        <v>29</v>
      </c>
      <c r="E6009" s="13" t="str">
        <f>"18"</f>
        <v>18</v>
      </c>
      <c r="F6009" t="s">
        <v>64</v>
      </c>
      <c r="G6009" s="14" t="str">
        <f>"221"</f>
        <v>221</v>
      </c>
      <c r="H6009" t="s">
        <v>65</v>
      </c>
    </row>
    <row r="6010" spans="1:8" x14ac:dyDescent="0.25">
      <c r="A6010" t="s">
        <v>6243</v>
      </c>
      <c r="B6010" s="12">
        <v>79</v>
      </c>
      <c r="C6010" t="s">
        <v>28</v>
      </c>
      <c r="D6010" t="s">
        <v>29</v>
      </c>
      <c r="E6010" s="13" t="str">
        <f>"10"</f>
        <v>10</v>
      </c>
      <c r="F6010" t="s">
        <v>171</v>
      </c>
      <c r="G6010" s="14" t="str">
        <f>"265"</f>
        <v>265</v>
      </c>
      <c r="H6010" t="s">
        <v>1075</v>
      </c>
    </row>
    <row r="6011" spans="1:8" x14ac:dyDescent="0.25">
      <c r="A6011" t="s">
        <v>6243</v>
      </c>
      <c r="B6011" s="12">
        <v>81</v>
      </c>
      <c r="C6011" t="s">
        <v>7</v>
      </c>
      <c r="D6011" t="s">
        <v>8</v>
      </c>
      <c r="E6011" s="13" t="str">
        <f>"36"</f>
        <v>36</v>
      </c>
      <c r="F6011" t="s">
        <v>84</v>
      </c>
      <c r="G6011" s="14" t="str">
        <f>"002"</f>
        <v>002</v>
      </c>
      <c r="H6011" t="s">
        <v>2084</v>
      </c>
    </row>
    <row r="6012" spans="1:8" x14ac:dyDescent="0.25">
      <c r="A6012" t="s">
        <v>6244</v>
      </c>
      <c r="B6012" s="12">
        <v>81</v>
      </c>
      <c r="C6012" t="s">
        <v>7</v>
      </c>
      <c r="D6012" t="s">
        <v>8</v>
      </c>
      <c r="E6012" s="13" t="str">
        <f>"05"</f>
        <v>05</v>
      </c>
      <c r="F6012" t="s">
        <v>9</v>
      </c>
      <c r="G6012" s="14" t="str">
        <f>"216"</f>
        <v>216</v>
      </c>
      <c r="H6012" t="s">
        <v>443</v>
      </c>
    </row>
    <row r="6013" spans="1:8" x14ac:dyDescent="0.25">
      <c r="A6013" t="s">
        <v>6245</v>
      </c>
      <c r="B6013" s="12">
        <v>77</v>
      </c>
      <c r="C6013" t="s">
        <v>17</v>
      </c>
      <c r="D6013" t="s">
        <v>18</v>
      </c>
      <c r="E6013" s="13" t="str">
        <f>"66"</f>
        <v>66</v>
      </c>
      <c r="F6013" t="s">
        <v>22</v>
      </c>
      <c r="G6013" s="14" t="str">
        <f>"141"</f>
        <v>141</v>
      </c>
      <c r="H6013" t="s">
        <v>218</v>
      </c>
    </row>
    <row r="6014" spans="1:8" x14ac:dyDescent="0.25">
      <c r="A6014" t="s">
        <v>6246</v>
      </c>
      <c r="B6014" s="12">
        <v>76</v>
      </c>
      <c r="C6014" t="s">
        <v>2</v>
      </c>
      <c r="D6014" t="s">
        <v>3</v>
      </c>
      <c r="E6014" s="13" t="str">
        <f>"67"</f>
        <v>67</v>
      </c>
      <c r="F6014" t="s">
        <v>44</v>
      </c>
      <c r="G6014" s="14" t="str">
        <f>"265"</f>
        <v>265</v>
      </c>
      <c r="H6014" t="s">
        <v>268</v>
      </c>
    </row>
    <row r="6015" spans="1:8" x14ac:dyDescent="0.25">
      <c r="A6015" t="s">
        <v>6246</v>
      </c>
      <c r="B6015" s="12">
        <v>79</v>
      </c>
      <c r="C6015" t="s">
        <v>28</v>
      </c>
      <c r="D6015" t="s">
        <v>29</v>
      </c>
      <c r="E6015" s="13" t="str">
        <f>"71"</f>
        <v>71</v>
      </c>
      <c r="F6015" t="s">
        <v>729</v>
      </c>
      <c r="G6015" s="14" t="str">
        <f>"251"</f>
        <v>251</v>
      </c>
      <c r="H6015" t="s">
        <v>970</v>
      </c>
    </row>
    <row r="6016" spans="1:8" x14ac:dyDescent="0.25">
      <c r="A6016" t="s">
        <v>6247</v>
      </c>
      <c r="B6016" s="12">
        <v>81</v>
      </c>
      <c r="C6016" t="s">
        <v>7</v>
      </c>
      <c r="D6016" t="s">
        <v>8</v>
      </c>
      <c r="E6016" s="13" t="str">
        <f>"05"</f>
        <v>05</v>
      </c>
      <c r="F6016" t="s">
        <v>9</v>
      </c>
      <c r="G6016" s="14" t="str">
        <f>"136"</f>
        <v>136</v>
      </c>
      <c r="H6016" t="s">
        <v>53</v>
      </c>
    </row>
    <row r="6017" spans="1:8" x14ac:dyDescent="0.25">
      <c r="A6017" t="s">
        <v>6248</v>
      </c>
      <c r="B6017" s="12">
        <v>79</v>
      </c>
      <c r="C6017" t="s">
        <v>28</v>
      </c>
      <c r="D6017" t="s">
        <v>29</v>
      </c>
      <c r="E6017" s="13" t="str">
        <f>"37"</f>
        <v>37</v>
      </c>
      <c r="F6017" t="s">
        <v>34</v>
      </c>
      <c r="G6017" s="14" t="str">
        <f>"076"</f>
        <v>076</v>
      </c>
      <c r="H6017" t="s">
        <v>599</v>
      </c>
    </row>
    <row r="6018" spans="1:8" x14ac:dyDescent="0.25">
      <c r="A6018" t="s">
        <v>6249</v>
      </c>
      <c r="B6018" s="12">
        <v>77</v>
      </c>
      <c r="C6018" t="s">
        <v>17</v>
      </c>
      <c r="D6018" t="s">
        <v>18</v>
      </c>
      <c r="E6018" s="13" t="str">
        <f>"40"</f>
        <v>40</v>
      </c>
      <c r="F6018" t="s">
        <v>19</v>
      </c>
      <c r="G6018" s="14" t="str">
        <f>"292"</f>
        <v>292</v>
      </c>
      <c r="H6018" t="s">
        <v>100</v>
      </c>
    </row>
    <row r="6019" spans="1:8" x14ac:dyDescent="0.25">
      <c r="A6019" t="s">
        <v>6250</v>
      </c>
      <c r="B6019" s="12">
        <v>81</v>
      </c>
      <c r="C6019" t="s">
        <v>7</v>
      </c>
      <c r="D6019" t="s">
        <v>8</v>
      </c>
      <c r="E6019" s="13" t="str">
        <f>"05"</f>
        <v>05</v>
      </c>
      <c r="F6019" t="s">
        <v>9</v>
      </c>
      <c r="G6019" s="14" t="str">
        <f>"178"</f>
        <v>178</v>
      </c>
      <c r="H6019" t="s">
        <v>446</v>
      </c>
    </row>
    <row r="6020" spans="1:8" x14ac:dyDescent="0.25">
      <c r="A6020" t="s">
        <v>6251</v>
      </c>
      <c r="B6020" s="12">
        <v>79</v>
      </c>
      <c r="C6020" t="s">
        <v>28</v>
      </c>
      <c r="D6020" t="s">
        <v>29</v>
      </c>
      <c r="E6020" s="13" t="str">
        <f>"35"</f>
        <v>35</v>
      </c>
      <c r="F6020" t="s">
        <v>418</v>
      </c>
      <c r="G6020" s="14" t="str">
        <f>"014"</f>
        <v>014</v>
      </c>
      <c r="H6020" t="s">
        <v>4890</v>
      </c>
    </row>
    <row r="6021" spans="1:8" x14ac:dyDescent="0.25">
      <c r="A6021" t="s">
        <v>6252</v>
      </c>
      <c r="B6021" s="12">
        <v>76</v>
      </c>
      <c r="C6021" t="s">
        <v>2</v>
      </c>
      <c r="D6021" t="s">
        <v>3</v>
      </c>
      <c r="E6021" s="13" t="str">
        <f>"14"</f>
        <v>14</v>
      </c>
      <c r="F6021" t="s">
        <v>124</v>
      </c>
      <c r="G6021" s="14" t="str">
        <f>"030"</f>
        <v>030</v>
      </c>
      <c r="H6021" t="s">
        <v>3520</v>
      </c>
    </row>
    <row r="6022" spans="1:8" x14ac:dyDescent="0.25">
      <c r="A6022" t="s">
        <v>6253</v>
      </c>
      <c r="B6022" s="12">
        <v>79</v>
      </c>
      <c r="C6022" t="s">
        <v>28</v>
      </c>
      <c r="D6022" t="s">
        <v>29</v>
      </c>
      <c r="E6022" s="13" t="str">
        <f>"03"</f>
        <v>03</v>
      </c>
      <c r="F6022" t="s">
        <v>30</v>
      </c>
      <c r="G6022" s="14" t="str">
        <f>"276"</f>
        <v>276</v>
      </c>
      <c r="H6022" t="s">
        <v>292</v>
      </c>
    </row>
    <row r="6023" spans="1:8" x14ac:dyDescent="0.25">
      <c r="A6023" t="s">
        <v>6254</v>
      </c>
      <c r="B6023" s="12">
        <v>76</v>
      </c>
      <c r="C6023" t="s">
        <v>2</v>
      </c>
      <c r="D6023" t="s">
        <v>3</v>
      </c>
      <c r="E6023" s="13" t="str">
        <f>"25"</f>
        <v>25</v>
      </c>
      <c r="F6023" t="s">
        <v>434</v>
      </c>
      <c r="G6023" s="14" t="str">
        <f>"106"</f>
        <v>106</v>
      </c>
      <c r="H6023" t="s">
        <v>1355</v>
      </c>
    </row>
    <row r="6024" spans="1:8" x14ac:dyDescent="0.25">
      <c r="A6024" t="s">
        <v>6255</v>
      </c>
      <c r="B6024" s="12">
        <v>79</v>
      </c>
      <c r="C6024" t="s">
        <v>28</v>
      </c>
      <c r="D6024" t="s">
        <v>29</v>
      </c>
      <c r="E6024" s="13" t="str">
        <f>"55"</f>
        <v>55</v>
      </c>
      <c r="F6024" t="s">
        <v>207</v>
      </c>
      <c r="G6024" s="14" t="str">
        <f>"020"</f>
        <v>020</v>
      </c>
      <c r="H6024" t="s">
        <v>3713</v>
      </c>
    </row>
    <row r="6025" spans="1:8" x14ac:dyDescent="0.25">
      <c r="A6025" t="s">
        <v>6256</v>
      </c>
      <c r="B6025" s="12">
        <v>76</v>
      </c>
      <c r="C6025" t="s">
        <v>2</v>
      </c>
      <c r="D6025" t="s">
        <v>3</v>
      </c>
      <c r="E6025" s="13" t="str">
        <f>"13"</f>
        <v>13</v>
      </c>
      <c r="F6025" t="s">
        <v>14</v>
      </c>
      <c r="G6025" s="14" t="str">
        <f>"251"</f>
        <v>251</v>
      </c>
      <c r="H6025" t="s">
        <v>255</v>
      </c>
    </row>
    <row r="6026" spans="1:8" x14ac:dyDescent="0.25">
      <c r="A6026" t="s">
        <v>6257</v>
      </c>
      <c r="B6026" s="12">
        <v>81</v>
      </c>
      <c r="C6026" t="s">
        <v>7</v>
      </c>
      <c r="D6026" t="s">
        <v>8</v>
      </c>
      <c r="E6026" s="13" t="str">
        <f>"70"</f>
        <v>70</v>
      </c>
      <c r="F6026" t="s">
        <v>50</v>
      </c>
      <c r="G6026" s="14" t="str">
        <f>"018"</f>
        <v>018</v>
      </c>
      <c r="H6026" t="s">
        <v>4863</v>
      </c>
    </row>
    <row r="6027" spans="1:8" x14ac:dyDescent="0.25">
      <c r="A6027" t="s">
        <v>6258</v>
      </c>
      <c r="B6027" s="12">
        <v>76</v>
      </c>
      <c r="C6027" t="s">
        <v>2</v>
      </c>
      <c r="D6027" t="s">
        <v>3</v>
      </c>
      <c r="E6027" s="13" t="str">
        <f>"64"</f>
        <v>64</v>
      </c>
      <c r="F6027" t="s">
        <v>58</v>
      </c>
      <c r="G6027" s="14" t="str">
        <f>"246"</f>
        <v>246</v>
      </c>
      <c r="H6027" t="s">
        <v>1524</v>
      </c>
    </row>
    <row r="6028" spans="1:8" x14ac:dyDescent="0.25">
      <c r="A6028" t="s">
        <v>6259</v>
      </c>
      <c r="B6028" s="12">
        <v>76</v>
      </c>
      <c r="C6028" t="s">
        <v>2</v>
      </c>
      <c r="D6028" t="s">
        <v>3</v>
      </c>
      <c r="E6028" s="13" t="str">
        <f>"64"</f>
        <v>64</v>
      </c>
      <c r="F6028" t="s">
        <v>58</v>
      </c>
      <c r="G6028" s="14" t="str">
        <f>"153"</f>
        <v>153</v>
      </c>
      <c r="H6028" t="s">
        <v>324</v>
      </c>
    </row>
    <row r="6029" spans="1:8" x14ac:dyDescent="0.25">
      <c r="A6029" t="s">
        <v>6260</v>
      </c>
      <c r="B6029" s="12">
        <v>77</v>
      </c>
      <c r="C6029" t="s">
        <v>17</v>
      </c>
      <c r="D6029" t="s">
        <v>18</v>
      </c>
      <c r="E6029" s="13" t="str">
        <f>"66"</f>
        <v>66</v>
      </c>
      <c r="F6029" t="s">
        <v>22</v>
      </c>
      <c r="G6029" s="14" t="str">
        <f>"166"</f>
        <v>166</v>
      </c>
      <c r="H6029" t="s">
        <v>469</v>
      </c>
    </row>
    <row r="6030" spans="1:8" x14ac:dyDescent="0.25">
      <c r="A6030" t="s">
        <v>6261</v>
      </c>
      <c r="B6030" s="12">
        <v>76</v>
      </c>
      <c r="C6030" t="s">
        <v>2</v>
      </c>
      <c r="D6030" t="s">
        <v>3</v>
      </c>
      <c r="E6030" s="13" t="str">
        <f>"67"</f>
        <v>67</v>
      </c>
      <c r="F6030" t="s">
        <v>44</v>
      </c>
      <c r="G6030" s="14" t="str">
        <f>"291"</f>
        <v>291</v>
      </c>
      <c r="H6030" t="s">
        <v>253</v>
      </c>
    </row>
    <row r="6031" spans="1:8" x14ac:dyDescent="0.25">
      <c r="A6031" t="s">
        <v>6262</v>
      </c>
      <c r="B6031" s="12">
        <v>76</v>
      </c>
      <c r="C6031" t="s">
        <v>2</v>
      </c>
      <c r="D6031" t="s">
        <v>3</v>
      </c>
      <c r="E6031" s="13" t="str">
        <f>"23"</f>
        <v>23</v>
      </c>
      <c r="F6031" t="s">
        <v>280</v>
      </c>
      <c r="G6031" s="14" t="str">
        <f>"251"</f>
        <v>251</v>
      </c>
      <c r="H6031" t="s">
        <v>281</v>
      </c>
    </row>
    <row r="6032" spans="1:8" x14ac:dyDescent="0.25">
      <c r="A6032" t="s">
        <v>6263</v>
      </c>
      <c r="B6032" s="12">
        <v>77</v>
      </c>
      <c r="C6032" t="s">
        <v>17</v>
      </c>
      <c r="D6032" t="s">
        <v>18</v>
      </c>
      <c r="E6032" s="13" t="str">
        <f>"51"</f>
        <v>51</v>
      </c>
      <c r="F6032" t="s">
        <v>55</v>
      </c>
      <c r="G6032" s="14" t="str">
        <f>"104"</f>
        <v>104</v>
      </c>
      <c r="H6032" t="s">
        <v>1639</v>
      </c>
    </row>
    <row r="6033" spans="1:8" x14ac:dyDescent="0.25">
      <c r="A6033" t="s">
        <v>6264</v>
      </c>
      <c r="B6033" s="12">
        <v>81</v>
      </c>
      <c r="C6033" t="s">
        <v>7</v>
      </c>
      <c r="D6033" t="s">
        <v>8</v>
      </c>
      <c r="E6033" s="13" t="str">
        <f>"44"</f>
        <v>44</v>
      </c>
      <c r="F6033" t="s">
        <v>40</v>
      </c>
      <c r="G6033" s="14" t="str">
        <f>"201"</f>
        <v>201</v>
      </c>
      <c r="H6033" t="s">
        <v>138</v>
      </c>
    </row>
    <row r="6034" spans="1:8" x14ac:dyDescent="0.25">
      <c r="A6034" t="s">
        <v>6265</v>
      </c>
      <c r="B6034" s="12">
        <v>79</v>
      </c>
      <c r="C6034" t="s">
        <v>28</v>
      </c>
      <c r="D6034" t="s">
        <v>29</v>
      </c>
      <c r="E6034" s="13" t="str">
        <f>"71"</f>
        <v>71</v>
      </c>
      <c r="F6034" t="s">
        <v>729</v>
      </c>
      <c r="G6034" s="14" t="str">
        <f>"251"</f>
        <v>251</v>
      </c>
      <c r="H6034" t="s">
        <v>970</v>
      </c>
    </row>
    <row r="6035" spans="1:8" x14ac:dyDescent="0.25">
      <c r="A6035" t="s">
        <v>6266</v>
      </c>
      <c r="B6035" s="12">
        <v>81</v>
      </c>
      <c r="C6035" t="s">
        <v>7</v>
      </c>
      <c r="D6035" t="s">
        <v>8</v>
      </c>
      <c r="E6035" s="13" t="str">
        <f>"44"</f>
        <v>44</v>
      </c>
      <c r="F6035" t="s">
        <v>40</v>
      </c>
      <c r="G6035" s="14" t="str">
        <f>"146"</f>
        <v>146</v>
      </c>
      <c r="H6035" t="s">
        <v>203</v>
      </c>
    </row>
    <row r="6036" spans="1:8" x14ac:dyDescent="0.25">
      <c r="A6036" t="s">
        <v>6267</v>
      </c>
      <c r="B6036" s="12">
        <v>79</v>
      </c>
      <c r="C6036" t="s">
        <v>28</v>
      </c>
      <c r="D6036" t="s">
        <v>29</v>
      </c>
      <c r="E6036" s="13" t="str">
        <f>"37"</f>
        <v>37</v>
      </c>
      <c r="F6036" t="s">
        <v>34</v>
      </c>
      <c r="G6036" s="14" t="str">
        <f>"181"</f>
        <v>181</v>
      </c>
      <c r="H6036" t="s">
        <v>1008</v>
      </c>
    </row>
    <row r="6037" spans="1:8" x14ac:dyDescent="0.25">
      <c r="A6037" t="s">
        <v>6268</v>
      </c>
      <c r="B6037" s="12">
        <v>76</v>
      </c>
      <c r="C6037" t="s">
        <v>2</v>
      </c>
      <c r="D6037" t="s">
        <v>3</v>
      </c>
      <c r="E6037" s="13" t="str">
        <f>"67"</f>
        <v>67</v>
      </c>
      <c r="F6037" t="s">
        <v>44</v>
      </c>
      <c r="G6037" s="14" t="str">
        <f>"181"</f>
        <v>181</v>
      </c>
      <c r="H6037" t="s">
        <v>564</v>
      </c>
    </row>
    <row r="6038" spans="1:8" x14ac:dyDescent="0.25">
      <c r="A6038" t="s">
        <v>6269</v>
      </c>
      <c r="B6038" s="12">
        <v>76</v>
      </c>
      <c r="C6038" t="s">
        <v>2</v>
      </c>
      <c r="D6038" t="s">
        <v>3</v>
      </c>
      <c r="E6038" s="13" t="str">
        <f>"13"</f>
        <v>13</v>
      </c>
      <c r="F6038" t="s">
        <v>14</v>
      </c>
      <c r="G6038" s="14" t="str">
        <f>"255"</f>
        <v>255</v>
      </c>
      <c r="H6038" t="s">
        <v>131</v>
      </c>
    </row>
    <row r="6039" spans="1:8" x14ac:dyDescent="0.25">
      <c r="A6039" t="s">
        <v>6270</v>
      </c>
      <c r="B6039" s="12">
        <v>77</v>
      </c>
      <c r="C6039" t="s">
        <v>17</v>
      </c>
      <c r="D6039" t="s">
        <v>18</v>
      </c>
      <c r="E6039" s="13" t="str">
        <f>"66"</f>
        <v>66</v>
      </c>
      <c r="F6039" t="s">
        <v>22</v>
      </c>
      <c r="G6039" s="14" t="str">
        <f>"291"</f>
        <v>291</v>
      </c>
      <c r="H6039" t="s">
        <v>361</v>
      </c>
    </row>
    <row r="6040" spans="1:8" x14ac:dyDescent="0.25">
      <c r="A6040" t="s">
        <v>6270</v>
      </c>
      <c r="B6040" s="12">
        <v>81</v>
      </c>
      <c r="C6040" t="s">
        <v>7</v>
      </c>
      <c r="D6040" t="s">
        <v>8</v>
      </c>
      <c r="E6040" s="13" t="str">
        <f>"05"</f>
        <v>05</v>
      </c>
      <c r="F6040" t="s">
        <v>9</v>
      </c>
      <c r="G6040" s="14" t="str">
        <f>"231"</f>
        <v>231</v>
      </c>
      <c r="H6040" t="s">
        <v>263</v>
      </c>
    </row>
    <row r="6041" spans="1:8" x14ac:dyDescent="0.25">
      <c r="A6041" t="s">
        <v>6271</v>
      </c>
      <c r="B6041" s="12">
        <v>77</v>
      </c>
      <c r="C6041" t="s">
        <v>17</v>
      </c>
      <c r="D6041" t="s">
        <v>18</v>
      </c>
      <c r="E6041" s="13" t="str">
        <f>"40"</f>
        <v>40</v>
      </c>
      <c r="F6041" t="s">
        <v>19</v>
      </c>
      <c r="G6041" s="14" t="str">
        <f>"191"</f>
        <v>191</v>
      </c>
      <c r="H6041" t="s">
        <v>327</v>
      </c>
    </row>
    <row r="6042" spans="1:8" x14ac:dyDescent="0.25">
      <c r="A6042" t="s">
        <v>6272</v>
      </c>
      <c r="B6042" s="12">
        <v>77</v>
      </c>
      <c r="C6042" t="s">
        <v>17</v>
      </c>
      <c r="D6042" t="s">
        <v>18</v>
      </c>
      <c r="E6042" s="13" t="str">
        <f>"51"</f>
        <v>51</v>
      </c>
      <c r="F6042" t="s">
        <v>55</v>
      </c>
      <c r="G6042" s="14" t="str">
        <f>"276"</f>
        <v>276</v>
      </c>
      <c r="H6042" t="s">
        <v>80</v>
      </c>
    </row>
    <row r="6043" spans="1:8" x14ac:dyDescent="0.25">
      <c r="A6043" t="s">
        <v>6273</v>
      </c>
      <c r="B6043" s="12">
        <v>77</v>
      </c>
      <c r="C6043" t="s">
        <v>17</v>
      </c>
      <c r="D6043" t="s">
        <v>18</v>
      </c>
      <c r="E6043" s="13" t="str">
        <f>"40"</f>
        <v>40</v>
      </c>
      <c r="F6043" t="s">
        <v>19</v>
      </c>
      <c r="G6043" s="14" t="str">
        <f>"251"</f>
        <v>251</v>
      </c>
      <c r="H6043" t="s">
        <v>20</v>
      </c>
    </row>
    <row r="6044" spans="1:8" x14ac:dyDescent="0.25">
      <c r="A6044" t="s">
        <v>6274</v>
      </c>
      <c r="B6044" s="12">
        <v>76</v>
      </c>
      <c r="C6044" t="s">
        <v>2</v>
      </c>
      <c r="D6044" t="s">
        <v>3</v>
      </c>
      <c r="E6044" s="13" t="str">
        <f>"13"</f>
        <v>13</v>
      </c>
      <c r="F6044" t="s">
        <v>14</v>
      </c>
      <c r="G6044" s="14" t="str">
        <f>"118"</f>
        <v>118</v>
      </c>
      <c r="H6044" t="s">
        <v>370</v>
      </c>
    </row>
    <row r="6045" spans="1:8" x14ac:dyDescent="0.25">
      <c r="A6045" t="s">
        <v>6275</v>
      </c>
      <c r="B6045" s="12">
        <v>76</v>
      </c>
      <c r="C6045" t="s">
        <v>2</v>
      </c>
      <c r="D6045" t="s">
        <v>3</v>
      </c>
      <c r="E6045" s="13" t="str">
        <f>"53"</f>
        <v>53</v>
      </c>
      <c r="F6045" t="s">
        <v>67</v>
      </c>
      <c r="G6045" s="14" t="str">
        <f>"241"</f>
        <v>241</v>
      </c>
      <c r="H6045" t="s">
        <v>68</v>
      </c>
    </row>
    <row r="6046" spans="1:8" x14ac:dyDescent="0.25">
      <c r="A6046" t="s">
        <v>6276</v>
      </c>
      <c r="B6046" s="12">
        <v>76</v>
      </c>
      <c r="C6046" t="s">
        <v>2</v>
      </c>
      <c r="D6046" t="s">
        <v>3</v>
      </c>
      <c r="E6046" s="13" t="str">
        <f>"64"</f>
        <v>64</v>
      </c>
      <c r="F6046" t="s">
        <v>58</v>
      </c>
      <c r="G6046" s="14" t="str">
        <f>"246"</f>
        <v>246</v>
      </c>
      <c r="H6046" t="s">
        <v>1524</v>
      </c>
    </row>
    <row r="6047" spans="1:8" x14ac:dyDescent="0.25">
      <c r="A6047" t="s">
        <v>6277</v>
      </c>
      <c r="B6047" s="12">
        <v>81</v>
      </c>
      <c r="C6047" t="s">
        <v>7</v>
      </c>
      <c r="D6047" t="s">
        <v>8</v>
      </c>
      <c r="E6047" s="13" t="str">
        <f>"20"</f>
        <v>20</v>
      </c>
      <c r="F6047" t="s">
        <v>111</v>
      </c>
      <c r="G6047" s="14" t="str">
        <f>"034"</f>
        <v>034</v>
      </c>
      <c r="H6047" t="s">
        <v>5524</v>
      </c>
    </row>
    <row r="6048" spans="1:8" x14ac:dyDescent="0.25">
      <c r="A6048" t="s">
        <v>6278</v>
      </c>
      <c r="B6048" s="12">
        <v>77</v>
      </c>
      <c r="C6048" t="s">
        <v>17</v>
      </c>
      <c r="D6048" t="s">
        <v>18</v>
      </c>
      <c r="E6048" s="13" t="str">
        <f>"51"</f>
        <v>51</v>
      </c>
      <c r="F6048" t="s">
        <v>55</v>
      </c>
      <c r="G6048" s="14" t="str">
        <f>"276"</f>
        <v>276</v>
      </c>
      <c r="H6048" t="s">
        <v>80</v>
      </c>
    </row>
    <row r="6049" spans="1:8" x14ac:dyDescent="0.25">
      <c r="A6049" t="s">
        <v>6279</v>
      </c>
      <c r="B6049" s="12">
        <v>77</v>
      </c>
      <c r="C6049" t="s">
        <v>17</v>
      </c>
      <c r="D6049" t="s">
        <v>18</v>
      </c>
      <c r="E6049" s="13" t="str">
        <f>"51"</f>
        <v>51</v>
      </c>
      <c r="F6049" t="s">
        <v>55</v>
      </c>
      <c r="G6049" s="14" t="str">
        <f>"276"</f>
        <v>276</v>
      </c>
      <c r="H6049" t="s">
        <v>80</v>
      </c>
    </row>
    <row r="6050" spans="1:8" x14ac:dyDescent="0.25">
      <c r="A6050" t="s">
        <v>6280</v>
      </c>
      <c r="B6050" s="12">
        <v>76</v>
      </c>
      <c r="C6050" t="s">
        <v>2</v>
      </c>
      <c r="D6050" t="s">
        <v>3</v>
      </c>
      <c r="E6050" s="13" t="str">
        <f>"14"</f>
        <v>14</v>
      </c>
      <c r="F6050" t="s">
        <v>124</v>
      </c>
      <c r="G6050" s="14" t="str">
        <f>"002"</f>
        <v>002</v>
      </c>
      <c r="H6050" t="s">
        <v>412</v>
      </c>
    </row>
    <row r="6051" spans="1:8" x14ac:dyDescent="0.25">
      <c r="A6051" t="s">
        <v>6281</v>
      </c>
      <c r="B6051" s="12">
        <v>77</v>
      </c>
      <c r="C6051" t="s">
        <v>17</v>
      </c>
      <c r="D6051" t="s">
        <v>18</v>
      </c>
      <c r="E6051" s="13" t="str">
        <f>"40"</f>
        <v>40</v>
      </c>
      <c r="F6051" t="s">
        <v>19</v>
      </c>
      <c r="G6051" s="14" t="str">
        <f>"292"</f>
        <v>292</v>
      </c>
      <c r="H6051" t="s">
        <v>100</v>
      </c>
    </row>
    <row r="6052" spans="1:8" x14ac:dyDescent="0.25">
      <c r="A6052" t="s">
        <v>6282</v>
      </c>
      <c r="B6052" s="12">
        <v>81</v>
      </c>
      <c r="C6052" t="s">
        <v>7</v>
      </c>
      <c r="D6052" t="s">
        <v>8</v>
      </c>
      <c r="E6052" s="13" t="str">
        <f>"44"</f>
        <v>44</v>
      </c>
      <c r="F6052" t="s">
        <v>40</v>
      </c>
      <c r="G6052" s="14" t="str">
        <f>"040"</f>
        <v>040</v>
      </c>
      <c r="H6052" t="s">
        <v>6283</v>
      </c>
    </row>
    <row r="6053" spans="1:8" x14ac:dyDescent="0.25">
      <c r="A6053" t="s">
        <v>6284</v>
      </c>
      <c r="B6053" s="12">
        <v>81</v>
      </c>
      <c r="C6053" t="s">
        <v>7</v>
      </c>
      <c r="D6053" t="s">
        <v>8</v>
      </c>
      <c r="E6053" s="13" t="str">
        <f>"20"</f>
        <v>20</v>
      </c>
      <c r="F6053" t="s">
        <v>111</v>
      </c>
      <c r="G6053" s="14" t="str">
        <f>"226"</f>
        <v>226</v>
      </c>
      <c r="H6053" t="s">
        <v>431</v>
      </c>
    </row>
    <row r="6054" spans="1:8" x14ac:dyDescent="0.25">
      <c r="A6054" t="s">
        <v>6285</v>
      </c>
      <c r="B6054" s="12">
        <v>79</v>
      </c>
      <c r="C6054" t="s">
        <v>28</v>
      </c>
      <c r="D6054" t="s">
        <v>29</v>
      </c>
      <c r="E6054" s="13" t="str">
        <f>"57"</f>
        <v>57</v>
      </c>
      <c r="F6054" t="s">
        <v>853</v>
      </c>
      <c r="G6054" s="14" t="str">
        <f>"010"</f>
        <v>010</v>
      </c>
      <c r="H6054" t="s">
        <v>1243</v>
      </c>
    </row>
    <row r="6055" spans="1:8" x14ac:dyDescent="0.25">
      <c r="A6055" t="s">
        <v>6286</v>
      </c>
      <c r="B6055" s="12">
        <v>77</v>
      </c>
      <c r="C6055" t="s">
        <v>17</v>
      </c>
      <c r="D6055" t="s">
        <v>18</v>
      </c>
      <c r="E6055" s="13" t="str">
        <f>"40"</f>
        <v>40</v>
      </c>
      <c r="F6055" t="s">
        <v>19</v>
      </c>
      <c r="G6055" s="14" t="str">
        <f>"251"</f>
        <v>251</v>
      </c>
      <c r="H6055" t="s">
        <v>20</v>
      </c>
    </row>
    <row r="6056" spans="1:8" x14ac:dyDescent="0.25">
      <c r="A6056" t="s">
        <v>6287</v>
      </c>
      <c r="B6056" s="12">
        <v>76</v>
      </c>
      <c r="C6056" t="s">
        <v>2</v>
      </c>
      <c r="D6056" t="s">
        <v>3</v>
      </c>
      <c r="E6056" s="13" t="str">
        <f>"67"</f>
        <v>67</v>
      </c>
      <c r="F6056" t="s">
        <v>44</v>
      </c>
      <c r="G6056" s="14" t="str">
        <f>"181"</f>
        <v>181</v>
      </c>
      <c r="H6056" t="s">
        <v>564</v>
      </c>
    </row>
    <row r="6057" spans="1:8" x14ac:dyDescent="0.25">
      <c r="A6057" t="s">
        <v>6288</v>
      </c>
      <c r="B6057" s="12">
        <v>77</v>
      </c>
      <c r="C6057" t="s">
        <v>17</v>
      </c>
      <c r="D6057" t="s">
        <v>18</v>
      </c>
      <c r="E6057" s="13" t="str">
        <f>"40"</f>
        <v>40</v>
      </c>
      <c r="F6057" t="s">
        <v>19</v>
      </c>
      <c r="G6057" s="14" t="str">
        <f>"251"</f>
        <v>251</v>
      </c>
      <c r="H6057" t="s">
        <v>20</v>
      </c>
    </row>
    <row r="6058" spans="1:8" x14ac:dyDescent="0.25">
      <c r="A6058" t="s">
        <v>6289</v>
      </c>
      <c r="B6058" s="12">
        <v>79</v>
      </c>
      <c r="C6058" t="s">
        <v>28</v>
      </c>
      <c r="D6058" t="s">
        <v>29</v>
      </c>
      <c r="E6058" s="13" t="str">
        <f>"32"</f>
        <v>32</v>
      </c>
      <c r="F6058" t="s">
        <v>61</v>
      </c>
      <c r="G6058" s="14" t="str">
        <f>"246"</f>
        <v>246</v>
      </c>
      <c r="H6058" t="s">
        <v>62</v>
      </c>
    </row>
    <row r="6059" spans="1:8" x14ac:dyDescent="0.25">
      <c r="A6059" t="s">
        <v>6290</v>
      </c>
      <c r="B6059" s="12">
        <v>77</v>
      </c>
      <c r="C6059" t="s">
        <v>17</v>
      </c>
      <c r="D6059" t="s">
        <v>18</v>
      </c>
      <c r="E6059" s="13" t="str">
        <f>"66"</f>
        <v>66</v>
      </c>
      <c r="F6059" t="s">
        <v>22</v>
      </c>
      <c r="G6059" s="14" t="str">
        <f>"291"</f>
        <v>291</v>
      </c>
      <c r="H6059" t="s">
        <v>361</v>
      </c>
    </row>
    <row r="6060" spans="1:8" x14ac:dyDescent="0.25">
      <c r="A6060" t="s">
        <v>6291</v>
      </c>
      <c r="B6060" s="12">
        <v>77</v>
      </c>
      <c r="C6060" t="s">
        <v>17</v>
      </c>
      <c r="D6060" t="s">
        <v>18</v>
      </c>
      <c r="E6060" s="13" t="str">
        <f>"66"</f>
        <v>66</v>
      </c>
      <c r="F6060" t="s">
        <v>22</v>
      </c>
      <c r="G6060" s="14" t="str">
        <f>"291"</f>
        <v>291</v>
      </c>
      <c r="H6060" t="s">
        <v>361</v>
      </c>
    </row>
    <row r="6061" spans="1:8" x14ac:dyDescent="0.25">
      <c r="A6061" t="s">
        <v>6292</v>
      </c>
      <c r="B6061" s="12">
        <v>77</v>
      </c>
      <c r="C6061" t="s">
        <v>17</v>
      </c>
      <c r="D6061" t="s">
        <v>18</v>
      </c>
      <c r="E6061" s="13" t="str">
        <f>"66"</f>
        <v>66</v>
      </c>
      <c r="F6061" t="s">
        <v>22</v>
      </c>
      <c r="G6061" s="14" t="str">
        <f>"131"</f>
        <v>131</v>
      </c>
      <c r="H6061" t="s">
        <v>23</v>
      </c>
    </row>
    <row r="6062" spans="1:8" x14ac:dyDescent="0.25">
      <c r="A6062" t="s">
        <v>6293</v>
      </c>
      <c r="B6062" s="12">
        <v>79</v>
      </c>
      <c r="C6062" t="s">
        <v>28</v>
      </c>
      <c r="D6062" t="s">
        <v>29</v>
      </c>
      <c r="E6062" s="13" t="str">
        <f>"65"</f>
        <v>65</v>
      </c>
      <c r="F6062" t="s">
        <v>572</v>
      </c>
      <c r="G6062" s="14" t="str">
        <f>"014"</f>
        <v>014</v>
      </c>
      <c r="H6062" t="s">
        <v>6294</v>
      </c>
    </row>
    <row r="6063" spans="1:8" x14ac:dyDescent="0.25">
      <c r="A6063" t="s">
        <v>6293</v>
      </c>
      <c r="B6063" s="12">
        <v>79</v>
      </c>
      <c r="C6063" t="s">
        <v>28</v>
      </c>
      <c r="D6063" t="s">
        <v>29</v>
      </c>
      <c r="E6063" s="13" t="str">
        <f>"65"</f>
        <v>65</v>
      </c>
      <c r="F6063" t="s">
        <v>572</v>
      </c>
      <c r="G6063" s="14" t="str">
        <f>"281"</f>
        <v>281</v>
      </c>
      <c r="H6063" t="s">
        <v>573</v>
      </c>
    </row>
    <row r="6064" spans="1:8" x14ac:dyDescent="0.25">
      <c r="A6064" t="s">
        <v>6295</v>
      </c>
      <c r="B6064" s="12">
        <v>77</v>
      </c>
      <c r="C6064" t="s">
        <v>17</v>
      </c>
      <c r="D6064" t="s">
        <v>18</v>
      </c>
      <c r="E6064" s="13" t="str">
        <f>"40"</f>
        <v>40</v>
      </c>
      <c r="F6064" t="s">
        <v>19</v>
      </c>
      <c r="G6064" s="14" t="str">
        <f>"282"</f>
        <v>282</v>
      </c>
      <c r="H6064" t="s">
        <v>82</v>
      </c>
    </row>
    <row r="6065" spans="1:8" x14ac:dyDescent="0.25">
      <c r="A6065" t="s">
        <v>6296</v>
      </c>
      <c r="B6065" s="12">
        <v>77</v>
      </c>
      <c r="C6065" t="s">
        <v>17</v>
      </c>
      <c r="D6065" t="s">
        <v>18</v>
      </c>
      <c r="E6065" s="13" t="str">
        <f>"30"</f>
        <v>30</v>
      </c>
      <c r="F6065" t="s">
        <v>210</v>
      </c>
      <c r="G6065" s="14" t="str">
        <f>"179"</f>
        <v>179</v>
      </c>
      <c r="H6065" t="s">
        <v>391</v>
      </c>
    </row>
    <row r="6066" spans="1:8" x14ac:dyDescent="0.25">
      <c r="A6066" t="s">
        <v>6297</v>
      </c>
      <c r="B6066" s="12">
        <v>81</v>
      </c>
      <c r="C6066" t="s">
        <v>7</v>
      </c>
      <c r="D6066" t="s">
        <v>8</v>
      </c>
      <c r="E6066" s="13" t="str">
        <f>"05"</f>
        <v>05</v>
      </c>
      <c r="F6066" t="s">
        <v>9</v>
      </c>
      <c r="G6066" s="14" t="str">
        <f>"231"</f>
        <v>231</v>
      </c>
      <c r="H6066" t="s">
        <v>263</v>
      </c>
    </row>
    <row r="6067" spans="1:8" x14ac:dyDescent="0.25">
      <c r="A6067" t="s">
        <v>6298</v>
      </c>
      <c r="B6067" s="12">
        <v>81</v>
      </c>
      <c r="C6067" t="s">
        <v>7</v>
      </c>
      <c r="D6067" t="s">
        <v>8</v>
      </c>
      <c r="E6067" s="13" t="str">
        <f>"44"</f>
        <v>44</v>
      </c>
      <c r="F6067" t="s">
        <v>40</v>
      </c>
      <c r="G6067" s="14" t="str">
        <f>"122"</f>
        <v>122</v>
      </c>
      <c r="H6067" t="s">
        <v>348</v>
      </c>
    </row>
    <row r="6068" spans="1:8" x14ac:dyDescent="0.25">
      <c r="A6068" t="s">
        <v>6299</v>
      </c>
      <c r="B6068" s="12">
        <v>81</v>
      </c>
      <c r="C6068" t="s">
        <v>7</v>
      </c>
      <c r="D6068" t="s">
        <v>8</v>
      </c>
      <c r="E6068" s="13" t="str">
        <f>"70"</f>
        <v>70</v>
      </c>
      <c r="F6068" t="s">
        <v>50</v>
      </c>
      <c r="G6068" s="14" t="str">
        <f>"266"</f>
        <v>266</v>
      </c>
      <c r="H6068" t="s">
        <v>51</v>
      </c>
    </row>
    <row r="6069" spans="1:8" x14ac:dyDescent="0.25">
      <c r="A6069" t="s">
        <v>6300</v>
      </c>
      <c r="B6069" s="12">
        <v>76</v>
      </c>
      <c r="C6069" t="s">
        <v>2</v>
      </c>
      <c r="D6069" t="s">
        <v>3</v>
      </c>
      <c r="E6069" s="13" t="str">
        <f>"67"</f>
        <v>67</v>
      </c>
      <c r="F6069" t="s">
        <v>44</v>
      </c>
      <c r="G6069" s="14" t="str">
        <f>"291"</f>
        <v>291</v>
      </c>
      <c r="H6069" t="s">
        <v>253</v>
      </c>
    </row>
    <row r="6070" spans="1:8" x14ac:dyDescent="0.25">
      <c r="A6070" t="s">
        <v>6301</v>
      </c>
      <c r="B6070" s="12">
        <v>81</v>
      </c>
      <c r="C6070" t="s">
        <v>7</v>
      </c>
      <c r="D6070" t="s">
        <v>8</v>
      </c>
      <c r="E6070" s="13" t="str">
        <f>"36"</f>
        <v>36</v>
      </c>
      <c r="F6070" t="s">
        <v>84</v>
      </c>
      <c r="G6070" s="14" t="str">
        <f>"251"</f>
        <v>251</v>
      </c>
      <c r="H6070" t="s">
        <v>533</v>
      </c>
    </row>
    <row r="6071" spans="1:8" x14ac:dyDescent="0.25">
      <c r="A6071" t="s">
        <v>6302</v>
      </c>
      <c r="B6071" s="12">
        <v>81</v>
      </c>
      <c r="C6071" t="s">
        <v>7</v>
      </c>
      <c r="D6071" t="s">
        <v>8</v>
      </c>
      <c r="E6071" s="13" t="str">
        <f>"70"</f>
        <v>70</v>
      </c>
      <c r="F6071" t="s">
        <v>50</v>
      </c>
      <c r="G6071" s="14" t="str">
        <f>"261"</f>
        <v>261</v>
      </c>
      <c r="H6071" t="s">
        <v>628</v>
      </c>
    </row>
    <row r="6072" spans="1:8" x14ac:dyDescent="0.25">
      <c r="A6072" t="s">
        <v>6303</v>
      </c>
      <c r="B6072" s="12">
        <v>77</v>
      </c>
      <c r="C6072" t="s">
        <v>17</v>
      </c>
      <c r="D6072" t="s">
        <v>18</v>
      </c>
      <c r="E6072" s="13" t="str">
        <f>"67"</f>
        <v>67</v>
      </c>
      <c r="F6072" t="s">
        <v>44</v>
      </c>
      <c r="G6072" s="14" t="str">
        <f>"261"</f>
        <v>261</v>
      </c>
      <c r="H6072" t="s">
        <v>70</v>
      </c>
    </row>
    <row r="6073" spans="1:8" x14ac:dyDescent="0.25">
      <c r="A6073" t="s">
        <v>6304</v>
      </c>
      <c r="B6073" s="12">
        <v>77</v>
      </c>
      <c r="C6073" t="s">
        <v>17</v>
      </c>
      <c r="D6073" t="s">
        <v>18</v>
      </c>
      <c r="E6073" s="13" t="str">
        <f t="shared" ref="E6073:E6079" si="11">"51"</f>
        <v>51</v>
      </c>
      <c r="F6073" t="s">
        <v>55</v>
      </c>
      <c r="G6073" s="14" t="str">
        <f>"276"</f>
        <v>276</v>
      </c>
      <c r="H6073" t="s">
        <v>80</v>
      </c>
    </row>
    <row r="6074" spans="1:8" x14ac:dyDescent="0.25">
      <c r="A6074" t="s">
        <v>6305</v>
      </c>
      <c r="B6074" s="12">
        <v>77</v>
      </c>
      <c r="C6074" t="s">
        <v>17</v>
      </c>
      <c r="D6074" t="s">
        <v>18</v>
      </c>
      <c r="E6074" s="13" t="str">
        <f t="shared" si="11"/>
        <v>51</v>
      </c>
      <c r="F6074" t="s">
        <v>55</v>
      </c>
      <c r="G6074" s="14" t="str">
        <f>"276"</f>
        <v>276</v>
      </c>
      <c r="H6074" t="s">
        <v>80</v>
      </c>
    </row>
    <row r="6075" spans="1:8" x14ac:dyDescent="0.25">
      <c r="A6075" t="s">
        <v>6306</v>
      </c>
      <c r="B6075" s="12">
        <v>77</v>
      </c>
      <c r="C6075" t="s">
        <v>17</v>
      </c>
      <c r="D6075" t="s">
        <v>18</v>
      </c>
      <c r="E6075" s="13" t="str">
        <f t="shared" si="11"/>
        <v>51</v>
      </c>
      <c r="F6075" t="s">
        <v>55</v>
      </c>
      <c r="G6075" s="14" t="str">
        <f>"276"</f>
        <v>276</v>
      </c>
      <c r="H6075" t="s">
        <v>80</v>
      </c>
    </row>
    <row r="6076" spans="1:8" x14ac:dyDescent="0.25">
      <c r="A6076" t="s">
        <v>6307</v>
      </c>
      <c r="B6076" s="12">
        <v>77</v>
      </c>
      <c r="C6076" t="s">
        <v>17</v>
      </c>
      <c r="D6076" t="s">
        <v>18</v>
      </c>
      <c r="E6076" s="13" t="str">
        <f t="shared" si="11"/>
        <v>51</v>
      </c>
      <c r="F6076" t="s">
        <v>55</v>
      </c>
      <c r="G6076" s="14" t="str">
        <f>"151"</f>
        <v>151</v>
      </c>
      <c r="H6076" t="s">
        <v>645</v>
      </c>
    </row>
    <row r="6077" spans="1:8" x14ac:dyDescent="0.25">
      <c r="A6077" t="s">
        <v>6308</v>
      </c>
      <c r="B6077" s="12">
        <v>77</v>
      </c>
      <c r="C6077" t="s">
        <v>17</v>
      </c>
      <c r="D6077" t="s">
        <v>18</v>
      </c>
      <c r="E6077" s="13" t="str">
        <f t="shared" si="11"/>
        <v>51</v>
      </c>
      <c r="F6077" t="s">
        <v>55</v>
      </c>
      <c r="G6077" s="14" t="str">
        <f>"276"</f>
        <v>276</v>
      </c>
      <c r="H6077" t="s">
        <v>80</v>
      </c>
    </row>
    <row r="6078" spans="1:8" x14ac:dyDescent="0.25">
      <c r="A6078" t="s">
        <v>6309</v>
      </c>
      <c r="B6078" s="12">
        <v>77</v>
      </c>
      <c r="C6078" t="s">
        <v>17</v>
      </c>
      <c r="D6078" t="s">
        <v>18</v>
      </c>
      <c r="E6078" s="13" t="str">
        <f t="shared" si="11"/>
        <v>51</v>
      </c>
      <c r="F6078" t="s">
        <v>55</v>
      </c>
      <c r="G6078" s="14" t="str">
        <f>"151"</f>
        <v>151</v>
      </c>
      <c r="H6078" t="s">
        <v>645</v>
      </c>
    </row>
    <row r="6079" spans="1:8" x14ac:dyDescent="0.25">
      <c r="A6079" t="s">
        <v>6310</v>
      </c>
      <c r="B6079" s="12">
        <v>77</v>
      </c>
      <c r="C6079" t="s">
        <v>17</v>
      </c>
      <c r="D6079" t="s">
        <v>18</v>
      </c>
      <c r="E6079" s="13" t="str">
        <f t="shared" si="11"/>
        <v>51</v>
      </c>
      <c r="F6079" t="s">
        <v>55</v>
      </c>
      <c r="G6079" s="14" t="str">
        <f>"276"</f>
        <v>276</v>
      </c>
      <c r="H6079" t="s">
        <v>80</v>
      </c>
    </row>
    <row r="6080" spans="1:8" x14ac:dyDescent="0.25">
      <c r="A6080" t="s">
        <v>6311</v>
      </c>
      <c r="B6080" s="12">
        <v>81</v>
      </c>
      <c r="C6080" t="s">
        <v>7</v>
      </c>
      <c r="D6080" t="s">
        <v>8</v>
      </c>
      <c r="E6080" s="13" t="str">
        <f>"58"</f>
        <v>58</v>
      </c>
      <c r="F6080" t="s">
        <v>128</v>
      </c>
      <c r="G6080" s="14" t="str">
        <f>"281"</f>
        <v>281</v>
      </c>
      <c r="H6080" t="s">
        <v>158</v>
      </c>
    </row>
    <row r="6081" spans="1:8" x14ac:dyDescent="0.25">
      <c r="A6081" t="s">
        <v>6312</v>
      </c>
      <c r="B6081" s="12">
        <v>81</v>
      </c>
      <c r="C6081" t="s">
        <v>7</v>
      </c>
      <c r="D6081" t="s">
        <v>8</v>
      </c>
      <c r="E6081" s="13" t="str">
        <f>"20"</f>
        <v>20</v>
      </c>
      <c r="F6081" t="s">
        <v>111</v>
      </c>
      <c r="G6081" s="14" t="str">
        <f>"008"</f>
        <v>008</v>
      </c>
      <c r="H6081" t="s">
        <v>1260</v>
      </c>
    </row>
    <row r="6082" spans="1:8" x14ac:dyDescent="0.25">
      <c r="A6082" t="s">
        <v>6313</v>
      </c>
      <c r="B6082" s="12">
        <v>81</v>
      </c>
      <c r="C6082" t="s">
        <v>7</v>
      </c>
      <c r="D6082" t="s">
        <v>8</v>
      </c>
      <c r="E6082" s="13" t="str">
        <f>"59"</f>
        <v>59</v>
      </c>
      <c r="F6082" t="s">
        <v>335</v>
      </c>
      <c r="G6082" s="14" t="str">
        <f>"281"</f>
        <v>281</v>
      </c>
      <c r="H6082" t="s">
        <v>481</v>
      </c>
    </row>
    <row r="6083" spans="1:8" x14ac:dyDescent="0.25">
      <c r="A6083" t="s">
        <v>6314</v>
      </c>
      <c r="B6083" s="12">
        <v>81</v>
      </c>
      <c r="C6083" t="s">
        <v>7</v>
      </c>
      <c r="D6083" t="s">
        <v>8</v>
      </c>
      <c r="E6083" s="13" t="str">
        <f>"68"</f>
        <v>68</v>
      </c>
      <c r="F6083" t="s">
        <v>75</v>
      </c>
      <c r="G6083" s="14" t="str">
        <f>"044"</f>
        <v>044</v>
      </c>
      <c r="H6083" t="s">
        <v>6315</v>
      </c>
    </row>
    <row r="6084" spans="1:8" x14ac:dyDescent="0.25">
      <c r="A6084" t="s">
        <v>6316</v>
      </c>
      <c r="B6084" s="12">
        <v>77</v>
      </c>
      <c r="C6084" t="s">
        <v>17</v>
      </c>
      <c r="D6084" t="s">
        <v>18</v>
      </c>
      <c r="E6084" s="13" t="str">
        <f>"67"</f>
        <v>67</v>
      </c>
      <c r="F6084" t="s">
        <v>44</v>
      </c>
      <c r="G6084" s="14" t="str">
        <f>"261"</f>
        <v>261</v>
      </c>
      <c r="H6084" t="s">
        <v>70</v>
      </c>
    </row>
    <row r="6085" spans="1:8" x14ac:dyDescent="0.25">
      <c r="A6085" t="s">
        <v>6317</v>
      </c>
      <c r="B6085" s="12">
        <v>79</v>
      </c>
      <c r="C6085" t="s">
        <v>28</v>
      </c>
      <c r="D6085" t="s">
        <v>29</v>
      </c>
      <c r="E6085" s="13" t="str">
        <f>"18"</f>
        <v>18</v>
      </c>
      <c r="F6085" t="s">
        <v>64</v>
      </c>
      <c r="G6085" s="14" t="str">
        <f>"221"</f>
        <v>221</v>
      </c>
      <c r="H6085" t="s">
        <v>65</v>
      </c>
    </row>
    <row r="6086" spans="1:8" x14ac:dyDescent="0.25">
      <c r="A6086" t="s">
        <v>6318</v>
      </c>
      <c r="B6086" s="12">
        <v>77</v>
      </c>
      <c r="C6086" t="s">
        <v>17</v>
      </c>
      <c r="D6086" t="s">
        <v>18</v>
      </c>
      <c r="E6086" s="13" t="str">
        <f>"40"</f>
        <v>40</v>
      </c>
      <c r="F6086" t="s">
        <v>19</v>
      </c>
      <c r="G6086" s="14" t="str">
        <f>"251"</f>
        <v>251</v>
      </c>
      <c r="H6086" t="s">
        <v>20</v>
      </c>
    </row>
    <row r="6087" spans="1:8" x14ac:dyDescent="0.25">
      <c r="A6087" t="s">
        <v>6319</v>
      </c>
      <c r="B6087" s="12">
        <v>81</v>
      </c>
      <c r="C6087" t="s">
        <v>7</v>
      </c>
      <c r="D6087" t="s">
        <v>8</v>
      </c>
      <c r="E6087" s="13" t="str">
        <f>"20"</f>
        <v>20</v>
      </c>
      <c r="F6087" t="s">
        <v>111</v>
      </c>
      <c r="G6087" s="14" t="str">
        <f>"226"</f>
        <v>226</v>
      </c>
      <c r="H6087" t="s">
        <v>431</v>
      </c>
    </row>
    <row r="6088" spans="1:8" x14ac:dyDescent="0.25">
      <c r="A6088" t="s">
        <v>6320</v>
      </c>
      <c r="B6088" s="12">
        <v>76</v>
      </c>
      <c r="C6088" t="s">
        <v>2</v>
      </c>
      <c r="D6088" t="s">
        <v>3</v>
      </c>
      <c r="E6088" s="13" t="str">
        <f>"67"</f>
        <v>67</v>
      </c>
      <c r="F6088" t="s">
        <v>44</v>
      </c>
      <c r="G6088" s="14" t="str">
        <f>"270"</f>
        <v>270</v>
      </c>
      <c r="H6088" t="s">
        <v>304</v>
      </c>
    </row>
    <row r="6089" spans="1:8" x14ac:dyDescent="0.25">
      <c r="A6089" t="s">
        <v>6321</v>
      </c>
      <c r="B6089" s="12">
        <v>81</v>
      </c>
      <c r="C6089" t="s">
        <v>7</v>
      </c>
      <c r="D6089" t="s">
        <v>8</v>
      </c>
      <c r="E6089" s="13" t="str">
        <f>"05"</f>
        <v>05</v>
      </c>
      <c r="F6089" t="s">
        <v>9</v>
      </c>
      <c r="G6089" s="14" t="str">
        <f>"104"</f>
        <v>104</v>
      </c>
      <c r="H6089" t="s">
        <v>299</v>
      </c>
    </row>
    <row r="6090" spans="1:8" x14ac:dyDescent="0.25">
      <c r="A6090" t="s">
        <v>6321</v>
      </c>
      <c r="B6090" s="12">
        <v>81</v>
      </c>
      <c r="C6090" t="s">
        <v>7</v>
      </c>
      <c r="D6090" t="s">
        <v>8</v>
      </c>
      <c r="E6090" s="13" t="str">
        <f>"05"</f>
        <v>05</v>
      </c>
      <c r="F6090" t="s">
        <v>9</v>
      </c>
      <c r="G6090" s="14" t="str">
        <f>"216"</f>
        <v>216</v>
      </c>
      <c r="H6090" t="s">
        <v>443</v>
      </c>
    </row>
    <row r="6091" spans="1:8" x14ac:dyDescent="0.25">
      <c r="A6091" t="s">
        <v>6322</v>
      </c>
      <c r="B6091" s="12">
        <v>77</v>
      </c>
      <c r="C6091" t="s">
        <v>17</v>
      </c>
      <c r="D6091" t="s">
        <v>18</v>
      </c>
      <c r="E6091" s="13" t="str">
        <f>"67"</f>
        <v>67</v>
      </c>
      <c r="F6091" t="s">
        <v>44</v>
      </c>
      <c r="G6091" s="14" t="str">
        <f>"251"</f>
        <v>251</v>
      </c>
      <c r="H6091" t="s">
        <v>45</v>
      </c>
    </row>
    <row r="6092" spans="1:8" x14ac:dyDescent="0.25">
      <c r="A6092" t="s">
        <v>6323</v>
      </c>
      <c r="B6092" s="12">
        <v>77</v>
      </c>
      <c r="C6092" t="s">
        <v>17</v>
      </c>
      <c r="D6092" t="s">
        <v>18</v>
      </c>
      <c r="E6092" s="13" t="str">
        <f>"45"</f>
        <v>45</v>
      </c>
      <c r="F6092" t="s">
        <v>168</v>
      </c>
      <c r="G6092" s="14" t="str">
        <f>"131"</f>
        <v>131</v>
      </c>
      <c r="H6092" t="s">
        <v>907</v>
      </c>
    </row>
    <row r="6093" spans="1:8" x14ac:dyDescent="0.25">
      <c r="A6093" t="s">
        <v>6324</v>
      </c>
      <c r="B6093" s="12">
        <v>77</v>
      </c>
      <c r="C6093" t="s">
        <v>17</v>
      </c>
      <c r="D6093" t="s">
        <v>18</v>
      </c>
      <c r="E6093" s="13" t="str">
        <f>"67"</f>
        <v>67</v>
      </c>
      <c r="F6093" t="s">
        <v>44</v>
      </c>
      <c r="G6093" s="14" t="str">
        <f>"261"</f>
        <v>261</v>
      </c>
      <c r="H6093" t="s">
        <v>70</v>
      </c>
    </row>
    <row r="6094" spans="1:8" x14ac:dyDescent="0.25">
      <c r="A6094" t="s">
        <v>6325</v>
      </c>
      <c r="B6094" s="12">
        <v>79</v>
      </c>
      <c r="C6094" t="s">
        <v>28</v>
      </c>
      <c r="D6094" t="s">
        <v>29</v>
      </c>
      <c r="E6094" s="13" t="str">
        <f>"37"</f>
        <v>37</v>
      </c>
      <c r="F6094" t="s">
        <v>34</v>
      </c>
      <c r="G6094" s="14" t="str">
        <f>"181"</f>
        <v>181</v>
      </c>
      <c r="H6094" t="s">
        <v>1008</v>
      </c>
    </row>
    <row r="6095" spans="1:8" x14ac:dyDescent="0.25">
      <c r="A6095" t="s">
        <v>6326</v>
      </c>
      <c r="B6095" s="12">
        <v>76</v>
      </c>
      <c r="C6095" t="s">
        <v>2</v>
      </c>
      <c r="D6095" t="s">
        <v>3</v>
      </c>
      <c r="E6095" s="13" t="str">
        <f>"14"</f>
        <v>14</v>
      </c>
      <c r="F6095" t="s">
        <v>124</v>
      </c>
      <c r="G6095" s="14" t="str">
        <f>"176"</f>
        <v>176</v>
      </c>
      <c r="H6095" t="s">
        <v>1583</v>
      </c>
    </row>
    <row r="6096" spans="1:8" x14ac:dyDescent="0.25">
      <c r="A6096" t="s">
        <v>6327</v>
      </c>
      <c r="B6096" s="12">
        <v>76</v>
      </c>
      <c r="C6096" t="s">
        <v>2</v>
      </c>
      <c r="D6096" t="s">
        <v>3</v>
      </c>
      <c r="E6096" s="13" t="str">
        <f>"67"</f>
        <v>67</v>
      </c>
      <c r="F6096" t="s">
        <v>44</v>
      </c>
      <c r="G6096" s="14" t="str">
        <f>"136"</f>
        <v>136</v>
      </c>
      <c r="H6096" t="s">
        <v>993</v>
      </c>
    </row>
    <row r="6097" spans="1:8" x14ac:dyDescent="0.25">
      <c r="A6097" t="s">
        <v>6328</v>
      </c>
      <c r="B6097" s="12">
        <v>76</v>
      </c>
      <c r="C6097" t="s">
        <v>2</v>
      </c>
      <c r="D6097" t="s">
        <v>3</v>
      </c>
      <c r="E6097" s="13" t="str">
        <f>"67"</f>
        <v>67</v>
      </c>
      <c r="F6097" t="s">
        <v>44</v>
      </c>
      <c r="G6097" s="14" t="str">
        <f>"136"</f>
        <v>136</v>
      </c>
      <c r="H6097" t="s">
        <v>993</v>
      </c>
    </row>
    <row r="6098" spans="1:8" x14ac:dyDescent="0.25">
      <c r="A6098" t="s">
        <v>6329</v>
      </c>
      <c r="B6098" s="12">
        <v>77</v>
      </c>
      <c r="C6098" t="s">
        <v>17</v>
      </c>
      <c r="D6098" t="s">
        <v>18</v>
      </c>
      <c r="E6098" s="13" t="str">
        <f>"40"</f>
        <v>40</v>
      </c>
      <c r="F6098" t="s">
        <v>19</v>
      </c>
      <c r="G6098" s="14" t="str">
        <f>"292"</f>
        <v>292</v>
      </c>
      <c r="H6098" t="s">
        <v>100</v>
      </c>
    </row>
    <row r="6099" spans="1:8" x14ac:dyDescent="0.25">
      <c r="A6099" t="s">
        <v>6330</v>
      </c>
      <c r="B6099" s="12">
        <v>79</v>
      </c>
      <c r="C6099" t="s">
        <v>28</v>
      </c>
      <c r="D6099" t="s">
        <v>29</v>
      </c>
      <c r="E6099" s="13" t="str">
        <f>"71"</f>
        <v>71</v>
      </c>
      <c r="F6099" t="s">
        <v>729</v>
      </c>
      <c r="G6099" s="14" t="str">
        <f>"106"</f>
        <v>106</v>
      </c>
      <c r="H6099" t="s">
        <v>3594</v>
      </c>
    </row>
    <row r="6100" spans="1:8" x14ac:dyDescent="0.25">
      <c r="A6100" t="s">
        <v>6331</v>
      </c>
      <c r="B6100" s="12">
        <v>76</v>
      </c>
      <c r="C6100" t="s">
        <v>2</v>
      </c>
      <c r="D6100" t="s">
        <v>3</v>
      </c>
      <c r="E6100" s="13" t="str">
        <f>"22"</f>
        <v>22</v>
      </c>
      <c r="F6100" t="s">
        <v>4</v>
      </c>
      <c r="G6100" s="14" t="str">
        <f>"111"</f>
        <v>111</v>
      </c>
      <c r="H6100" t="s">
        <v>6332</v>
      </c>
    </row>
    <row r="6101" spans="1:8" x14ac:dyDescent="0.25">
      <c r="A6101" t="s">
        <v>6333</v>
      </c>
      <c r="B6101" s="12">
        <v>79</v>
      </c>
      <c r="C6101" t="s">
        <v>28</v>
      </c>
      <c r="D6101" t="s">
        <v>29</v>
      </c>
      <c r="E6101" s="13" t="str">
        <f>"46"</f>
        <v>46</v>
      </c>
      <c r="F6101" t="s">
        <v>1383</v>
      </c>
      <c r="G6101" s="14" t="str">
        <f>"008"</f>
        <v>008</v>
      </c>
      <c r="H6101" t="s">
        <v>1741</v>
      </c>
    </row>
    <row r="6102" spans="1:8" x14ac:dyDescent="0.25">
      <c r="A6102" t="s">
        <v>6334</v>
      </c>
      <c r="B6102" s="12">
        <v>81</v>
      </c>
      <c r="C6102" t="s">
        <v>7</v>
      </c>
      <c r="D6102" t="s">
        <v>8</v>
      </c>
      <c r="E6102" s="13" t="str">
        <f>"70"</f>
        <v>70</v>
      </c>
      <c r="F6102" t="s">
        <v>50</v>
      </c>
      <c r="G6102" s="14" t="str">
        <f>"266"</f>
        <v>266</v>
      </c>
      <c r="H6102" t="s">
        <v>51</v>
      </c>
    </row>
    <row r="6103" spans="1:8" x14ac:dyDescent="0.25">
      <c r="A6103" t="s">
        <v>6335</v>
      </c>
      <c r="B6103" s="12">
        <v>79</v>
      </c>
      <c r="C6103" t="s">
        <v>28</v>
      </c>
      <c r="D6103" t="s">
        <v>29</v>
      </c>
      <c r="E6103" s="13" t="str">
        <f>"71"</f>
        <v>71</v>
      </c>
      <c r="F6103" t="s">
        <v>729</v>
      </c>
      <c r="G6103" s="14" t="str">
        <f>"106"</f>
        <v>106</v>
      </c>
      <c r="H6103" t="s">
        <v>3594</v>
      </c>
    </row>
    <row r="6104" spans="1:8" x14ac:dyDescent="0.25">
      <c r="A6104" t="s">
        <v>6336</v>
      </c>
      <c r="B6104" s="12">
        <v>76</v>
      </c>
      <c r="C6104" t="s">
        <v>2</v>
      </c>
      <c r="D6104" t="s">
        <v>3</v>
      </c>
      <c r="E6104" s="13" t="str">
        <f>"53"</f>
        <v>53</v>
      </c>
      <c r="F6104" t="s">
        <v>67</v>
      </c>
      <c r="G6104" s="14" t="str">
        <f>"241"</f>
        <v>241</v>
      </c>
      <c r="H6104" t="s">
        <v>68</v>
      </c>
    </row>
    <row r="6105" spans="1:8" x14ac:dyDescent="0.25">
      <c r="A6105" t="s">
        <v>6337</v>
      </c>
      <c r="B6105" s="12">
        <v>76</v>
      </c>
      <c r="C6105" t="s">
        <v>2</v>
      </c>
      <c r="D6105" t="s">
        <v>3</v>
      </c>
      <c r="E6105" s="13" t="str">
        <f>"53"</f>
        <v>53</v>
      </c>
      <c r="F6105" t="s">
        <v>67</v>
      </c>
      <c r="G6105" s="14" t="str">
        <f>"241"</f>
        <v>241</v>
      </c>
      <c r="H6105" t="s">
        <v>68</v>
      </c>
    </row>
    <row r="6106" spans="1:8" x14ac:dyDescent="0.25">
      <c r="A6106" t="s">
        <v>6338</v>
      </c>
      <c r="B6106" s="12">
        <v>79</v>
      </c>
      <c r="C6106" t="s">
        <v>28</v>
      </c>
      <c r="D6106" t="s">
        <v>29</v>
      </c>
      <c r="E6106" s="13" t="str">
        <f>"48"</f>
        <v>48</v>
      </c>
      <c r="F6106" t="s">
        <v>37</v>
      </c>
      <c r="G6106" s="14" t="str">
        <f>"201"</f>
        <v>201</v>
      </c>
      <c r="H6106" t="s">
        <v>38</v>
      </c>
    </row>
    <row r="6107" spans="1:8" x14ac:dyDescent="0.25">
      <c r="A6107" t="s">
        <v>6339</v>
      </c>
      <c r="B6107" s="12">
        <v>79</v>
      </c>
      <c r="C6107" t="s">
        <v>28</v>
      </c>
      <c r="D6107" t="s">
        <v>29</v>
      </c>
      <c r="E6107" s="13" t="str">
        <f>"16"</f>
        <v>16</v>
      </c>
      <c r="F6107" t="s">
        <v>757</v>
      </c>
      <c r="G6107" s="14" t="str">
        <f>"281"</f>
        <v>281</v>
      </c>
      <c r="H6107" t="s">
        <v>758</v>
      </c>
    </row>
    <row r="6108" spans="1:8" x14ac:dyDescent="0.25">
      <c r="A6108" t="s">
        <v>6340</v>
      </c>
      <c r="B6108" s="12">
        <v>77</v>
      </c>
      <c r="C6108" t="s">
        <v>17</v>
      </c>
      <c r="D6108" t="s">
        <v>18</v>
      </c>
      <c r="E6108" s="13" t="str">
        <f>"40"</f>
        <v>40</v>
      </c>
      <c r="F6108" t="s">
        <v>19</v>
      </c>
      <c r="G6108" s="14" t="str">
        <f>"282"</f>
        <v>282</v>
      </c>
      <c r="H6108" t="s">
        <v>82</v>
      </c>
    </row>
    <row r="6109" spans="1:8" x14ac:dyDescent="0.25">
      <c r="A6109" t="s">
        <v>6341</v>
      </c>
      <c r="B6109" s="12">
        <v>77</v>
      </c>
      <c r="C6109" t="s">
        <v>17</v>
      </c>
      <c r="D6109" t="s">
        <v>18</v>
      </c>
      <c r="E6109" s="13" t="str">
        <f>"51"</f>
        <v>51</v>
      </c>
      <c r="F6109" t="s">
        <v>55</v>
      </c>
      <c r="G6109" s="14" t="str">
        <f>"104"</f>
        <v>104</v>
      </c>
      <c r="H6109" t="s">
        <v>1639</v>
      </c>
    </row>
    <row r="6110" spans="1:8" x14ac:dyDescent="0.25">
      <c r="A6110" t="s">
        <v>6342</v>
      </c>
      <c r="B6110" s="12">
        <v>77</v>
      </c>
      <c r="C6110" t="s">
        <v>17</v>
      </c>
      <c r="D6110" t="s">
        <v>18</v>
      </c>
      <c r="E6110" s="13" t="str">
        <f>"51"</f>
        <v>51</v>
      </c>
      <c r="F6110" t="s">
        <v>55</v>
      </c>
      <c r="G6110" s="14" t="str">
        <f>"104"</f>
        <v>104</v>
      </c>
      <c r="H6110" t="s">
        <v>1639</v>
      </c>
    </row>
    <row r="6111" spans="1:8" x14ac:dyDescent="0.25">
      <c r="A6111" t="s">
        <v>6343</v>
      </c>
      <c r="B6111" s="12">
        <v>76</v>
      </c>
      <c r="C6111" t="s">
        <v>2</v>
      </c>
      <c r="D6111" t="s">
        <v>3</v>
      </c>
      <c r="E6111" s="13" t="str">
        <f>"67"</f>
        <v>67</v>
      </c>
      <c r="F6111" t="s">
        <v>44</v>
      </c>
      <c r="G6111" s="14" t="str">
        <f>"291"</f>
        <v>291</v>
      </c>
      <c r="H6111" t="s">
        <v>253</v>
      </c>
    </row>
    <row r="6112" spans="1:8" x14ac:dyDescent="0.25">
      <c r="A6112" t="s">
        <v>6344</v>
      </c>
      <c r="B6112" s="12">
        <v>81</v>
      </c>
      <c r="C6112" t="s">
        <v>7</v>
      </c>
      <c r="D6112" t="s">
        <v>8</v>
      </c>
      <c r="E6112" s="13" t="str">
        <f>"05"</f>
        <v>05</v>
      </c>
      <c r="F6112" t="s">
        <v>9</v>
      </c>
      <c r="G6112" s="14" t="str">
        <f>"178"</f>
        <v>178</v>
      </c>
      <c r="H6112" t="s">
        <v>446</v>
      </c>
    </row>
    <row r="6113" spans="1:8" x14ac:dyDescent="0.25">
      <c r="A6113" t="s">
        <v>6345</v>
      </c>
      <c r="B6113" s="12">
        <v>77</v>
      </c>
      <c r="C6113" t="s">
        <v>17</v>
      </c>
      <c r="D6113" t="s">
        <v>18</v>
      </c>
      <c r="E6113" s="13" t="str">
        <f>"45"</f>
        <v>45</v>
      </c>
      <c r="F6113" t="s">
        <v>168</v>
      </c>
      <c r="G6113" s="14" t="str">
        <f>"181"</f>
        <v>181</v>
      </c>
      <c r="H6113" t="s">
        <v>278</v>
      </c>
    </row>
    <row r="6114" spans="1:8" x14ac:dyDescent="0.25">
      <c r="A6114" t="s">
        <v>6346</v>
      </c>
      <c r="B6114" s="12">
        <v>76</v>
      </c>
      <c r="C6114" t="s">
        <v>2</v>
      </c>
      <c r="D6114" t="s">
        <v>3</v>
      </c>
      <c r="E6114" s="13" t="str">
        <f>"13"</f>
        <v>13</v>
      </c>
      <c r="F6114" t="s">
        <v>14</v>
      </c>
      <c r="G6114" s="14" t="str">
        <f>"018"</f>
        <v>018</v>
      </c>
      <c r="H6114" t="s">
        <v>6347</v>
      </c>
    </row>
    <row r="6115" spans="1:8" x14ac:dyDescent="0.25">
      <c r="A6115" t="s">
        <v>6348</v>
      </c>
      <c r="B6115" s="12">
        <v>79</v>
      </c>
      <c r="C6115" t="s">
        <v>28</v>
      </c>
      <c r="D6115" t="s">
        <v>29</v>
      </c>
      <c r="E6115" s="13" t="str">
        <f>"47"</f>
        <v>47</v>
      </c>
      <c r="F6115" t="s">
        <v>1754</v>
      </c>
      <c r="G6115" s="14" t="str">
        <f>"002"</f>
        <v>002</v>
      </c>
      <c r="H6115" t="s">
        <v>6349</v>
      </c>
    </row>
    <row r="6116" spans="1:8" x14ac:dyDescent="0.25">
      <c r="A6116" t="s">
        <v>6350</v>
      </c>
      <c r="B6116" s="12">
        <v>81</v>
      </c>
      <c r="C6116" t="s">
        <v>7</v>
      </c>
      <c r="D6116" t="s">
        <v>8</v>
      </c>
      <c r="E6116" s="13" t="str">
        <f>"59"</f>
        <v>59</v>
      </c>
      <c r="F6116" t="s">
        <v>335</v>
      </c>
      <c r="G6116" s="14" t="str">
        <f>"010"</f>
        <v>010</v>
      </c>
      <c r="H6116" t="s">
        <v>2822</v>
      </c>
    </row>
    <row r="6117" spans="1:8" x14ac:dyDescent="0.25">
      <c r="A6117" t="s">
        <v>6351</v>
      </c>
      <c r="B6117" s="12">
        <v>76</v>
      </c>
      <c r="C6117" t="s">
        <v>2</v>
      </c>
      <c r="D6117" t="s">
        <v>3</v>
      </c>
      <c r="E6117" s="13" t="str">
        <f>"56"</f>
        <v>56</v>
      </c>
      <c r="F6117" t="s">
        <v>321</v>
      </c>
      <c r="G6117" s="14" t="str">
        <f>"206"</f>
        <v>206</v>
      </c>
      <c r="H6117" t="s">
        <v>1144</v>
      </c>
    </row>
    <row r="6118" spans="1:8" x14ac:dyDescent="0.25">
      <c r="A6118" t="s">
        <v>6352</v>
      </c>
      <c r="B6118" s="12">
        <v>76</v>
      </c>
      <c r="C6118" t="s">
        <v>2</v>
      </c>
      <c r="D6118" t="s">
        <v>3</v>
      </c>
      <c r="E6118" s="13" t="str">
        <f>"33"</f>
        <v>33</v>
      </c>
      <c r="F6118" t="s">
        <v>587</v>
      </c>
      <c r="G6118" s="14" t="str">
        <f>"101"</f>
        <v>101</v>
      </c>
      <c r="H6118" t="s">
        <v>3036</v>
      </c>
    </row>
    <row r="6119" spans="1:8" x14ac:dyDescent="0.25">
      <c r="A6119" t="s">
        <v>6353</v>
      </c>
      <c r="B6119" s="12">
        <v>76</v>
      </c>
      <c r="C6119" t="s">
        <v>2</v>
      </c>
      <c r="D6119" t="s">
        <v>3</v>
      </c>
      <c r="E6119" s="13" t="str">
        <f>"14"</f>
        <v>14</v>
      </c>
      <c r="F6119" t="s">
        <v>124</v>
      </c>
      <c r="G6119" s="14" t="str">
        <f>"251"</f>
        <v>251</v>
      </c>
      <c r="H6119" t="s">
        <v>402</v>
      </c>
    </row>
    <row r="6120" spans="1:8" x14ac:dyDescent="0.25">
      <c r="A6120" t="s">
        <v>6354</v>
      </c>
      <c r="B6120" s="12">
        <v>77</v>
      </c>
      <c r="C6120" t="s">
        <v>17</v>
      </c>
      <c r="D6120" t="s">
        <v>18</v>
      </c>
      <c r="E6120" s="13" t="str">
        <f>"51"</f>
        <v>51</v>
      </c>
      <c r="F6120" t="s">
        <v>55</v>
      </c>
      <c r="G6120" s="14" t="str">
        <f>"276"</f>
        <v>276</v>
      </c>
      <c r="H6120" t="s">
        <v>80</v>
      </c>
    </row>
    <row r="6121" spans="1:8" x14ac:dyDescent="0.25">
      <c r="A6121" t="s">
        <v>6355</v>
      </c>
      <c r="B6121" s="12">
        <v>81</v>
      </c>
      <c r="C6121" t="s">
        <v>7</v>
      </c>
      <c r="D6121" t="s">
        <v>8</v>
      </c>
      <c r="E6121" s="13" t="str">
        <f>"05"</f>
        <v>05</v>
      </c>
      <c r="F6121" t="s">
        <v>9</v>
      </c>
      <c r="G6121" s="14" t="str">
        <f>"025"</f>
        <v>025</v>
      </c>
      <c r="H6121" t="s">
        <v>1254</v>
      </c>
    </row>
    <row r="6122" spans="1:8" x14ac:dyDescent="0.25">
      <c r="A6122" t="s">
        <v>6356</v>
      </c>
      <c r="B6122" s="12">
        <v>79</v>
      </c>
      <c r="C6122" t="s">
        <v>28</v>
      </c>
      <c r="D6122" t="s">
        <v>29</v>
      </c>
      <c r="E6122" s="13" t="str">
        <f>"18"</f>
        <v>18</v>
      </c>
      <c r="F6122" t="s">
        <v>64</v>
      </c>
      <c r="G6122" s="14" t="str">
        <f>"221"</f>
        <v>221</v>
      </c>
      <c r="H6122" t="s">
        <v>65</v>
      </c>
    </row>
    <row r="6123" spans="1:8" x14ac:dyDescent="0.25">
      <c r="A6123" t="s">
        <v>6357</v>
      </c>
      <c r="B6123" s="12">
        <v>77</v>
      </c>
      <c r="C6123" t="s">
        <v>17</v>
      </c>
      <c r="D6123" t="s">
        <v>18</v>
      </c>
      <c r="E6123" s="13" t="str">
        <f>"40"</f>
        <v>40</v>
      </c>
      <c r="F6123" t="s">
        <v>19</v>
      </c>
      <c r="G6123" s="14" t="str">
        <f>"291"</f>
        <v>291</v>
      </c>
      <c r="H6123" t="s">
        <v>214</v>
      </c>
    </row>
    <row r="6124" spans="1:8" x14ac:dyDescent="0.25">
      <c r="A6124" t="s">
        <v>6358</v>
      </c>
      <c r="B6124" s="12">
        <v>77</v>
      </c>
      <c r="C6124" t="s">
        <v>17</v>
      </c>
      <c r="D6124" t="s">
        <v>18</v>
      </c>
      <c r="E6124" s="13" t="str">
        <f>"40"</f>
        <v>40</v>
      </c>
      <c r="F6124" t="s">
        <v>19</v>
      </c>
      <c r="G6124" s="14" t="str">
        <f>"251"</f>
        <v>251</v>
      </c>
      <c r="H6124" t="s">
        <v>20</v>
      </c>
    </row>
    <row r="6125" spans="1:8" x14ac:dyDescent="0.25">
      <c r="A6125" t="s">
        <v>6359</v>
      </c>
      <c r="B6125" s="12">
        <v>77</v>
      </c>
      <c r="C6125" t="s">
        <v>17</v>
      </c>
      <c r="D6125" t="s">
        <v>18</v>
      </c>
      <c r="E6125" s="13" t="str">
        <f>"45"</f>
        <v>45</v>
      </c>
      <c r="F6125" t="s">
        <v>168</v>
      </c>
      <c r="G6125" s="14" t="str">
        <f>"181"</f>
        <v>181</v>
      </c>
      <c r="H6125" t="s">
        <v>278</v>
      </c>
    </row>
    <row r="6126" spans="1:8" x14ac:dyDescent="0.25">
      <c r="A6126" t="s">
        <v>6360</v>
      </c>
      <c r="B6126" s="12">
        <v>79</v>
      </c>
      <c r="C6126" t="s">
        <v>28</v>
      </c>
      <c r="D6126" t="s">
        <v>29</v>
      </c>
      <c r="E6126" s="13" t="str">
        <f>"50"</f>
        <v>50</v>
      </c>
      <c r="F6126" t="s">
        <v>1072</v>
      </c>
      <c r="G6126" s="14" t="str">
        <f>"012"</f>
        <v>012</v>
      </c>
      <c r="H6126" t="s">
        <v>6361</v>
      </c>
    </row>
    <row r="6127" spans="1:8" x14ac:dyDescent="0.25">
      <c r="A6127" t="s">
        <v>6362</v>
      </c>
      <c r="B6127" s="12">
        <v>81</v>
      </c>
      <c r="C6127" t="s">
        <v>7</v>
      </c>
      <c r="D6127" t="s">
        <v>8</v>
      </c>
      <c r="E6127" s="13" t="str">
        <f>"05"</f>
        <v>05</v>
      </c>
      <c r="F6127" t="s">
        <v>9</v>
      </c>
      <c r="G6127" s="14" t="str">
        <f>"216"</f>
        <v>216</v>
      </c>
      <c r="H6127" t="s">
        <v>443</v>
      </c>
    </row>
    <row r="6128" spans="1:8" x14ac:dyDescent="0.25">
      <c r="A6128" t="s">
        <v>6363</v>
      </c>
      <c r="B6128" s="12">
        <v>81</v>
      </c>
      <c r="C6128" t="s">
        <v>7</v>
      </c>
      <c r="D6128" t="s">
        <v>8</v>
      </c>
      <c r="E6128" s="13" t="str">
        <f>"49"</f>
        <v>49</v>
      </c>
      <c r="F6128" t="s">
        <v>340</v>
      </c>
      <c r="G6128" s="14" t="str">
        <f>"281"</f>
        <v>281</v>
      </c>
      <c r="H6128" t="s">
        <v>1335</v>
      </c>
    </row>
    <row r="6129" spans="1:8" x14ac:dyDescent="0.25">
      <c r="A6129" t="s">
        <v>6364</v>
      </c>
      <c r="B6129" s="12">
        <v>81</v>
      </c>
      <c r="C6129" t="s">
        <v>7</v>
      </c>
      <c r="D6129" t="s">
        <v>8</v>
      </c>
      <c r="E6129" s="13" t="str">
        <f>"05"</f>
        <v>05</v>
      </c>
      <c r="F6129" t="s">
        <v>9</v>
      </c>
      <c r="G6129" s="14" t="str">
        <f>"104"</f>
        <v>104</v>
      </c>
      <c r="H6129" t="s">
        <v>299</v>
      </c>
    </row>
    <row r="6130" spans="1:8" x14ac:dyDescent="0.25">
      <c r="A6130" t="s">
        <v>6365</v>
      </c>
      <c r="B6130" s="12">
        <v>81</v>
      </c>
      <c r="C6130" t="s">
        <v>7</v>
      </c>
      <c r="D6130" t="s">
        <v>8</v>
      </c>
      <c r="E6130" s="13" t="str">
        <f>"05"</f>
        <v>05</v>
      </c>
      <c r="F6130" t="s">
        <v>9</v>
      </c>
      <c r="G6130" s="14" t="str">
        <f>"104"</f>
        <v>104</v>
      </c>
      <c r="H6130" t="s">
        <v>299</v>
      </c>
    </row>
    <row r="6131" spans="1:8" x14ac:dyDescent="0.25">
      <c r="A6131" t="s">
        <v>6365</v>
      </c>
      <c r="B6131" s="12">
        <v>81</v>
      </c>
      <c r="C6131" t="s">
        <v>7</v>
      </c>
      <c r="D6131" t="s">
        <v>8</v>
      </c>
      <c r="E6131" s="13" t="str">
        <f>"70"</f>
        <v>70</v>
      </c>
      <c r="F6131" t="s">
        <v>50</v>
      </c>
      <c r="G6131" s="14" t="str">
        <f>"121"</f>
        <v>121</v>
      </c>
      <c r="H6131" t="s">
        <v>521</v>
      </c>
    </row>
    <row r="6132" spans="1:8" x14ac:dyDescent="0.25">
      <c r="A6132" t="s">
        <v>6366</v>
      </c>
      <c r="B6132" s="12">
        <v>79</v>
      </c>
      <c r="C6132" t="s">
        <v>28</v>
      </c>
      <c r="D6132" t="s">
        <v>29</v>
      </c>
      <c r="E6132" s="13" t="str">
        <f>"18"</f>
        <v>18</v>
      </c>
      <c r="F6132" t="s">
        <v>64</v>
      </c>
      <c r="G6132" s="14" t="str">
        <f>"221"</f>
        <v>221</v>
      </c>
      <c r="H6132" t="s">
        <v>65</v>
      </c>
    </row>
    <row r="6133" spans="1:8" x14ac:dyDescent="0.25">
      <c r="A6133" t="s">
        <v>6367</v>
      </c>
      <c r="B6133" s="12">
        <v>81</v>
      </c>
      <c r="C6133" t="s">
        <v>7</v>
      </c>
      <c r="D6133" t="s">
        <v>8</v>
      </c>
      <c r="E6133" s="13" t="str">
        <f>"36"</f>
        <v>36</v>
      </c>
      <c r="F6133" t="s">
        <v>84</v>
      </c>
      <c r="G6133" s="14" t="str">
        <f>"251"</f>
        <v>251</v>
      </c>
      <c r="H6133" t="s">
        <v>533</v>
      </c>
    </row>
    <row r="6134" spans="1:8" x14ac:dyDescent="0.25">
      <c r="A6134" t="s">
        <v>6368</v>
      </c>
      <c r="B6134" s="12">
        <v>81</v>
      </c>
      <c r="C6134" t="s">
        <v>7</v>
      </c>
      <c r="D6134" t="s">
        <v>8</v>
      </c>
      <c r="E6134" s="13" t="str">
        <f>"69"</f>
        <v>69</v>
      </c>
      <c r="F6134" t="s">
        <v>140</v>
      </c>
      <c r="G6134" s="14" t="str">
        <f>"004"</f>
        <v>004</v>
      </c>
      <c r="H6134" t="s">
        <v>1065</v>
      </c>
    </row>
    <row r="6135" spans="1:8" x14ac:dyDescent="0.25">
      <c r="A6135" t="s">
        <v>6369</v>
      </c>
      <c r="B6135" s="12">
        <v>79</v>
      </c>
      <c r="C6135" t="s">
        <v>28</v>
      </c>
      <c r="D6135" t="s">
        <v>29</v>
      </c>
      <c r="E6135" s="13" t="str">
        <f>"37"</f>
        <v>37</v>
      </c>
      <c r="F6135" t="s">
        <v>34</v>
      </c>
      <c r="G6135" s="14" t="str">
        <f>"058"</f>
        <v>058</v>
      </c>
      <c r="H6135" t="s">
        <v>2349</v>
      </c>
    </row>
    <row r="6136" spans="1:8" x14ac:dyDescent="0.25">
      <c r="A6136" t="s">
        <v>6370</v>
      </c>
      <c r="B6136" s="12">
        <v>81</v>
      </c>
      <c r="C6136" t="s">
        <v>7</v>
      </c>
      <c r="D6136" t="s">
        <v>8</v>
      </c>
      <c r="E6136" s="13" t="str">
        <f>"44"</f>
        <v>44</v>
      </c>
      <c r="F6136" t="s">
        <v>40</v>
      </c>
      <c r="G6136" s="14" t="str">
        <f>"012"</f>
        <v>012</v>
      </c>
      <c r="H6136" t="s">
        <v>6371</v>
      </c>
    </row>
    <row r="6137" spans="1:8" x14ac:dyDescent="0.25">
      <c r="A6137" t="s">
        <v>6372</v>
      </c>
      <c r="B6137" s="12">
        <v>81</v>
      </c>
      <c r="C6137" t="s">
        <v>7</v>
      </c>
      <c r="D6137" t="s">
        <v>8</v>
      </c>
      <c r="E6137" s="13" t="str">
        <f>"59"</f>
        <v>59</v>
      </c>
      <c r="F6137" t="s">
        <v>335</v>
      </c>
      <c r="G6137" s="14" t="str">
        <f>"282"</f>
        <v>282</v>
      </c>
      <c r="H6137" t="s">
        <v>388</v>
      </c>
    </row>
    <row r="6138" spans="1:8" x14ac:dyDescent="0.25">
      <c r="A6138" t="s">
        <v>6373</v>
      </c>
      <c r="B6138" s="12">
        <v>77</v>
      </c>
      <c r="C6138" t="s">
        <v>17</v>
      </c>
      <c r="D6138" t="s">
        <v>18</v>
      </c>
      <c r="E6138" s="13" t="str">
        <f>"40"</f>
        <v>40</v>
      </c>
      <c r="F6138" t="s">
        <v>19</v>
      </c>
      <c r="G6138" s="14" t="str">
        <f>"265"</f>
        <v>265</v>
      </c>
      <c r="H6138" t="s">
        <v>78</v>
      </c>
    </row>
    <row r="6139" spans="1:8" x14ac:dyDescent="0.25">
      <c r="A6139" t="s">
        <v>6374</v>
      </c>
      <c r="B6139" s="12">
        <v>77</v>
      </c>
      <c r="C6139" t="s">
        <v>17</v>
      </c>
      <c r="D6139" t="s">
        <v>18</v>
      </c>
      <c r="E6139" s="13" t="str">
        <f>"51"</f>
        <v>51</v>
      </c>
      <c r="F6139" t="s">
        <v>55</v>
      </c>
      <c r="G6139" s="14" t="str">
        <f>"276"</f>
        <v>276</v>
      </c>
      <c r="H6139" t="s">
        <v>80</v>
      </c>
    </row>
    <row r="6140" spans="1:8" x14ac:dyDescent="0.25">
      <c r="A6140" t="s">
        <v>6375</v>
      </c>
      <c r="B6140" s="12">
        <v>77</v>
      </c>
      <c r="C6140" t="s">
        <v>17</v>
      </c>
      <c r="D6140" t="s">
        <v>18</v>
      </c>
      <c r="E6140" s="13" t="str">
        <f>"51"</f>
        <v>51</v>
      </c>
      <c r="F6140" t="s">
        <v>55</v>
      </c>
      <c r="G6140" s="14" t="str">
        <f>"276"</f>
        <v>276</v>
      </c>
      <c r="H6140" t="s">
        <v>80</v>
      </c>
    </row>
    <row r="6141" spans="1:8" x14ac:dyDescent="0.25">
      <c r="A6141" t="s">
        <v>6376</v>
      </c>
      <c r="B6141" s="12">
        <v>77</v>
      </c>
      <c r="C6141" t="s">
        <v>17</v>
      </c>
      <c r="D6141" t="s">
        <v>18</v>
      </c>
      <c r="E6141" s="13" t="str">
        <f>"40"</f>
        <v>40</v>
      </c>
      <c r="F6141" t="s">
        <v>19</v>
      </c>
      <c r="G6141" s="14" t="str">
        <f>"251"</f>
        <v>251</v>
      </c>
      <c r="H6141" t="s">
        <v>20</v>
      </c>
    </row>
    <row r="6142" spans="1:8" x14ac:dyDescent="0.25">
      <c r="A6142" t="s">
        <v>6377</v>
      </c>
      <c r="B6142" s="12">
        <v>77</v>
      </c>
      <c r="C6142" t="s">
        <v>17</v>
      </c>
      <c r="D6142" t="s">
        <v>18</v>
      </c>
      <c r="E6142" s="13" t="str">
        <f>"30"</f>
        <v>30</v>
      </c>
      <c r="F6142" t="s">
        <v>210</v>
      </c>
      <c r="G6142" s="14" t="str">
        <f>"241"</f>
        <v>241</v>
      </c>
      <c r="H6142" t="s">
        <v>211</v>
      </c>
    </row>
    <row r="6143" spans="1:8" x14ac:dyDescent="0.25">
      <c r="A6143" t="s">
        <v>6378</v>
      </c>
      <c r="B6143" s="12">
        <v>77</v>
      </c>
      <c r="C6143" t="s">
        <v>17</v>
      </c>
      <c r="D6143" t="s">
        <v>18</v>
      </c>
      <c r="E6143" s="13" t="str">
        <f>"66"</f>
        <v>66</v>
      </c>
      <c r="F6143" t="s">
        <v>22</v>
      </c>
      <c r="G6143" s="14" t="str">
        <f>"141"</f>
        <v>141</v>
      </c>
      <c r="H6143" t="s">
        <v>218</v>
      </c>
    </row>
    <row r="6144" spans="1:8" x14ac:dyDescent="0.25">
      <c r="A6144" t="s">
        <v>6379</v>
      </c>
      <c r="B6144" s="12">
        <v>76</v>
      </c>
      <c r="C6144" t="s">
        <v>2</v>
      </c>
      <c r="D6144" t="s">
        <v>3</v>
      </c>
      <c r="E6144" s="13" t="str">
        <f>"13"</f>
        <v>13</v>
      </c>
      <c r="F6144" t="s">
        <v>14</v>
      </c>
      <c r="G6144" s="14" t="str">
        <f>"118"</f>
        <v>118</v>
      </c>
      <c r="H6144" t="s">
        <v>370</v>
      </c>
    </row>
    <row r="6145" spans="1:8" x14ac:dyDescent="0.25">
      <c r="A6145" t="s">
        <v>6380</v>
      </c>
      <c r="B6145" s="12">
        <v>77</v>
      </c>
      <c r="C6145" t="s">
        <v>17</v>
      </c>
      <c r="D6145" t="s">
        <v>18</v>
      </c>
      <c r="E6145" s="13" t="str">
        <f>"51"</f>
        <v>51</v>
      </c>
      <c r="F6145" t="s">
        <v>55</v>
      </c>
      <c r="G6145" s="14" t="str">
        <f>"186"</f>
        <v>186</v>
      </c>
      <c r="H6145" t="s">
        <v>700</v>
      </c>
    </row>
    <row r="6146" spans="1:8" x14ac:dyDescent="0.25">
      <c r="A6146" t="s">
        <v>6381</v>
      </c>
      <c r="B6146" s="12">
        <v>77</v>
      </c>
      <c r="C6146" t="s">
        <v>17</v>
      </c>
      <c r="D6146" t="s">
        <v>18</v>
      </c>
      <c r="E6146" s="13" t="str">
        <f>"40"</f>
        <v>40</v>
      </c>
      <c r="F6146" t="s">
        <v>19</v>
      </c>
      <c r="G6146" s="14" t="str">
        <f>"231"</f>
        <v>231</v>
      </c>
      <c r="H6146" t="s">
        <v>287</v>
      </c>
    </row>
    <row r="6147" spans="1:8" x14ac:dyDescent="0.25">
      <c r="A6147" t="s">
        <v>6382</v>
      </c>
      <c r="B6147" s="12">
        <v>79</v>
      </c>
      <c r="C6147" t="s">
        <v>28</v>
      </c>
      <c r="D6147" t="s">
        <v>29</v>
      </c>
      <c r="E6147" s="13" t="str">
        <f>"37"</f>
        <v>37</v>
      </c>
      <c r="F6147" t="s">
        <v>34</v>
      </c>
      <c r="G6147" s="14" t="str">
        <f>"291"</f>
        <v>291</v>
      </c>
      <c r="H6147" t="s">
        <v>36</v>
      </c>
    </row>
    <row r="6148" spans="1:8" x14ac:dyDescent="0.25">
      <c r="A6148" t="s">
        <v>6383</v>
      </c>
      <c r="B6148" s="12">
        <v>77</v>
      </c>
      <c r="C6148" t="s">
        <v>17</v>
      </c>
      <c r="D6148" t="s">
        <v>18</v>
      </c>
      <c r="E6148" s="13" t="str">
        <f>"40"</f>
        <v>40</v>
      </c>
      <c r="F6148" t="s">
        <v>19</v>
      </c>
      <c r="G6148" s="14" t="str">
        <f>"251"</f>
        <v>251</v>
      </c>
      <c r="H6148" t="s">
        <v>20</v>
      </c>
    </row>
    <row r="6149" spans="1:8" x14ac:dyDescent="0.25">
      <c r="A6149" t="s">
        <v>6384</v>
      </c>
      <c r="B6149" s="12">
        <v>77</v>
      </c>
      <c r="C6149" t="s">
        <v>17</v>
      </c>
      <c r="D6149" t="s">
        <v>18</v>
      </c>
      <c r="E6149" s="13" t="str">
        <f>"66"</f>
        <v>66</v>
      </c>
      <c r="F6149" t="s">
        <v>22</v>
      </c>
      <c r="G6149" s="14" t="str">
        <f>"142"</f>
        <v>142</v>
      </c>
      <c r="H6149" t="s">
        <v>2295</v>
      </c>
    </row>
    <row r="6150" spans="1:8" x14ac:dyDescent="0.25">
      <c r="A6150" t="s">
        <v>6384</v>
      </c>
      <c r="B6150" s="12">
        <v>77</v>
      </c>
      <c r="C6150" t="s">
        <v>17</v>
      </c>
      <c r="D6150" t="s">
        <v>18</v>
      </c>
      <c r="E6150" s="13" t="str">
        <f>"66"</f>
        <v>66</v>
      </c>
      <c r="F6150" t="s">
        <v>22</v>
      </c>
      <c r="G6150" s="14" t="str">
        <f>"291"</f>
        <v>291</v>
      </c>
      <c r="H6150" t="s">
        <v>361</v>
      </c>
    </row>
    <row r="6151" spans="1:8" x14ac:dyDescent="0.25">
      <c r="A6151" t="s">
        <v>6385</v>
      </c>
      <c r="B6151" s="12">
        <v>77</v>
      </c>
      <c r="C6151" t="s">
        <v>17</v>
      </c>
      <c r="D6151" t="s">
        <v>18</v>
      </c>
      <c r="E6151" s="13" t="str">
        <f>"40"</f>
        <v>40</v>
      </c>
      <c r="F6151" t="s">
        <v>19</v>
      </c>
      <c r="G6151" s="14" t="str">
        <f>"251"</f>
        <v>251</v>
      </c>
      <c r="H6151" t="s">
        <v>20</v>
      </c>
    </row>
    <row r="6152" spans="1:8" x14ac:dyDescent="0.25">
      <c r="A6152" t="s">
        <v>6386</v>
      </c>
      <c r="B6152" s="12">
        <v>77</v>
      </c>
      <c r="C6152" t="s">
        <v>17</v>
      </c>
      <c r="D6152" t="s">
        <v>18</v>
      </c>
      <c r="E6152" s="13" t="str">
        <f>"40"</f>
        <v>40</v>
      </c>
      <c r="F6152" t="s">
        <v>19</v>
      </c>
      <c r="G6152" s="14" t="str">
        <f>"265"</f>
        <v>265</v>
      </c>
      <c r="H6152" t="s">
        <v>78</v>
      </c>
    </row>
    <row r="6153" spans="1:8" x14ac:dyDescent="0.25">
      <c r="A6153" t="s">
        <v>6387</v>
      </c>
      <c r="B6153" s="12">
        <v>76</v>
      </c>
      <c r="C6153" t="s">
        <v>2</v>
      </c>
      <c r="D6153" t="s">
        <v>3</v>
      </c>
      <c r="E6153" s="13" t="str">
        <f>"28"</f>
        <v>28</v>
      </c>
      <c r="F6153" t="s">
        <v>89</v>
      </c>
      <c r="G6153" s="14" t="str">
        <f>"290"</f>
        <v>290</v>
      </c>
      <c r="H6153" t="s">
        <v>164</v>
      </c>
    </row>
    <row r="6154" spans="1:8" x14ac:dyDescent="0.25">
      <c r="A6154" t="s">
        <v>6388</v>
      </c>
      <c r="B6154" s="12">
        <v>77</v>
      </c>
      <c r="C6154" t="s">
        <v>17</v>
      </c>
      <c r="D6154" t="s">
        <v>18</v>
      </c>
      <c r="E6154" s="13" t="str">
        <f>"30"</f>
        <v>30</v>
      </c>
      <c r="F6154" t="s">
        <v>210</v>
      </c>
      <c r="G6154" s="14" t="str">
        <f>"174"</f>
        <v>174</v>
      </c>
      <c r="H6154" t="s">
        <v>216</v>
      </c>
    </row>
    <row r="6155" spans="1:8" x14ac:dyDescent="0.25">
      <c r="A6155" t="s">
        <v>6389</v>
      </c>
      <c r="B6155" s="12">
        <v>77</v>
      </c>
      <c r="C6155" t="s">
        <v>17</v>
      </c>
      <c r="D6155" t="s">
        <v>18</v>
      </c>
      <c r="E6155" s="13" t="str">
        <f>"67"</f>
        <v>67</v>
      </c>
      <c r="F6155" t="s">
        <v>44</v>
      </c>
      <c r="G6155" s="14" t="str">
        <f>"151"</f>
        <v>151</v>
      </c>
      <c r="H6155" t="s">
        <v>200</v>
      </c>
    </row>
    <row r="6156" spans="1:8" x14ac:dyDescent="0.25">
      <c r="A6156" t="s">
        <v>6390</v>
      </c>
      <c r="B6156" s="12">
        <v>77</v>
      </c>
      <c r="C6156" t="s">
        <v>17</v>
      </c>
      <c r="D6156" t="s">
        <v>18</v>
      </c>
      <c r="E6156" s="13" t="str">
        <f>"40"</f>
        <v>40</v>
      </c>
      <c r="F6156" t="s">
        <v>19</v>
      </c>
      <c r="G6156" s="14" t="str">
        <f>"251"</f>
        <v>251</v>
      </c>
      <c r="H6156" t="s">
        <v>20</v>
      </c>
    </row>
    <row r="6157" spans="1:8" x14ac:dyDescent="0.25">
      <c r="A6157" t="s">
        <v>6391</v>
      </c>
      <c r="B6157" s="12">
        <v>79</v>
      </c>
      <c r="C6157" t="s">
        <v>28</v>
      </c>
      <c r="D6157" t="s">
        <v>29</v>
      </c>
      <c r="E6157" s="13" t="str">
        <f>"48"</f>
        <v>48</v>
      </c>
      <c r="F6157" t="s">
        <v>37</v>
      </c>
      <c r="G6157" s="14" t="str">
        <f>"112"</f>
        <v>112</v>
      </c>
      <c r="H6157" t="s">
        <v>3020</v>
      </c>
    </row>
    <row r="6158" spans="1:8" x14ac:dyDescent="0.25">
      <c r="A6158" t="s">
        <v>6392</v>
      </c>
      <c r="B6158" s="12">
        <v>79</v>
      </c>
      <c r="C6158" t="s">
        <v>28</v>
      </c>
      <c r="D6158" t="s">
        <v>29</v>
      </c>
      <c r="E6158" s="13" t="str">
        <f>"35"</f>
        <v>35</v>
      </c>
      <c r="F6158" t="s">
        <v>418</v>
      </c>
      <c r="G6158" s="14" t="str">
        <f>"014"</f>
        <v>014</v>
      </c>
      <c r="H6158" t="s">
        <v>4890</v>
      </c>
    </row>
    <row r="6159" spans="1:8" x14ac:dyDescent="0.25">
      <c r="A6159" t="s">
        <v>6392</v>
      </c>
      <c r="B6159" s="12">
        <v>79</v>
      </c>
      <c r="C6159" t="s">
        <v>28</v>
      </c>
      <c r="D6159" t="s">
        <v>29</v>
      </c>
      <c r="E6159" s="13" t="str">
        <f>"35"</f>
        <v>35</v>
      </c>
      <c r="F6159" t="s">
        <v>418</v>
      </c>
      <c r="G6159" s="14" t="str">
        <f>"251"</f>
        <v>251</v>
      </c>
      <c r="H6159" t="s">
        <v>419</v>
      </c>
    </row>
    <row r="6160" spans="1:8" x14ac:dyDescent="0.25">
      <c r="A6160" t="s">
        <v>6393</v>
      </c>
      <c r="B6160" s="12">
        <v>81</v>
      </c>
      <c r="C6160" t="s">
        <v>7</v>
      </c>
      <c r="D6160" t="s">
        <v>8</v>
      </c>
      <c r="E6160" s="13" t="str">
        <f>"36"</f>
        <v>36</v>
      </c>
      <c r="F6160" t="s">
        <v>84</v>
      </c>
      <c r="G6160" s="14" t="str">
        <f>"176"</f>
        <v>176</v>
      </c>
      <c r="H6160" t="s">
        <v>1409</v>
      </c>
    </row>
    <row r="6161" spans="1:8" x14ac:dyDescent="0.25">
      <c r="A6161" t="s">
        <v>6394</v>
      </c>
      <c r="B6161" s="12">
        <v>81</v>
      </c>
      <c r="C6161" t="s">
        <v>7</v>
      </c>
      <c r="D6161" t="s">
        <v>8</v>
      </c>
      <c r="E6161" s="13" t="str">
        <f>"05"</f>
        <v>05</v>
      </c>
      <c r="F6161" t="s">
        <v>9</v>
      </c>
      <c r="G6161" s="14" t="str">
        <f>"104"</f>
        <v>104</v>
      </c>
      <c r="H6161" t="s">
        <v>299</v>
      </c>
    </row>
    <row r="6162" spans="1:8" x14ac:dyDescent="0.25">
      <c r="A6162" t="s">
        <v>6395</v>
      </c>
      <c r="B6162" s="12">
        <v>77</v>
      </c>
      <c r="C6162" t="s">
        <v>17</v>
      </c>
      <c r="D6162" t="s">
        <v>18</v>
      </c>
      <c r="E6162" s="13" t="str">
        <f>"66"</f>
        <v>66</v>
      </c>
      <c r="F6162" t="s">
        <v>22</v>
      </c>
      <c r="G6162" s="14" t="str">
        <f>"141"</f>
        <v>141</v>
      </c>
      <c r="H6162" t="s">
        <v>218</v>
      </c>
    </row>
    <row r="6163" spans="1:8" x14ac:dyDescent="0.25">
      <c r="A6163" t="s">
        <v>6396</v>
      </c>
      <c r="B6163" s="12">
        <v>76</v>
      </c>
      <c r="C6163" t="s">
        <v>2</v>
      </c>
      <c r="D6163" t="s">
        <v>3</v>
      </c>
      <c r="E6163" s="13" t="str">
        <f>"28"</f>
        <v>28</v>
      </c>
      <c r="F6163" t="s">
        <v>89</v>
      </c>
      <c r="G6163" s="14" t="str">
        <f>"291"</f>
        <v>291</v>
      </c>
      <c r="H6163" t="s">
        <v>309</v>
      </c>
    </row>
    <row r="6164" spans="1:8" x14ac:dyDescent="0.25">
      <c r="A6164" t="s">
        <v>6397</v>
      </c>
      <c r="B6164" s="12">
        <v>77</v>
      </c>
      <c r="C6164" t="s">
        <v>17</v>
      </c>
      <c r="D6164" t="s">
        <v>18</v>
      </c>
      <c r="E6164" s="13" t="str">
        <f>"30"</f>
        <v>30</v>
      </c>
      <c r="F6164" t="s">
        <v>210</v>
      </c>
      <c r="G6164" s="14" t="str">
        <f>"104"</f>
        <v>104</v>
      </c>
      <c r="H6164" t="s">
        <v>1221</v>
      </c>
    </row>
    <row r="6165" spans="1:8" x14ac:dyDescent="0.25">
      <c r="A6165" t="s">
        <v>6398</v>
      </c>
      <c r="B6165" s="12">
        <v>77</v>
      </c>
      <c r="C6165" t="s">
        <v>17</v>
      </c>
      <c r="D6165" t="s">
        <v>18</v>
      </c>
      <c r="E6165" s="13" t="str">
        <f>"66"</f>
        <v>66</v>
      </c>
      <c r="F6165" t="s">
        <v>22</v>
      </c>
      <c r="G6165" s="14" t="str">
        <f>"026"</f>
        <v>026</v>
      </c>
      <c r="H6165" t="s">
        <v>488</v>
      </c>
    </row>
    <row r="6166" spans="1:8" x14ac:dyDescent="0.25">
      <c r="A6166" t="s">
        <v>6399</v>
      </c>
      <c r="B6166" s="12">
        <v>77</v>
      </c>
      <c r="C6166" t="s">
        <v>17</v>
      </c>
      <c r="D6166" t="s">
        <v>18</v>
      </c>
      <c r="E6166" s="13" t="str">
        <f>"40"</f>
        <v>40</v>
      </c>
      <c r="F6166" t="s">
        <v>19</v>
      </c>
      <c r="G6166" s="14" t="str">
        <f>"251"</f>
        <v>251</v>
      </c>
      <c r="H6166" t="s">
        <v>20</v>
      </c>
    </row>
    <row r="6167" spans="1:8" x14ac:dyDescent="0.25">
      <c r="A6167" t="s">
        <v>6400</v>
      </c>
      <c r="B6167" s="12">
        <v>77</v>
      </c>
      <c r="C6167" t="s">
        <v>17</v>
      </c>
      <c r="D6167" t="s">
        <v>18</v>
      </c>
      <c r="E6167" s="13" t="str">
        <f>"51"</f>
        <v>51</v>
      </c>
      <c r="F6167" t="s">
        <v>55</v>
      </c>
      <c r="G6167" s="14" t="str">
        <f>"276"</f>
        <v>276</v>
      </c>
      <c r="H6167" t="s">
        <v>80</v>
      </c>
    </row>
    <row r="6168" spans="1:8" x14ac:dyDescent="0.25">
      <c r="A6168" t="s">
        <v>6401</v>
      </c>
      <c r="B6168" s="12">
        <v>79</v>
      </c>
      <c r="C6168" t="s">
        <v>28</v>
      </c>
      <c r="D6168" t="s">
        <v>29</v>
      </c>
      <c r="E6168" s="13" t="str">
        <f>"48"</f>
        <v>48</v>
      </c>
      <c r="F6168" t="s">
        <v>37</v>
      </c>
      <c r="G6168" s="14" t="str">
        <f>"201"</f>
        <v>201</v>
      </c>
      <c r="H6168" t="s">
        <v>38</v>
      </c>
    </row>
    <row r="6169" spans="1:8" x14ac:dyDescent="0.25">
      <c r="A6169" t="s">
        <v>6402</v>
      </c>
      <c r="B6169" s="12">
        <v>81</v>
      </c>
      <c r="C6169" t="s">
        <v>7</v>
      </c>
      <c r="D6169" t="s">
        <v>8</v>
      </c>
      <c r="E6169" s="13" t="str">
        <f>"05"</f>
        <v>05</v>
      </c>
      <c r="F6169" t="s">
        <v>9</v>
      </c>
      <c r="G6169" s="14" t="str">
        <f>"231"</f>
        <v>231</v>
      </c>
      <c r="H6169" t="s">
        <v>263</v>
      </c>
    </row>
    <row r="6170" spans="1:8" x14ac:dyDescent="0.25">
      <c r="A6170" t="s">
        <v>6403</v>
      </c>
      <c r="B6170" s="12">
        <v>76</v>
      </c>
      <c r="C6170" t="s">
        <v>2</v>
      </c>
      <c r="D6170" t="s">
        <v>3</v>
      </c>
      <c r="E6170" s="13" t="str">
        <f>"13"</f>
        <v>13</v>
      </c>
      <c r="F6170" t="s">
        <v>14</v>
      </c>
      <c r="G6170" s="14" t="str">
        <f>"191"</f>
        <v>191</v>
      </c>
      <c r="H6170" t="s">
        <v>227</v>
      </c>
    </row>
    <row r="6171" spans="1:8" x14ac:dyDescent="0.25">
      <c r="A6171" t="s">
        <v>6404</v>
      </c>
      <c r="B6171" s="12">
        <v>79</v>
      </c>
      <c r="C6171" t="s">
        <v>28</v>
      </c>
      <c r="D6171" t="s">
        <v>29</v>
      </c>
      <c r="E6171" s="13" t="str">
        <f>"37"</f>
        <v>37</v>
      </c>
      <c r="F6171" t="s">
        <v>34</v>
      </c>
      <c r="G6171" s="14" t="str">
        <f>"076"</f>
        <v>076</v>
      </c>
      <c r="H6171" t="s">
        <v>599</v>
      </c>
    </row>
    <row r="6172" spans="1:8" x14ac:dyDescent="0.25">
      <c r="A6172" t="s">
        <v>6405</v>
      </c>
      <c r="B6172" s="12">
        <v>77</v>
      </c>
      <c r="C6172" t="s">
        <v>17</v>
      </c>
      <c r="D6172" t="s">
        <v>18</v>
      </c>
      <c r="E6172" s="13" t="str">
        <f>"40"</f>
        <v>40</v>
      </c>
      <c r="F6172" t="s">
        <v>19</v>
      </c>
      <c r="G6172" s="14" t="str">
        <f>"226"</f>
        <v>226</v>
      </c>
      <c r="H6172" t="s">
        <v>359</v>
      </c>
    </row>
    <row r="6173" spans="1:8" x14ac:dyDescent="0.25">
      <c r="A6173" t="s">
        <v>6406</v>
      </c>
      <c r="B6173" s="12">
        <v>76</v>
      </c>
      <c r="C6173" t="s">
        <v>2</v>
      </c>
      <c r="D6173" t="s">
        <v>3</v>
      </c>
      <c r="E6173" s="13" t="str">
        <f>"67"</f>
        <v>67</v>
      </c>
      <c r="F6173" t="s">
        <v>44</v>
      </c>
      <c r="G6173" s="14" t="str">
        <f>"181"</f>
        <v>181</v>
      </c>
      <c r="H6173" t="s">
        <v>564</v>
      </c>
    </row>
    <row r="6174" spans="1:8" x14ac:dyDescent="0.25">
      <c r="A6174" t="s">
        <v>6407</v>
      </c>
      <c r="B6174" s="12">
        <v>77</v>
      </c>
      <c r="C6174" t="s">
        <v>17</v>
      </c>
      <c r="D6174" t="s">
        <v>18</v>
      </c>
      <c r="E6174" s="13" t="str">
        <f>"40"</f>
        <v>40</v>
      </c>
      <c r="F6174" t="s">
        <v>19</v>
      </c>
      <c r="G6174" s="14" t="str">
        <f>"251"</f>
        <v>251</v>
      </c>
      <c r="H6174" t="s">
        <v>20</v>
      </c>
    </row>
    <row r="6175" spans="1:8" x14ac:dyDescent="0.25">
      <c r="A6175" t="s">
        <v>6408</v>
      </c>
      <c r="B6175" s="12">
        <v>79</v>
      </c>
      <c r="C6175" t="s">
        <v>28</v>
      </c>
      <c r="D6175" t="s">
        <v>29</v>
      </c>
      <c r="E6175" s="13" t="str">
        <f>"63"</f>
        <v>63</v>
      </c>
      <c r="F6175" t="s">
        <v>1309</v>
      </c>
      <c r="G6175" s="14" t="str">
        <f>"221"</f>
        <v>221</v>
      </c>
      <c r="H6175" t="s">
        <v>1982</v>
      </c>
    </row>
    <row r="6176" spans="1:8" x14ac:dyDescent="0.25">
      <c r="A6176" t="s">
        <v>6409</v>
      </c>
      <c r="B6176" s="12">
        <v>76</v>
      </c>
      <c r="C6176" t="s">
        <v>2</v>
      </c>
      <c r="D6176" t="s">
        <v>3</v>
      </c>
      <c r="E6176" s="13" t="str">
        <f>"13"</f>
        <v>13</v>
      </c>
      <c r="F6176" t="s">
        <v>14</v>
      </c>
      <c r="G6176" s="14" t="str">
        <f>"154"</f>
        <v>154</v>
      </c>
      <c r="H6176" t="s">
        <v>725</v>
      </c>
    </row>
    <row r="6177" spans="1:8" x14ac:dyDescent="0.25">
      <c r="A6177" t="s">
        <v>6410</v>
      </c>
      <c r="B6177" s="12">
        <v>76</v>
      </c>
      <c r="C6177" t="s">
        <v>2</v>
      </c>
      <c r="D6177" t="s">
        <v>3</v>
      </c>
      <c r="E6177" s="13" t="str">
        <f>"11"</f>
        <v>11</v>
      </c>
      <c r="F6177" t="s">
        <v>501</v>
      </c>
      <c r="G6177" s="14" t="str">
        <f>"172"</f>
        <v>172</v>
      </c>
      <c r="H6177" t="s">
        <v>3789</v>
      </c>
    </row>
    <row r="6178" spans="1:8" x14ac:dyDescent="0.25">
      <c r="A6178" t="s">
        <v>6411</v>
      </c>
      <c r="B6178" s="12">
        <v>76</v>
      </c>
      <c r="C6178" t="s">
        <v>2</v>
      </c>
      <c r="D6178" t="s">
        <v>3</v>
      </c>
      <c r="E6178" s="13" t="str">
        <f>"13"</f>
        <v>13</v>
      </c>
      <c r="F6178" t="s">
        <v>14</v>
      </c>
      <c r="G6178" s="14" t="str">
        <f>"251"</f>
        <v>251</v>
      </c>
      <c r="H6178" t="s">
        <v>255</v>
      </c>
    </row>
    <row r="6179" spans="1:8" x14ac:dyDescent="0.25">
      <c r="A6179" t="s">
        <v>6412</v>
      </c>
      <c r="B6179" s="12">
        <v>77</v>
      </c>
      <c r="C6179" t="s">
        <v>17</v>
      </c>
      <c r="D6179" t="s">
        <v>18</v>
      </c>
      <c r="E6179" s="13" t="str">
        <f>"51"</f>
        <v>51</v>
      </c>
      <c r="F6179" t="s">
        <v>55</v>
      </c>
      <c r="G6179" s="14" t="str">
        <f>"276"</f>
        <v>276</v>
      </c>
      <c r="H6179" t="s">
        <v>80</v>
      </c>
    </row>
    <row r="6180" spans="1:8" x14ac:dyDescent="0.25">
      <c r="A6180" t="s">
        <v>6413</v>
      </c>
      <c r="B6180" s="12">
        <v>77</v>
      </c>
      <c r="C6180" t="s">
        <v>17</v>
      </c>
      <c r="D6180" t="s">
        <v>18</v>
      </c>
      <c r="E6180" s="13" t="str">
        <f>"66"</f>
        <v>66</v>
      </c>
      <c r="F6180" t="s">
        <v>22</v>
      </c>
      <c r="G6180" s="14" t="str">
        <f>"131"</f>
        <v>131</v>
      </c>
      <c r="H6180" t="s">
        <v>23</v>
      </c>
    </row>
    <row r="6181" spans="1:8" x14ac:dyDescent="0.25">
      <c r="A6181" t="s">
        <v>6414</v>
      </c>
      <c r="B6181" s="12">
        <v>79</v>
      </c>
      <c r="C6181" t="s">
        <v>28</v>
      </c>
      <c r="D6181" t="s">
        <v>29</v>
      </c>
      <c r="E6181" s="13" t="str">
        <f>"55"</f>
        <v>55</v>
      </c>
      <c r="F6181" t="s">
        <v>207</v>
      </c>
      <c r="G6181" s="14" t="str">
        <f>"236"</f>
        <v>236</v>
      </c>
      <c r="H6181" t="s">
        <v>229</v>
      </c>
    </row>
    <row r="6182" spans="1:8" x14ac:dyDescent="0.25">
      <c r="A6182" t="s">
        <v>6415</v>
      </c>
      <c r="B6182" s="12">
        <v>81</v>
      </c>
      <c r="C6182" t="s">
        <v>7</v>
      </c>
      <c r="D6182" t="s">
        <v>8</v>
      </c>
      <c r="E6182" s="13" t="str">
        <f>"70"</f>
        <v>70</v>
      </c>
      <c r="F6182" t="s">
        <v>50</v>
      </c>
      <c r="G6182" s="14" t="str">
        <f>"266"</f>
        <v>266</v>
      </c>
      <c r="H6182" t="s">
        <v>51</v>
      </c>
    </row>
    <row r="6183" spans="1:8" x14ac:dyDescent="0.25">
      <c r="A6183" t="s">
        <v>6416</v>
      </c>
      <c r="B6183" s="12">
        <v>76</v>
      </c>
      <c r="C6183" t="s">
        <v>2</v>
      </c>
      <c r="D6183" t="s">
        <v>3</v>
      </c>
      <c r="E6183" s="13" t="str">
        <f>"67"</f>
        <v>67</v>
      </c>
      <c r="F6183" t="s">
        <v>44</v>
      </c>
      <c r="G6183" s="14" t="str">
        <f>"010"</f>
        <v>010</v>
      </c>
      <c r="H6183" t="s">
        <v>1540</v>
      </c>
    </row>
    <row r="6184" spans="1:8" x14ac:dyDescent="0.25">
      <c r="A6184" t="s">
        <v>6417</v>
      </c>
      <c r="B6184" s="12">
        <v>81</v>
      </c>
      <c r="C6184" t="s">
        <v>7</v>
      </c>
      <c r="D6184" t="s">
        <v>8</v>
      </c>
      <c r="E6184" s="13" t="str">
        <f>"44"</f>
        <v>44</v>
      </c>
      <c r="F6184" t="s">
        <v>40</v>
      </c>
      <c r="G6184" s="14" t="str">
        <f>"146"</f>
        <v>146</v>
      </c>
      <c r="H6184" t="s">
        <v>203</v>
      </c>
    </row>
    <row r="6185" spans="1:8" x14ac:dyDescent="0.25">
      <c r="A6185" t="s">
        <v>6418</v>
      </c>
      <c r="B6185" s="12">
        <v>77</v>
      </c>
      <c r="C6185" t="s">
        <v>17</v>
      </c>
      <c r="D6185" t="s">
        <v>18</v>
      </c>
      <c r="E6185" s="13" t="str">
        <f>"40"</f>
        <v>40</v>
      </c>
      <c r="F6185" t="s">
        <v>19</v>
      </c>
      <c r="G6185" s="14" t="str">
        <f>"251"</f>
        <v>251</v>
      </c>
      <c r="H6185" t="s">
        <v>20</v>
      </c>
    </row>
    <row r="6186" spans="1:8" x14ac:dyDescent="0.25">
      <c r="A6186" t="s">
        <v>6419</v>
      </c>
      <c r="B6186" s="12">
        <v>79</v>
      </c>
      <c r="C6186" t="s">
        <v>28</v>
      </c>
      <c r="D6186" t="s">
        <v>29</v>
      </c>
      <c r="E6186" s="13" t="str">
        <f>"37"</f>
        <v>37</v>
      </c>
      <c r="F6186" t="s">
        <v>34</v>
      </c>
      <c r="G6186" s="14" t="str">
        <f>"056"</f>
        <v>056</v>
      </c>
      <c r="H6186" t="s">
        <v>1180</v>
      </c>
    </row>
    <row r="6187" spans="1:8" x14ac:dyDescent="0.25">
      <c r="A6187" t="s">
        <v>6420</v>
      </c>
      <c r="B6187" s="12">
        <v>76</v>
      </c>
      <c r="C6187" t="s">
        <v>2</v>
      </c>
      <c r="D6187" t="s">
        <v>3</v>
      </c>
      <c r="E6187" s="13" t="str">
        <f>"11"</f>
        <v>11</v>
      </c>
      <c r="F6187" t="s">
        <v>501</v>
      </c>
      <c r="G6187" s="14" t="str">
        <f>"211"</f>
        <v>211</v>
      </c>
      <c r="H6187" t="s">
        <v>704</v>
      </c>
    </row>
    <row r="6188" spans="1:8" x14ac:dyDescent="0.25">
      <c r="A6188" t="s">
        <v>6420</v>
      </c>
      <c r="B6188" s="12">
        <v>76</v>
      </c>
      <c r="C6188" t="s">
        <v>2</v>
      </c>
      <c r="D6188" t="s">
        <v>3</v>
      </c>
      <c r="E6188" s="13" t="str">
        <f>"13"</f>
        <v>13</v>
      </c>
      <c r="F6188" t="s">
        <v>14</v>
      </c>
      <c r="G6188" s="14" t="str">
        <f>"014"</f>
        <v>014</v>
      </c>
      <c r="H6188" t="s">
        <v>1699</v>
      </c>
    </row>
    <row r="6189" spans="1:8" x14ac:dyDescent="0.25">
      <c r="A6189" t="s">
        <v>6420</v>
      </c>
      <c r="B6189" s="12">
        <v>81</v>
      </c>
      <c r="C6189" t="s">
        <v>7</v>
      </c>
      <c r="D6189" t="s">
        <v>8</v>
      </c>
      <c r="E6189" s="13" t="str">
        <f>"44"</f>
        <v>44</v>
      </c>
      <c r="F6189" t="s">
        <v>40</v>
      </c>
      <c r="G6189" s="14" t="str">
        <f>"201"</f>
        <v>201</v>
      </c>
      <c r="H6189" t="s">
        <v>138</v>
      </c>
    </row>
    <row r="6190" spans="1:8" x14ac:dyDescent="0.25">
      <c r="A6190" t="s">
        <v>6421</v>
      </c>
      <c r="B6190" s="12">
        <v>77</v>
      </c>
      <c r="C6190" t="s">
        <v>17</v>
      </c>
      <c r="D6190" t="s">
        <v>18</v>
      </c>
      <c r="E6190" s="13" t="str">
        <f>"51"</f>
        <v>51</v>
      </c>
      <c r="F6190" t="s">
        <v>55</v>
      </c>
      <c r="G6190" s="14" t="str">
        <f>"276"</f>
        <v>276</v>
      </c>
      <c r="H6190" t="s">
        <v>80</v>
      </c>
    </row>
    <row r="6191" spans="1:8" x14ac:dyDescent="0.25">
      <c r="A6191" t="s">
        <v>6422</v>
      </c>
      <c r="B6191" s="12">
        <v>76</v>
      </c>
      <c r="C6191" t="s">
        <v>2</v>
      </c>
      <c r="D6191" t="s">
        <v>3</v>
      </c>
      <c r="E6191" s="13" t="str">
        <f>"67"</f>
        <v>67</v>
      </c>
      <c r="F6191" t="s">
        <v>44</v>
      </c>
      <c r="G6191" s="14" t="str">
        <f>"136"</f>
        <v>136</v>
      </c>
      <c r="H6191" t="s">
        <v>993</v>
      </c>
    </row>
    <row r="6192" spans="1:8" x14ac:dyDescent="0.25">
      <c r="A6192" t="s">
        <v>6423</v>
      </c>
      <c r="B6192" s="12">
        <v>81</v>
      </c>
      <c r="C6192" t="s">
        <v>7</v>
      </c>
      <c r="D6192" t="s">
        <v>8</v>
      </c>
      <c r="E6192" s="13" t="str">
        <f>"05"</f>
        <v>05</v>
      </c>
      <c r="F6192" t="s">
        <v>9</v>
      </c>
      <c r="G6192" s="14" t="str">
        <f>"191"</f>
        <v>191</v>
      </c>
      <c r="H6192" t="s">
        <v>162</v>
      </c>
    </row>
    <row r="6193" spans="1:8" x14ac:dyDescent="0.25">
      <c r="A6193" t="s">
        <v>6424</v>
      </c>
      <c r="B6193" s="12">
        <v>77</v>
      </c>
      <c r="C6193" t="s">
        <v>17</v>
      </c>
      <c r="D6193" t="s">
        <v>18</v>
      </c>
      <c r="E6193" s="13" t="str">
        <f>"67"</f>
        <v>67</v>
      </c>
      <c r="F6193" t="s">
        <v>44</v>
      </c>
      <c r="G6193" s="14" t="str">
        <f>"261"</f>
        <v>261</v>
      </c>
      <c r="H6193" t="s">
        <v>70</v>
      </c>
    </row>
    <row r="6194" spans="1:8" x14ac:dyDescent="0.25">
      <c r="A6194" t="s">
        <v>6425</v>
      </c>
      <c r="B6194" s="12">
        <v>79</v>
      </c>
      <c r="C6194" t="s">
        <v>28</v>
      </c>
      <c r="D6194" t="s">
        <v>29</v>
      </c>
      <c r="E6194" s="13" t="str">
        <f>"09"</f>
        <v>09</v>
      </c>
      <c r="F6194" t="s">
        <v>117</v>
      </c>
      <c r="G6194" s="14" t="str">
        <f>"128"</f>
        <v>128</v>
      </c>
      <c r="H6194" t="s">
        <v>689</v>
      </c>
    </row>
    <row r="6195" spans="1:8" x14ac:dyDescent="0.25">
      <c r="A6195" t="s">
        <v>6426</v>
      </c>
      <c r="B6195" s="12">
        <v>79</v>
      </c>
      <c r="C6195" t="s">
        <v>28</v>
      </c>
      <c r="D6195" t="s">
        <v>29</v>
      </c>
      <c r="E6195" s="13" t="str">
        <f>"09"</f>
        <v>09</v>
      </c>
      <c r="F6195" t="s">
        <v>117</v>
      </c>
      <c r="G6195" s="14" t="str">
        <f>"128"</f>
        <v>128</v>
      </c>
      <c r="H6195" t="s">
        <v>689</v>
      </c>
    </row>
    <row r="6196" spans="1:8" x14ac:dyDescent="0.25">
      <c r="A6196" t="s">
        <v>6427</v>
      </c>
      <c r="B6196" s="12">
        <v>77</v>
      </c>
      <c r="C6196" t="s">
        <v>17</v>
      </c>
      <c r="D6196" t="s">
        <v>18</v>
      </c>
      <c r="E6196" s="13" t="str">
        <f>"51"</f>
        <v>51</v>
      </c>
      <c r="F6196" t="s">
        <v>55</v>
      </c>
      <c r="G6196" s="14" t="str">
        <f>"206"</f>
        <v>206</v>
      </c>
      <c r="H6196" t="s">
        <v>223</v>
      </c>
    </row>
    <row r="6197" spans="1:8" x14ac:dyDescent="0.25">
      <c r="A6197" t="s">
        <v>6428</v>
      </c>
      <c r="B6197" s="12">
        <v>77</v>
      </c>
      <c r="C6197" t="s">
        <v>17</v>
      </c>
      <c r="D6197" t="s">
        <v>18</v>
      </c>
      <c r="E6197" s="13" t="str">
        <f>"40"</f>
        <v>40</v>
      </c>
      <c r="F6197" t="s">
        <v>19</v>
      </c>
      <c r="G6197" s="14" t="str">
        <f>"191"</f>
        <v>191</v>
      </c>
      <c r="H6197" t="s">
        <v>327</v>
      </c>
    </row>
    <row r="6198" spans="1:8" x14ac:dyDescent="0.25">
      <c r="A6198" t="s">
        <v>6428</v>
      </c>
      <c r="B6198" s="12">
        <v>77</v>
      </c>
      <c r="C6198" t="s">
        <v>17</v>
      </c>
      <c r="D6198" t="s">
        <v>18</v>
      </c>
      <c r="E6198" s="13" t="str">
        <f>"40"</f>
        <v>40</v>
      </c>
      <c r="F6198" t="s">
        <v>19</v>
      </c>
      <c r="G6198" s="14" t="str">
        <f>"211"</f>
        <v>211</v>
      </c>
      <c r="H6198" t="s">
        <v>584</v>
      </c>
    </row>
    <row r="6199" spans="1:8" x14ac:dyDescent="0.25">
      <c r="A6199" t="s">
        <v>6428</v>
      </c>
      <c r="B6199" s="12">
        <v>77</v>
      </c>
      <c r="C6199" t="s">
        <v>17</v>
      </c>
      <c r="D6199" t="s">
        <v>18</v>
      </c>
      <c r="E6199" s="13" t="str">
        <f>"40"</f>
        <v>40</v>
      </c>
      <c r="F6199" t="s">
        <v>19</v>
      </c>
      <c r="G6199" s="14" t="str">
        <f>"251"</f>
        <v>251</v>
      </c>
      <c r="H6199" t="s">
        <v>20</v>
      </c>
    </row>
    <row r="6200" spans="1:8" x14ac:dyDescent="0.25">
      <c r="A6200" t="s">
        <v>6428</v>
      </c>
      <c r="B6200" s="12">
        <v>77</v>
      </c>
      <c r="C6200" t="s">
        <v>17</v>
      </c>
      <c r="D6200" t="s">
        <v>18</v>
      </c>
      <c r="E6200" s="13" t="str">
        <f>"67"</f>
        <v>67</v>
      </c>
      <c r="F6200" t="s">
        <v>44</v>
      </c>
      <c r="G6200" s="14" t="str">
        <f>"261"</f>
        <v>261</v>
      </c>
      <c r="H6200" t="s">
        <v>70</v>
      </c>
    </row>
    <row r="6201" spans="1:8" x14ac:dyDescent="0.25">
      <c r="A6201" t="s">
        <v>6429</v>
      </c>
      <c r="B6201" s="12">
        <v>77</v>
      </c>
      <c r="C6201" t="s">
        <v>17</v>
      </c>
      <c r="D6201" t="s">
        <v>18</v>
      </c>
      <c r="E6201" s="13" t="str">
        <f>"40"</f>
        <v>40</v>
      </c>
      <c r="F6201" t="s">
        <v>19</v>
      </c>
      <c r="G6201" s="14" t="str">
        <f>"292"</f>
        <v>292</v>
      </c>
      <c r="H6201" t="s">
        <v>100</v>
      </c>
    </row>
    <row r="6202" spans="1:8" x14ac:dyDescent="0.25">
      <c r="A6202" t="s">
        <v>6430</v>
      </c>
      <c r="B6202" s="12">
        <v>76</v>
      </c>
      <c r="C6202" t="s">
        <v>2</v>
      </c>
      <c r="D6202" t="s">
        <v>3</v>
      </c>
      <c r="E6202" s="13" t="str">
        <f>"22"</f>
        <v>22</v>
      </c>
      <c r="F6202" t="s">
        <v>4</v>
      </c>
      <c r="G6202" s="14" t="str">
        <f>"006"</f>
        <v>006</v>
      </c>
      <c r="H6202" t="s">
        <v>5168</v>
      </c>
    </row>
    <row r="6203" spans="1:8" x14ac:dyDescent="0.25">
      <c r="A6203" t="s">
        <v>6430</v>
      </c>
      <c r="B6203" s="12">
        <v>76</v>
      </c>
      <c r="C6203" t="s">
        <v>2</v>
      </c>
      <c r="D6203" t="s">
        <v>3</v>
      </c>
      <c r="E6203" s="13" t="str">
        <f>"22"</f>
        <v>22</v>
      </c>
      <c r="F6203" t="s">
        <v>4</v>
      </c>
      <c r="G6203" s="14" t="str">
        <f>"034"</f>
        <v>034</v>
      </c>
      <c r="H6203" t="s">
        <v>6431</v>
      </c>
    </row>
    <row r="6204" spans="1:8" x14ac:dyDescent="0.25">
      <c r="A6204" t="s">
        <v>6430</v>
      </c>
      <c r="B6204" s="12">
        <v>76</v>
      </c>
      <c r="C6204" t="s">
        <v>2</v>
      </c>
      <c r="D6204" t="s">
        <v>3</v>
      </c>
      <c r="E6204" s="13" t="str">
        <f>"22"</f>
        <v>22</v>
      </c>
      <c r="F6204" t="s">
        <v>4</v>
      </c>
      <c r="G6204" s="14" t="str">
        <f>"042"</f>
        <v>042</v>
      </c>
      <c r="H6204" t="s">
        <v>6432</v>
      </c>
    </row>
    <row r="6205" spans="1:8" x14ac:dyDescent="0.25">
      <c r="A6205" t="s">
        <v>6433</v>
      </c>
      <c r="B6205" s="12">
        <v>81</v>
      </c>
      <c r="C6205" t="s">
        <v>7</v>
      </c>
      <c r="D6205" t="s">
        <v>8</v>
      </c>
      <c r="E6205" s="13" t="str">
        <f>"44"</f>
        <v>44</v>
      </c>
      <c r="F6205" t="s">
        <v>40</v>
      </c>
      <c r="G6205" s="14" t="str">
        <f>"020"</f>
        <v>020</v>
      </c>
      <c r="H6205" t="s">
        <v>144</v>
      </c>
    </row>
    <row r="6206" spans="1:8" x14ac:dyDescent="0.25">
      <c r="A6206" t="s">
        <v>6433</v>
      </c>
      <c r="B6206" s="12">
        <v>81</v>
      </c>
      <c r="C6206" t="s">
        <v>7</v>
      </c>
      <c r="D6206" t="s">
        <v>8</v>
      </c>
      <c r="E6206" s="13" t="str">
        <f>"44"</f>
        <v>44</v>
      </c>
      <c r="F6206" t="s">
        <v>40</v>
      </c>
      <c r="G6206" s="14" t="str">
        <f>"201"</f>
        <v>201</v>
      </c>
      <c r="H6206" t="s">
        <v>138</v>
      </c>
    </row>
    <row r="6207" spans="1:8" x14ac:dyDescent="0.25">
      <c r="A6207" t="s">
        <v>6433</v>
      </c>
      <c r="B6207" s="12">
        <v>81</v>
      </c>
      <c r="C6207" t="s">
        <v>7</v>
      </c>
      <c r="D6207" t="s">
        <v>8</v>
      </c>
      <c r="E6207" s="13" t="str">
        <f>"68"</f>
        <v>68</v>
      </c>
      <c r="F6207" t="s">
        <v>75</v>
      </c>
      <c r="G6207" s="14" t="str">
        <f>"291"</f>
        <v>291</v>
      </c>
      <c r="H6207" t="s">
        <v>575</v>
      </c>
    </row>
    <row r="6208" spans="1:8" x14ac:dyDescent="0.25">
      <c r="A6208" t="s">
        <v>6433</v>
      </c>
      <c r="B6208" s="12">
        <v>81</v>
      </c>
      <c r="C6208" t="s">
        <v>7</v>
      </c>
      <c r="D6208" t="s">
        <v>8</v>
      </c>
      <c r="E6208" s="13" t="str">
        <f>"68"</f>
        <v>68</v>
      </c>
      <c r="F6208" t="s">
        <v>75</v>
      </c>
      <c r="G6208" s="14" t="str">
        <f>"292"</f>
        <v>292</v>
      </c>
      <c r="H6208" t="s">
        <v>425</v>
      </c>
    </row>
    <row r="6209" spans="1:8" x14ac:dyDescent="0.25">
      <c r="A6209" t="s">
        <v>6434</v>
      </c>
      <c r="B6209" s="12">
        <v>77</v>
      </c>
      <c r="C6209" t="s">
        <v>17</v>
      </c>
      <c r="D6209" t="s">
        <v>18</v>
      </c>
      <c r="E6209" s="13" t="str">
        <f>"67"</f>
        <v>67</v>
      </c>
      <c r="F6209" t="s">
        <v>44</v>
      </c>
      <c r="G6209" s="14" t="str">
        <f>"261"</f>
        <v>261</v>
      </c>
      <c r="H6209" t="s">
        <v>70</v>
      </c>
    </row>
    <row r="6210" spans="1:8" x14ac:dyDescent="0.25">
      <c r="A6210" t="s">
        <v>6435</v>
      </c>
      <c r="B6210" s="12">
        <v>81</v>
      </c>
      <c r="C6210" t="s">
        <v>7</v>
      </c>
      <c r="D6210" t="s">
        <v>8</v>
      </c>
      <c r="E6210" s="13" t="str">
        <f>"05"</f>
        <v>05</v>
      </c>
      <c r="F6210" t="s">
        <v>9</v>
      </c>
      <c r="G6210" s="14" t="str">
        <f>"104"</f>
        <v>104</v>
      </c>
      <c r="H6210" t="s">
        <v>299</v>
      </c>
    </row>
    <row r="6211" spans="1:8" x14ac:dyDescent="0.25">
      <c r="A6211" t="s">
        <v>6436</v>
      </c>
      <c r="B6211" s="12">
        <v>77</v>
      </c>
      <c r="C6211" t="s">
        <v>17</v>
      </c>
      <c r="D6211" t="s">
        <v>18</v>
      </c>
      <c r="E6211" s="13" t="str">
        <f>"66"</f>
        <v>66</v>
      </c>
      <c r="F6211" t="s">
        <v>22</v>
      </c>
      <c r="G6211" s="14" t="str">
        <f>"131"</f>
        <v>131</v>
      </c>
      <c r="H6211" t="s">
        <v>23</v>
      </c>
    </row>
    <row r="6212" spans="1:8" x14ac:dyDescent="0.25">
      <c r="A6212" t="s">
        <v>6437</v>
      </c>
      <c r="B6212" s="12">
        <v>77</v>
      </c>
      <c r="C6212" t="s">
        <v>17</v>
      </c>
      <c r="D6212" t="s">
        <v>18</v>
      </c>
      <c r="E6212" s="13" t="str">
        <f>"66"</f>
        <v>66</v>
      </c>
      <c r="F6212" t="s">
        <v>22</v>
      </c>
      <c r="G6212" s="14" t="str">
        <f>"131"</f>
        <v>131</v>
      </c>
      <c r="H6212" t="s">
        <v>23</v>
      </c>
    </row>
    <row r="6213" spans="1:8" x14ac:dyDescent="0.25">
      <c r="A6213" t="s">
        <v>6438</v>
      </c>
      <c r="B6213" s="12">
        <v>81</v>
      </c>
      <c r="C6213" t="s">
        <v>7</v>
      </c>
      <c r="D6213" t="s">
        <v>8</v>
      </c>
      <c r="E6213" s="13" t="str">
        <f>"36"</f>
        <v>36</v>
      </c>
      <c r="F6213" t="s">
        <v>84</v>
      </c>
      <c r="G6213" s="14" t="str">
        <f>"241"</f>
        <v>241</v>
      </c>
      <c r="H6213" t="s">
        <v>639</v>
      </c>
    </row>
    <row r="6214" spans="1:8" x14ac:dyDescent="0.25">
      <c r="A6214" t="s">
        <v>6439</v>
      </c>
      <c r="B6214" s="12">
        <v>79</v>
      </c>
      <c r="C6214" t="s">
        <v>28</v>
      </c>
      <c r="D6214" t="s">
        <v>29</v>
      </c>
      <c r="E6214" s="13" t="str">
        <f>"43"</f>
        <v>43</v>
      </c>
      <c r="F6214" t="s">
        <v>354</v>
      </c>
      <c r="G6214" s="14" t="str">
        <f>"276"</f>
        <v>276</v>
      </c>
      <c r="H6214" t="s">
        <v>355</v>
      </c>
    </row>
    <row r="6215" spans="1:8" x14ac:dyDescent="0.25">
      <c r="A6215" t="s">
        <v>6440</v>
      </c>
      <c r="B6215" s="12">
        <v>76</v>
      </c>
      <c r="C6215" t="s">
        <v>2</v>
      </c>
      <c r="D6215" t="s">
        <v>3</v>
      </c>
      <c r="E6215" s="13" t="str">
        <f>"11"</f>
        <v>11</v>
      </c>
      <c r="F6215" t="s">
        <v>501</v>
      </c>
      <c r="G6215" s="14" t="str">
        <f>"006"</f>
        <v>006</v>
      </c>
      <c r="H6215" t="s">
        <v>3114</v>
      </c>
    </row>
    <row r="6216" spans="1:8" x14ac:dyDescent="0.25">
      <c r="A6216" t="s">
        <v>6441</v>
      </c>
      <c r="B6216" s="12">
        <v>81</v>
      </c>
      <c r="C6216" t="s">
        <v>7</v>
      </c>
      <c r="D6216" t="s">
        <v>8</v>
      </c>
      <c r="E6216" s="13" t="str">
        <f>"24"</f>
        <v>24</v>
      </c>
      <c r="F6216" t="s">
        <v>108</v>
      </c>
      <c r="G6216" s="14" t="str">
        <f>"004"</f>
        <v>004</v>
      </c>
      <c r="H6216" t="s">
        <v>367</v>
      </c>
    </row>
    <row r="6217" spans="1:8" x14ac:dyDescent="0.25">
      <c r="A6217" t="s">
        <v>6442</v>
      </c>
      <c r="B6217" s="12">
        <v>79</v>
      </c>
      <c r="C6217" t="s">
        <v>28</v>
      </c>
      <c r="D6217" t="s">
        <v>29</v>
      </c>
      <c r="E6217" s="13" t="str">
        <f>"37"</f>
        <v>37</v>
      </c>
      <c r="F6217" t="s">
        <v>34</v>
      </c>
      <c r="G6217" s="14" t="str">
        <f>"102"</f>
        <v>102</v>
      </c>
      <c r="H6217" t="s">
        <v>938</v>
      </c>
    </row>
    <row r="6218" spans="1:8" x14ac:dyDescent="0.25">
      <c r="A6218" t="s">
        <v>6443</v>
      </c>
      <c r="B6218" s="12">
        <v>77</v>
      </c>
      <c r="C6218" t="s">
        <v>17</v>
      </c>
      <c r="D6218" t="s">
        <v>18</v>
      </c>
      <c r="E6218" s="13" t="str">
        <f>"51"</f>
        <v>51</v>
      </c>
      <c r="F6218" t="s">
        <v>55</v>
      </c>
      <c r="G6218" s="14" t="str">
        <f>"276"</f>
        <v>276</v>
      </c>
      <c r="H6218" t="s">
        <v>80</v>
      </c>
    </row>
    <row r="6219" spans="1:8" x14ac:dyDescent="0.25">
      <c r="A6219" t="s">
        <v>6444</v>
      </c>
      <c r="B6219" s="12">
        <v>79</v>
      </c>
      <c r="C6219" t="s">
        <v>28</v>
      </c>
      <c r="D6219" t="s">
        <v>29</v>
      </c>
      <c r="E6219" s="13" t="str">
        <f>"03"</f>
        <v>03</v>
      </c>
      <c r="F6219" t="s">
        <v>30</v>
      </c>
      <c r="G6219" s="14" t="str">
        <f>"276"</f>
        <v>276</v>
      </c>
      <c r="H6219" t="s">
        <v>292</v>
      </c>
    </row>
    <row r="6220" spans="1:8" x14ac:dyDescent="0.25">
      <c r="A6220" t="s">
        <v>6445</v>
      </c>
      <c r="B6220" s="12">
        <v>79</v>
      </c>
      <c r="C6220" t="s">
        <v>28</v>
      </c>
      <c r="D6220" t="s">
        <v>29</v>
      </c>
      <c r="E6220" s="13" t="str">
        <f>"03"</f>
        <v>03</v>
      </c>
      <c r="F6220" t="s">
        <v>30</v>
      </c>
      <c r="G6220" s="14" t="str">
        <f>"276"</f>
        <v>276</v>
      </c>
      <c r="H6220" t="s">
        <v>292</v>
      </c>
    </row>
    <row r="6221" spans="1:8" x14ac:dyDescent="0.25">
      <c r="A6221" t="s">
        <v>6446</v>
      </c>
      <c r="B6221" s="12">
        <v>81</v>
      </c>
      <c r="C6221" t="s">
        <v>7</v>
      </c>
      <c r="D6221" t="s">
        <v>8</v>
      </c>
      <c r="E6221" s="13" t="str">
        <f>"20"</f>
        <v>20</v>
      </c>
      <c r="F6221" t="s">
        <v>111</v>
      </c>
      <c r="G6221" s="14" t="str">
        <f>"226"</f>
        <v>226</v>
      </c>
      <c r="H6221" t="s">
        <v>431</v>
      </c>
    </row>
    <row r="6222" spans="1:8" x14ac:dyDescent="0.25">
      <c r="A6222" t="s">
        <v>6447</v>
      </c>
      <c r="B6222" s="12">
        <v>81</v>
      </c>
      <c r="C6222" t="s">
        <v>7</v>
      </c>
      <c r="D6222" t="s">
        <v>8</v>
      </c>
      <c r="E6222" s="13" t="str">
        <f>"59"</f>
        <v>59</v>
      </c>
      <c r="F6222" t="s">
        <v>335</v>
      </c>
      <c r="G6222" s="14" t="str">
        <f>"014"</f>
        <v>014</v>
      </c>
      <c r="H6222" t="s">
        <v>1219</v>
      </c>
    </row>
    <row r="6223" spans="1:8" x14ac:dyDescent="0.25">
      <c r="A6223" t="s">
        <v>6447</v>
      </c>
      <c r="B6223" s="12">
        <v>81</v>
      </c>
      <c r="C6223" t="s">
        <v>7</v>
      </c>
      <c r="D6223" t="s">
        <v>8</v>
      </c>
      <c r="E6223" s="13" t="str">
        <f>"59"</f>
        <v>59</v>
      </c>
      <c r="F6223" t="s">
        <v>335</v>
      </c>
      <c r="G6223" s="14" t="str">
        <f>"282"</f>
        <v>282</v>
      </c>
      <c r="H6223" t="s">
        <v>388</v>
      </c>
    </row>
    <row r="6224" spans="1:8" x14ac:dyDescent="0.25">
      <c r="A6224" t="s">
        <v>6448</v>
      </c>
      <c r="B6224" s="12">
        <v>76</v>
      </c>
      <c r="C6224" t="s">
        <v>2</v>
      </c>
      <c r="D6224" t="s">
        <v>3</v>
      </c>
      <c r="E6224" s="13" t="str">
        <f>"14"</f>
        <v>14</v>
      </c>
      <c r="F6224" t="s">
        <v>124</v>
      </c>
      <c r="G6224" s="14" t="str">
        <f>"206"</f>
        <v>206</v>
      </c>
      <c r="H6224" t="s">
        <v>767</v>
      </c>
    </row>
    <row r="6225" spans="1:8" x14ac:dyDescent="0.25">
      <c r="A6225" t="s">
        <v>6449</v>
      </c>
      <c r="B6225" s="12">
        <v>81</v>
      </c>
      <c r="C6225" t="s">
        <v>7</v>
      </c>
      <c r="D6225" t="s">
        <v>8</v>
      </c>
      <c r="E6225" s="13" t="str">
        <f>"44"</f>
        <v>44</v>
      </c>
      <c r="F6225" t="s">
        <v>40</v>
      </c>
      <c r="G6225" s="14" t="str">
        <f>"141"</f>
        <v>141</v>
      </c>
      <c r="H6225" t="s">
        <v>953</v>
      </c>
    </row>
    <row r="6226" spans="1:8" x14ac:dyDescent="0.25">
      <c r="A6226" t="s">
        <v>6450</v>
      </c>
      <c r="B6226" s="12">
        <v>76</v>
      </c>
      <c r="C6226" t="s">
        <v>2</v>
      </c>
      <c r="D6226" t="s">
        <v>3</v>
      </c>
      <c r="E6226" s="13" t="str">
        <f>"52"</f>
        <v>52</v>
      </c>
      <c r="F6226" t="s">
        <v>553</v>
      </c>
      <c r="G6226" s="14" t="str">
        <f>"276"</f>
        <v>276</v>
      </c>
      <c r="H6226" t="s">
        <v>554</v>
      </c>
    </row>
    <row r="6227" spans="1:8" x14ac:dyDescent="0.25">
      <c r="A6227" t="s">
        <v>6451</v>
      </c>
      <c r="B6227" s="12">
        <v>81</v>
      </c>
      <c r="C6227" t="s">
        <v>7</v>
      </c>
      <c r="D6227" t="s">
        <v>8</v>
      </c>
      <c r="E6227" s="13" t="str">
        <f>"38"</f>
        <v>38</v>
      </c>
      <c r="F6227" t="s">
        <v>121</v>
      </c>
      <c r="G6227" s="14" t="str">
        <f>"006"</f>
        <v>006</v>
      </c>
      <c r="H6227" t="s">
        <v>1756</v>
      </c>
    </row>
    <row r="6228" spans="1:8" x14ac:dyDescent="0.25">
      <c r="A6228" t="s">
        <v>6452</v>
      </c>
      <c r="B6228" s="12">
        <v>81</v>
      </c>
      <c r="C6228" t="s">
        <v>7</v>
      </c>
      <c r="D6228" t="s">
        <v>8</v>
      </c>
      <c r="E6228" s="13" t="str">
        <f>"44"</f>
        <v>44</v>
      </c>
      <c r="F6228" t="s">
        <v>40</v>
      </c>
      <c r="G6228" s="14" t="str">
        <f>"122"</f>
        <v>122</v>
      </c>
      <c r="H6228" t="s">
        <v>348</v>
      </c>
    </row>
    <row r="6229" spans="1:8" x14ac:dyDescent="0.25">
      <c r="A6229" t="s">
        <v>6453</v>
      </c>
      <c r="B6229" s="12">
        <v>81</v>
      </c>
      <c r="C6229" t="s">
        <v>7</v>
      </c>
      <c r="D6229" t="s">
        <v>8</v>
      </c>
      <c r="E6229" s="13" t="str">
        <f>"44"</f>
        <v>44</v>
      </c>
      <c r="F6229" t="s">
        <v>40</v>
      </c>
      <c r="G6229" s="14" t="str">
        <f>"201"</f>
        <v>201</v>
      </c>
      <c r="H6229" t="s">
        <v>138</v>
      </c>
    </row>
    <row r="6230" spans="1:8" x14ac:dyDescent="0.25">
      <c r="A6230" t="s">
        <v>6454</v>
      </c>
      <c r="B6230" s="12">
        <v>77</v>
      </c>
      <c r="C6230" t="s">
        <v>17</v>
      </c>
      <c r="D6230" t="s">
        <v>18</v>
      </c>
      <c r="E6230" s="13" t="str">
        <f>"30"</f>
        <v>30</v>
      </c>
      <c r="F6230" t="s">
        <v>210</v>
      </c>
      <c r="G6230" s="14" t="str">
        <f>"241"</f>
        <v>241</v>
      </c>
      <c r="H6230" t="s">
        <v>211</v>
      </c>
    </row>
    <row r="6231" spans="1:8" x14ac:dyDescent="0.25">
      <c r="A6231" t="s">
        <v>6455</v>
      </c>
      <c r="B6231" s="12">
        <v>76</v>
      </c>
      <c r="C6231" t="s">
        <v>2</v>
      </c>
      <c r="D6231" t="s">
        <v>3</v>
      </c>
      <c r="E6231" s="13" t="str">
        <f>"14"</f>
        <v>14</v>
      </c>
      <c r="F6231" t="s">
        <v>124</v>
      </c>
      <c r="G6231" s="14" t="str">
        <f>"026"</f>
        <v>026</v>
      </c>
      <c r="H6231" t="s">
        <v>6456</v>
      </c>
    </row>
    <row r="6232" spans="1:8" x14ac:dyDescent="0.25">
      <c r="A6232" t="s">
        <v>6457</v>
      </c>
      <c r="B6232" s="12">
        <v>81</v>
      </c>
      <c r="C6232" t="s">
        <v>7</v>
      </c>
      <c r="D6232" t="s">
        <v>8</v>
      </c>
      <c r="E6232" s="13" t="str">
        <f>"24"</f>
        <v>24</v>
      </c>
      <c r="F6232" t="s">
        <v>108</v>
      </c>
      <c r="G6232" s="14" t="str">
        <f>"002"</f>
        <v>002</v>
      </c>
      <c r="H6232" t="s">
        <v>2328</v>
      </c>
    </row>
    <row r="6233" spans="1:8" x14ac:dyDescent="0.25">
      <c r="A6233" t="s">
        <v>6458</v>
      </c>
      <c r="B6233" s="12">
        <v>79</v>
      </c>
      <c r="C6233" t="s">
        <v>28</v>
      </c>
      <c r="D6233" t="s">
        <v>29</v>
      </c>
      <c r="E6233" s="13" t="str">
        <f>"37"</f>
        <v>37</v>
      </c>
      <c r="F6233" t="s">
        <v>34</v>
      </c>
      <c r="G6233" s="14" t="str">
        <f>"024"</f>
        <v>024</v>
      </c>
      <c r="H6233" t="s">
        <v>3961</v>
      </c>
    </row>
    <row r="6234" spans="1:8" x14ac:dyDescent="0.25">
      <c r="A6234" t="s">
        <v>6459</v>
      </c>
      <c r="B6234" s="12">
        <v>81</v>
      </c>
      <c r="C6234" t="s">
        <v>7</v>
      </c>
      <c r="D6234" t="s">
        <v>8</v>
      </c>
      <c r="E6234" s="13" t="str">
        <f>"44"</f>
        <v>44</v>
      </c>
      <c r="F6234" t="s">
        <v>40</v>
      </c>
      <c r="G6234" s="14" t="str">
        <f>"020"</f>
        <v>020</v>
      </c>
      <c r="H6234" t="s">
        <v>144</v>
      </c>
    </row>
    <row r="6235" spans="1:8" x14ac:dyDescent="0.25">
      <c r="A6235" t="s">
        <v>6460</v>
      </c>
      <c r="B6235" s="12">
        <v>77</v>
      </c>
      <c r="C6235" t="s">
        <v>17</v>
      </c>
      <c r="D6235" t="s">
        <v>18</v>
      </c>
      <c r="E6235" s="13" t="str">
        <f>"67"</f>
        <v>67</v>
      </c>
      <c r="F6235" t="s">
        <v>44</v>
      </c>
      <c r="G6235" s="14" t="str">
        <f>"107"</f>
        <v>107</v>
      </c>
      <c r="H6235" t="s">
        <v>250</v>
      </c>
    </row>
    <row r="6236" spans="1:8" x14ac:dyDescent="0.25">
      <c r="A6236" t="s">
        <v>6461</v>
      </c>
      <c r="B6236" s="12">
        <v>81</v>
      </c>
      <c r="C6236" t="s">
        <v>7</v>
      </c>
      <c r="D6236" t="s">
        <v>8</v>
      </c>
      <c r="E6236" s="13" t="str">
        <f>"44"</f>
        <v>44</v>
      </c>
      <c r="F6236" t="s">
        <v>40</v>
      </c>
      <c r="G6236" s="14" t="str">
        <f>"201"</f>
        <v>201</v>
      </c>
      <c r="H6236" t="s">
        <v>138</v>
      </c>
    </row>
    <row r="6237" spans="1:8" x14ac:dyDescent="0.25">
      <c r="A6237" t="s">
        <v>6462</v>
      </c>
      <c r="B6237" s="12">
        <v>76</v>
      </c>
      <c r="C6237" t="s">
        <v>2</v>
      </c>
      <c r="D6237" t="s">
        <v>3</v>
      </c>
      <c r="E6237" s="13" t="str">
        <f>"14"</f>
        <v>14</v>
      </c>
      <c r="F6237" t="s">
        <v>124</v>
      </c>
      <c r="G6237" s="14" t="str">
        <f>"006"</f>
        <v>006</v>
      </c>
      <c r="H6237" t="s">
        <v>2368</v>
      </c>
    </row>
    <row r="6238" spans="1:8" x14ac:dyDescent="0.25">
      <c r="A6238" t="s">
        <v>6463</v>
      </c>
      <c r="B6238" s="12">
        <v>81</v>
      </c>
      <c r="C6238" t="s">
        <v>7</v>
      </c>
      <c r="D6238" t="s">
        <v>8</v>
      </c>
      <c r="E6238" s="13" t="str">
        <f>"31"</f>
        <v>31</v>
      </c>
      <c r="F6238" t="s">
        <v>423</v>
      </c>
      <c r="G6238" s="14" t="str">
        <f>"006"</f>
        <v>006</v>
      </c>
      <c r="H6238" t="s">
        <v>1448</v>
      </c>
    </row>
    <row r="6239" spans="1:8" x14ac:dyDescent="0.25">
      <c r="A6239" t="s">
        <v>6464</v>
      </c>
      <c r="B6239" s="12">
        <v>81</v>
      </c>
      <c r="C6239" t="s">
        <v>7</v>
      </c>
      <c r="D6239" t="s">
        <v>8</v>
      </c>
      <c r="E6239" s="13" t="str">
        <f>"24"</f>
        <v>24</v>
      </c>
      <c r="F6239" t="s">
        <v>108</v>
      </c>
      <c r="G6239" s="14" t="str">
        <f>"206"</f>
        <v>206</v>
      </c>
      <c r="H6239" t="s">
        <v>680</v>
      </c>
    </row>
    <row r="6240" spans="1:8" x14ac:dyDescent="0.25">
      <c r="A6240" t="s">
        <v>6465</v>
      </c>
      <c r="B6240" s="12">
        <v>81</v>
      </c>
      <c r="C6240" t="s">
        <v>7</v>
      </c>
      <c r="D6240" t="s">
        <v>8</v>
      </c>
      <c r="E6240" s="13" t="str">
        <f>"20"</f>
        <v>20</v>
      </c>
      <c r="F6240" t="s">
        <v>111</v>
      </c>
      <c r="G6240" s="14" t="str">
        <f>"276"</f>
        <v>276</v>
      </c>
      <c r="H6240" t="s">
        <v>112</v>
      </c>
    </row>
    <row r="6241" spans="1:8" x14ac:dyDescent="0.25">
      <c r="A6241" t="s">
        <v>6466</v>
      </c>
      <c r="B6241" s="12">
        <v>76</v>
      </c>
      <c r="C6241" t="s">
        <v>2</v>
      </c>
      <c r="D6241" t="s">
        <v>3</v>
      </c>
      <c r="E6241" s="13" t="str">
        <f>"13"</f>
        <v>13</v>
      </c>
      <c r="F6241" t="s">
        <v>14</v>
      </c>
      <c r="G6241" s="14" t="str">
        <f>"251"</f>
        <v>251</v>
      </c>
      <c r="H6241" t="s">
        <v>255</v>
      </c>
    </row>
    <row r="6242" spans="1:8" x14ac:dyDescent="0.25">
      <c r="A6242" t="s">
        <v>6467</v>
      </c>
      <c r="B6242" s="12">
        <v>77</v>
      </c>
      <c r="C6242" t="s">
        <v>17</v>
      </c>
      <c r="D6242" t="s">
        <v>18</v>
      </c>
      <c r="E6242" s="13" t="str">
        <f>"51"</f>
        <v>51</v>
      </c>
      <c r="F6242" t="s">
        <v>55</v>
      </c>
      <c r="G6242" s="14" t="str">
        <f>"104"</f>
        <v>104</v>
      </c>
      <c r="H6242" t="s">
        <v>1639</v>
      </c>
    </row>
    <row r="6243" spans="1:8" x14ac:dyDescent="0.25">
      <c r="A6243" t="s">
        <v>6468</v>
      </c>
      <c r="B6243" s="12">
        <v>79</v>
      </c>
      <c r="C6243" t="s">
        <v>28</v>
      </c>
      <c r="D6243" t="s">
        <v>29</v>
      </c>
      <c r="E6243" s="13" t="str">
        <f>"35"</f>
        <v>35</v>
      </c>
      <c r="F6243" t="s">
        <v>418</v>
      </c>
      <c r="G6243" s="14" t="str">
        <f>"251"</f>
        <v>251</v>
      </c>
      <c r="H6243" t="s">
        <v>419</v>
      </c>
    </row>
    <row r="6244" spans="1:8" x14ac:dyDescent="0.25">
      <c r="A6244" t="s">
        <v>6469</v>
      </c>
      <c r="B6244" s="12">
        <v>79</v>
      </c>
      <c r="C6244" t="s">
        <v>28</v>
      </c>
      <c r="D6244" t="s">
        <v>29</v>
      </c>
      <c r="E6244" s="13" t="str">
        <f>"29"</f>
        <v>29</v>
      </c>
      <c r="F6244" t="s">
        <v>220</v>
      </c>
      <c r="G6244" s="14" t="str">
        <f>"032"</f>
        <v>032</v>
      </c>
      <c r="H6244" t="s">
        <v>2711</v>
      </c>
    </row>
    <row r="6245" spans="1:8" x14ac:dyDescent="0.25">
      <c r="A6245" t="s">
        <v>6470</v>
      </c>
      <c r="B6245" s="12">
        <v>77</v>
      </c>
      <c r="C6245" t="s">
        <v>17</v>
      </c>
      <c r="D6245" t="s">
        <v>18</v>
      </c>
      <c r="E6245" s="13" t="str">
        <f>"40"</f>
        <v>40</v>
      </c>
      <c r="F6245" t="s">
        <v>19</v>
      </c>
      <c r="G6245" s="14" t="str">
        <f>"251"</f>
        <v>251</v>
      </c>
      <c r="H6245" t="s">
        <v>20</v>
      </c>
    </row>
    <row r="6246" spans="1:8" x14ac:dyDescent="0.25">
      <c r="A6246" t="s">
        <v>6471</v>
      </c>
      <c r="B6246" s="12">
        <v>77</v>
      </c>
      <c r="C6246" t="s">
        <v>17</v>
      </c>
      <c r="D6246" t="s">
        <v>18</v>
      </c>
      <c r="E6246" s="13" t="str">
        <f>"51"</f>
        <v>51</v>
      </c>
      <c r="F6246" t="s">
        <v>55</v>
      </c>
      <c r="G6246" s="14" t="str">
        <f>"206"</f>
        <v>206</v>
      </c>
      <c r="H6246" t="s">
        <v>223</v>
      </c>
    </row>
    <row r="6247" spans="1:8" x14ac:dyDescent="0.25">
      <c r="A6247" t="s">
        <v>6472</v>
      </c>
      <c r="B6247" s="12">
        <v>77</v>
      </c>
      <c r="C6247" t="s">
        <v>17</v>
      </c>
      <c r="D6247" t="s">
        <v>18</v>
      </c>
      <c r="E6247" s="13" t="str">
        <f>"40"</f>
        <v>40</v>
      </c>
      <c r="F6247" t="s">
        <v>19</v>
      </c>
      <c r="G6247" s="14" t="str">
        <f>"251"</f>
        <v>251</v>
      </c>
      <c r="H6247" t="s">
        <v>20</v>
      </c>
    </row>
    <row r="6248" spans="1:8" x14ac:dyDescent="0.25">
      <c r="A6248" t="s">
        <v>6473</v>
      </c>
      <c r="B6248" s="12">
        <v>79</v>
      </c>
      <c r="C6248" t="s">
        <v>28</v>
      </c>
      <c r="D6248" t="s">
        <v>29</v>
      </c>
      <c r="E6248" s="13" t="str">
        <f>"09"</f>
        <v>09</v>
      </c>
      <c r="F6248" t="s">
        <v>117</v>
      </c>
      <c r="G6248" s="14" t="str">
        <f>"044"</f>
        <v>044</v>
      </c>
      <c r="H6248" t="s">
        <v>1102</v>
      </c>
    </row>
    <row r="6249" spans="1:8" x14ac:dyDescent="0.25">
      <c r="A6249" t="s">
        <v>6474</v>
      </c>
      <c r="B6249" s="12">
        <v>79</v>
      </c>
      <c r="C6249" t="s">
        <v>28</v>
      </c>
      <c r="D6249" t="s">
        <v>29</v>
      </c>
      <c r="E6249" s="13" t="str">
        <f>"41"</f>
        <v>41</v>
      </c>
      <c r="F6249" t="s">
        <v>345</v>
      </c>
      <c r="G6249" s="14" t="str">
        <f>"281"</f>
        <v>281</v>
      </c>
      <c r="H6249" t="s">
        <v>346</v>
      </c>
    </row>
    <row r="6250" spans="1:8" x14ac:dyDescent="0.25">
      <c r="A6250" t="s">
        <v>6475</v>
      </c>
      <c r="B6250" s="12">
        <v>79</v>
      </c>
      <c r="C6250" t="s">
        <v>28</v>
      </c>
      <c r="D6250" t="s">
        <v>29</v>
      </c>
      <c r="E6250" s="13" t="str">
        <f>"32"</f>
        <v>32</v>
      </c>
      <c r="F6250" t="s">
        <v>61</v>
      </c>
      <c r="G6250" s="14" t="str">
        <f>"246"</f>
        <v>246</v>
      </c>
      <c r="H6250" t="s">
        <v>62</v>
      </c>
    </row>
    <row r="6251" spans="1:8" x14ac:dyDescent="0.25">
      <c r="A6251" t="s">
        <v>6475</v>
      </c>
      <c r="B6251" s="12">
        <v>79</v>
      </c>
      <c r="C6251" t="s">
        <v>28</v>
      </c>
      <c r="D6251" t="s">
        <v>29</v>
      </c>
      <c r="E6251" s="13" t="str">
        <f>"41"</f>
        <v>41</v>
      </c>
      <c r="F6251" t="s">
        <v>345</v>
      </c>
      <c r="G6251" s="14" t="str">
        <f>"286"</f>
        <v>286</v>
      </c>
      <c r="H6251" t="s">
        <v>505</v>
      </c>
    </row>
    <row r="6252" spans="1:8" x14ac:dyDescent="0.25">
      <c r="A6252" t="s">
        <v>6475</v>
      </c>
      <c r="B6252" s="12">
        <v>79</v>
      </c>
      <c r="C6252" t="s">
        <v>28</v>
      </c>
      <c r="D6252" t="s">
        <v>29</v>
      </c>
      <c r="E6252" s="13" t="str">
        <f>"61"</f>
        <v>61</v>
      </c>
      <c r="F6252" t="s">
        <v>186</v>
      </c>
      <c r="G6252" s="14" t="str">
        <f>"008"</f>
        <v>008</v>
      </c>
      <c r="H6252" t="s">
        <v>2085</v>
      </c>
    </row>
    <row r="6253" spans="1:8" x14ac:dyDescent="0.25">
      <c r="A6253" t="s">
        <v>6475</v>
      </c>
      <c r="B6253" s="12">
        <v>79</v>
      </c>
      <c r="C6253" t="s">
        <v>28</v>
      </c>
      <c r="D6253" t="s">
        <v>29</v>
      </c>
      <c r="E6253" s="13" t="str">
        <f>"62"</f>
        <v>62</v>
      </c>
      <c r="F6253" t="s">
        <v>409</v>
      </c>
      <c r="G6253" s="14" t="str">
        <f>"291"</f>
        <v>291</v>
      </c>
      <c r="H6253" t="s">
        <v>1998</v>
      </c>
    </row>
    <row r="6254" spans="1:8" x14ac:dyDescent="0.25">
      <c r="A6254" t="s">
        <v>6476</v>
      </c>
      <c r="B6254" s="12">
        <v>76</v>
      </c>
      <c r="C6254" t="s">
        <v>2</v>
      </c>
      <c r="D6254" t="s">
        <v>3</v>
      </c>
      <c r="E6254" s="13" t="str">
        <f>"22"</f>
        <v>22</v>
      </c>
      <c r="F6254" t="s">
        <v>4</v>
      </c>
      <c r="G6254" s="14" t="str">
        <f>"040"</f>
        <v>040</v>
      </c>
      <c r="H6254" t="s">
        <v>6477</v>
      </c>
    </row>
    <row r="6255" spans="1:8" x14ac:dyDescent="0.25">
      <c r="A6255" t="s">
        <v>6478</v>
      </c>
      <c r="B6255" s="12">
        <v>79</v>
      </c>
      <c r="C6255" t="s">
        <v>28</v>
      </c>
      <c r="D6255" t="s">
        <v>29</v>
      </c>
      <c r="E6255" s="13" t="str">
        <f>"09"</f>
        <v>09</v>
      </c>
      <c r="F6255" t="s">
        <v>117</v>
      </c>
      <c r="G6255" s="14" t="str">
        <f>"046"</f>
        <v>046</v>
      </c>
      <c r="H6255" t="s">
        <v>6479</v>
      </c>
    </row>
    <row r="6256" spans="1:8" x14ac:dyDescent="0.25">
      <c r="A6256" t="s">
        <v>6478</v>
      </c>
      <c r="B6256" s="12">
        <v>79</v>
      </c>
      <c r="C6256" t="s">
        <v>28</v>
      </c>
      <c r="D6256" t="s">
        <v>29</v>
      </c>
      <c r="E6256" s="13" t="str">
        <f>"09"</f>
        <v>09</v>
      </c>
      <c r="F6256" t="s">
        <v>117</v>
      </c>
      <c r="G6256" s="14" t="str">
        <f>"211"</f>
        <v>211</v>
      </c>
      <c r="H6256" t="s">
        <v>372</v>
      </c>
    </row>
    <row r="6257" spans="1:8" x14ac:dyDescent="0.25">
      <c r="A6257" t="s">
        <v>6478</v>
      </c>
      <c r="B6257" s="12">
        <v>79</v>
      </c>
      <c r="C6257" t="s">
        <v>28</v>
      </c>
      <c r="D6257" t="s">
        <v>29</v>
      </c>
      <c r="E6257" s="13" t="str">
        <f>"10"</f>
        <v>10</v>
      </c>
      <c r="F6257" t="s">
        <v>171</v>
      </c>
      <c r="G6257" s="14" t="str">
        <f>"116"</f>
        <v>116</v>
      </c>
      <c r="H6257" t="s">
        <v>1961</v>
      </c>
    </row>
    <row r="6258" spans="1:8" x14ac:dyDescent="0.25">
      <c r="A6258" t="s">
        <v>6478</v>
      </c>
      <c r="B6258" s="12">
        <v>79</v>
      </c>
      <c r="C6258" t="s">
        <v>28</v>
      </c>
      <c r="D6258" t="s">
        <v>29</v>
      </c>
      <c r="E6258" s="13" t="str">
        <f>"10"</f>
        <v>10</v>
      </c>
      <c r="F6258" t="s">
        <v>171</v>
      </c>
      <c r="G6258" s="14" t="str">
        <f>"265"</f>
        <v>265</v>
      </c>
      <c r="H6258" t="s">
        <v>1075</v>
      </c>
    </row>
    <row r="6259" spans="1:8" x14ac:dyDescent="0.25">
      <c r="A6259" t="s">
        <v>6478</v>
      </c>
      <c r="B6259" s="12">
        <v>79</v>
      </c>
      <c r="C6259" t="s">
        <v>28</v>
      </c>
      <c r="D6259" t="s">
        <v>29</v>
      </c>
      <c r="E6259" s="13" t="str">
        <f>"37"</f>
        <v>37</v>
      </c>
      <c r="F6259" t="s">
        <v>34</v>
      </c>
      <c r="G6259" s="14" t="str">
        <f>"102"</f>
        <v>102</v>
      </c>
      <c r="H6259" t="s">
        <v>938</v>
      </c>
    </row>
    <row r="6260" spans="1:8" x14ac:dyDescent="0.25">
      <c r="A6260" t="s">
        <v>6478</v>
      </c>
      <c r="B6260" s="12">
        <v>79</v>
      </c>
      <c r="C6260" t="s">
        <v>28</v>
      </c>
      <c r="D6260" t="s">
        <v>29</v>
      </c>
      <c r="E6260" s="13" t="str">
        <f>"37"</f>
        <v>37</v>
      </c>
      <c r="F6260" t="s">
        <v>34</v>
      </c>
      <c r="G6260" s="14" t="str">
        <f>"151"</f>
        <v>151</v>
      </c>
      <c r="H6260" t="s">
        <v>429</v>
      </c>
    </row>
    <row r="6261" spans="1:8" x14ac:dyDescent="0.25">
      <c r="A6261" t="s">
        <v>6480</v>
      </c>
      <c r="B6261" s="12">
        <v>79</v>
      </c>
      <c r="C6261" t="s">
        <v>28</v>
      </c>
      <c r="D6261" t="s">
        <v>29</v>
      </c>
      <c r="E6261" s="13" t="str">
        <f>"54"</f>
        <v>54</v>
      </c>
      <c r="F6261" t="s">
        <v>301</v>
      </c>
      <c r="G6261" s="14" t="str">
        <f>"181"</f>
        <v>181</v>
      </c>
      <c r="H6261" t="s">
        <v>6481</v>
      </c>
    </row>
    <row r="6262" spans="1:8" x14ac:dyDescent="0.25">
      <c r="A6262" t="s">
        <v>6482</v>
      </c>
      <c r="B6262" s="12">
        <v>79</v>
      </c>
      <c r="C6262" t="s">
        <v>28</v>
      </c>
      <c r="D6262" t="s">
        <v>29</v>
      </c>
      <c r="E6262" s="13" t="str">
        <f>"55"</f>
        <v>55</v>
      </c>
      <c r="F6262" t="s">
        <v>207</v>
      </c>
      <c r="G6262" s="14" t="str">
        <f>"276"</f>
        <v>276</v>
      </c>
      <c r="H6262" t="s">
        <v>455</v>
      </c>
    </row>
    <row r="6263" spans="1:8" x14ac:dyDescent="0.25">
      <c r="A6263" t="s">
        <v>6483</v>
      </c>
      <c r="B6263" s="12">
        <v>76</v>
      </c>
      <c r="C6263" t="s">
        <v>2</v>
      </c>
      <c r="D6263" t="s">
        <v>3</v>
      </c>
      <c r="E6263" s="13" t="str">
        <f>"12"</f>
        <v>12</v>
      </c>
      <c r="F6263" t="s">
        <v>25</v>
      </c>
      <c r="G6263" s="14" t="str">
        <f>"271"</f>
        <v>271</v>
      </c>
      <c r="H6263" t="s">
        <v>27</v>
      </c>
    </row>
    <row r="6264" spans="1:8" x14ac:dyDescent="0.25">
      <c r="A6264" t="s">
        <v>6484</v>
      </c>
      <c r="B6264" s="12">
        <v>76</v>
      </c>
      <c r="C6264" t="s">
        <v>2</v>
      </c>
      <c r="D6264" t="s">
        <v>3</v>
      </c>
      <c r="E6264" s="13" t="str">
        <f>"22"</f>
        <v>22</v>
      </c>
      <c r="F6264" t="s">
        <v>4</v>
      </c>
      <c r="G6264" s="14" t="str">
        <f>"153"</f>
        <v>153</v>
      </c>
      <c r="H6264" t="s">
        <v>93</v>
      </c>
    </row>
    <row r="6265" spans="1:8" x14ac:dyDescent="0.25">
      <c r="A6265" t="s">
        <v>6485</v>
      </c>
      <c r="B6265" s="12">
        <v>81</v>
      </c>
      <c r="C6265" t="s">
        <v>7</v>
      </c>
      <c r="D6265" t="s">
        <v>8</v>
      </c>
      <c r="E6265" s="13" t="str">
        <f>"36"</f>
        <v>36</v>
      </c>
      <c r="F6265" t="s">
        <v>84</v>
      </c>
      <c r="G6265" s="14" t="str">
        <f>"286"</f>
        <v>286</v>
      </c>
      <c r="H6265" t="s">
        <v>848</v>
      </c>
    </row>
    <row r="6266" spans="1:8" x14ac:dyDescent="0.25">
      <c r="A6266" t="s">
        <v>6486</v>
      </c>
      <c r="B6266" s="12">
        <v>79</v>
      </c>
      <c r="C6266" t="s">
        <v>28</v>
      </c>
      <c r="D6266" t="s">
        <v>29</v>
      </c>
      <c r="E6266" s="13" t="str">
        <f>"18"</f>
        <v>18</v>
      </c>
      <c r="F6266" t="s">
        <v>64</v>
      </c>
      <c r="G6266" s="14" t="str">
        <f>"221"</f>
        <v>221</v>
      </c>
      <c r="H6266" t="s">
        <v>65</v>
      </c>
    </row>
    <row r="6267" spans="1:8" x14ac:dyDescent="0.25">
      <c r="A6267" t="s">
        <v>6487</v>
      </c>
      <c r="B6267" s="12">
        <v>81</v>
      </c>
      <c r="C6267" t="s">
        <v>7</v>
      </c>
      <c r="D6267" t="s">
        <v>8</v>
      </c>
      <c r="E6267" s="13" t="str">
        <f>"44"</f>
        <v>44</v>
      </c>
      <c r="F6267" t="s">
        <v>40</v>
      </c>
      <c r="G6267" s="14" t="str">
        <f>"261"</f>
        <v>261</v>
      </c>
      <c r="H6267" t="s">
        <v>627</v>
      </c>
    </row>
    <row r="6268" spans="1:8" x14ac:dyDescent="0.25">
      <c r="A6268" t="s">
        <v>6488</v>
      </c>
      <c r="B6268" s="12">
        <v>81</v>
      </c>
      <c r="C6268" t="s">
        <v>7</v>
      </c>
      <c r="D6268" t="s">
        <v>8</v>
      </c>
      <c r="E6268" s="13" t="str">
        <f>"05"</f>
        <v>05</v>
      </c>
      <c r="F6268" t="s">
        <v>9</v>
      </c>
      <c r="G6268" s="14" t="str">
        <f>"231"</f>
        <v>231</v>
      </c>
      <c r="H6268" t="s">
        <v>263</v>
      </c>
    </row>
    <row r="6269" spans="1:8" x14ac:dyDescent="0.25">
      <c r="A6269" t="s">
        <v>6489</v>
      </c>
      <c r="B6269" s="12">
        <v>76</v>
      </c>
      <c r="C6269" t="s">
        <v>2</v>
      </c>
      <c r="D6269" t="s">
        <v>3</v>
      </c>
      <c r="E6269" s="13" t="str">
        <f>"14"</f>
        <v>14</v>
      </c>
      <c r="F6269" t="s">
        <v>124</v>
      </c>
      <c r="G6269" s="14" t="str">
        <f>"226"</f>
        <v>226</v>
      </c>
      <c r="H6269" t="s">
        <v>2699</v>
      </c>
    </row>
    <row r="6270" spans="1:8" x14ac:dyDescent="0.25">
      <c r="A6270" t="s">
        <v>6490</v>
      </c>
      <c r="B6270" s="12">
        <v>76</v>
      </c>
      <c r="C6270" t="s">
        <v>2</v>
      </c>
      <c r="D6270" t="s">
        <v>3</v>
      </c>
      <c r="E6270" s="13" t="str">
        <f>"13"</f>
        <v>13</v>
      </c>
      <c r="F6270" t="s">
        <v>14</v>
      </c>
      <c r="G6270" s="14" t="str">
        <f>"282"</f>
        <v>282</v>
      </c>
      <c r="H6270" t="s">
        <v>15</v>
      </c>
    </row>
    <row r="6271" spans="1:8" x14ac:dyDescent="0.25">
      <c r="A6271" t="s">
        <v>6491</v>
      </c>
      <c r="B6271" s="12">
        <v>77</v>
      </c>
      <c r="C6271" t="s">
        <v>17</v>
      </c>
      <c r="D6271" t="s">
        <v>18</v>
      </c>
      <c r="E6271" s="13" t="str">
        <f>"40"</f>
        <v>40</v>
      </c>
      <c r="F6271" t="s">
        <v>19</v>
      </c>
      <c r="G6271" s="14" t="str">
        <f>"251"</f>
        <v>251</v>
      </c>
      <c r="H6271" t="s">
        <v>20</v>
      </c>
    </row>
    <row r="6272" spans="1:8" x14ac:dyDescent="0.25">
      <c r="A6272" t="s">
        <v>6492</v>
      </c>
      <c r="B6272" s="12">
        <v>79</v>
      </c>
      <c r="C6272" t="s">
        <v>28</v>
      </c>
      <c r="D6272" t="s">
        <v>29</v>
      </c>
      <c r="E6272" s="13" t="str">
        <f>"61"</f>
        <v>61</v>
      </c>
      <c r="F6272" t="s">
        <v>186</v>
      </c>
      <c r="G6272" s="14" t="str">
        <f>"201"</f>
        <v>201</v>
      </c>
      <c r="H6272" t="s">
        <v>547</v>
      </c>
    </row>
    <row r="6273" spans="1:8" x14ac:dyDescent="0.25">
      <c r="A6273" t="s">
        <v>6493</v>
      </c>
      <c r="B6273" s="12">
        <v>81</v>
      </c>
      <c r="C6273" t="s">
        <v>7</v>
      </c>
      <c r="D6273" t="s">
        <v>8</v>
      </c>
      <c r="E6273" s="13" t="str">
        <f>"20"</f>
        <v>20</v>
      </c>
      <c r="F6273" t="s">
        <v>111</v>
      </c>
      <c r="G6273" s="14" t="str">
        <f>"276"</f>
        <v>276</v>
      </c>
      <c r="H6273" t="s">
        <v>112</v>
      </c>
    </row>
    <row r="6274" spans="1:8" x14ac:dyDescent="0.25">
      <c r="A6274" t="s">
        <v>6494</v>
      </c>
      <c r="B6274" s="12">
        <v>81</v>
      </c>
      <c r="C6274" t="s">
        <v>7</v>
      </c>
      <c r="D6274" t="s">
        <v>8</v>
      </c>
      <c r="E6274" s="13" t="str">
        <f>"70"</f>
        <v>70</v>
      </c>
      <c r="F6274" t="s">
        <v>50</v>
      </c>
      <c r="G6274" s="14" t="str">
        <f>"265"</f>
        <v>265</v>
      </c>
      <c r="H6274" t="s">
        <v>374</v>
      </c>
    </row>
    <row r="6275" spans="1:8" x14ac:dyDescent="0.25">
      <c r="A6275" t="s">
        <v>6495</v>
      </c>
      <c r="B6275" s="12">
        <v>77</v>
      </c>
      <c r="C6275" t="s">
        <v>17</v>
      </c>
      <c r="D6275" t="s">
        <v>18</v>
      </c>
      <c r="E6275" s="13" t="str">
        <f>"45"</f>
        <v>45</v>
      </c>
      <c r="F6275" t="s">
        <v>168</v>
      </c>
      <c r="G6275" s="14" t="str">
        <f>"131"</f>
        <v>131</v>
      </c>
      <c r="H6275" t="s">
        <v>907</v>
      </c>
    </row>
    <row r="6276" spans="1:8" x14ac:dyDescent="0.25">
      <c r="A6276" t="s">
        <v>6496</v>
      </c>
      <c r="B6276" s="12">
        <v>77</v>
      </c>
      <c r="C6276" t="s">
        <v>17</v>
      </c>
      <c r="D6276" t="s">
        <v>18</v>
      </c>
      <c r="E6276" s="13" t="str">
        <f>"45"</f>
        <v>45</v>
      </c>
      <c r="F6276" t="s">
        <v>168</v>
      </c>
      <c r="G6276" s="14" t="str">
        <f>"131"</f>
        <v>131</v>
      </c>
      <c r="H6276" t="s">
        <v>907</v>
      </c>
    </row>
    <row r="6277" spans="1:8" x14ac:dyDescent="0.25">
      <c r="A6277" t="s">
        <v>6497</v>
      </c>
      <c r="B6277" s="12">
        <v>81</v>
      </c>
      <c r="C6277" t="s">
        <v>7</v>
      </c>
      <c r="D6277" t="s">
        <v>8</v>
      </c>
      <c r="E6277" s="13" t="str">
        <f>"68"</f>
        <v>68</v>
      </c>
      <c r="F6277" t="s">
        <v>75</v>
      </c>
      <c r="G6277" s="14" t="str">
        <f>"211"</f>
        <v>211</v>
      </c>
      <c r="H6277" t="s">
        <v>76</v>
      </c>
    </row>
    <row r="6278" spans="1:8" x14ac:dyDescent="0.25">
      <c r="A6278" t="s">
        <v>6498</v>
      </c>
      <c r="B6278" s="12">
        <v>81</v>
      </c>
      <c r="C6278" t="s">
        <v>7</v>
      </c>
      <c r="D6278" t="s">
        <v>8</v>
      </c>
      <c r="E6278" s="13" t="str">
        <f>"44"</f>
        <v>44</v>
      </c>
      <c r="F6278" t="s">
        <v>40</v>
      </c>
      <c r="G6278" s="14" t="str">
        <f>"201"</f>
        <v>201</v>
      </c>
      <c r="H6278" t="s">
        <v>138</v>
      </c>
    </row>
    <row r="6279" spans="1:8" x14ac:dyDescent="0.25">
      <c r="A6279" t="s">
        <v>6499</v>
      </c>
      <c r="B6279" s="12">
        <v>79</v>
      </c>
      <c r="C6279" t="s">
        <v>28</v>
      </c>
      <c r="D6279" t="s">
        <v>29</v>
      </c>
      <c r="E6279" s="13" t="str">
        <f>"37"</f>
        <v>37</v>
      </c>
      <c r="F6279" t="s">
        <v>34</v>
      </c>
      <c r="G6279" s="14" t="str">
        <f>"291"</f>
        <v>291</v>
      </c>
      <c r="H6279" t="s">
        <v>36</v>
      </c>
    </row>
    <row r="6280" spans="1:8" x14ac:dyDescent="0.25">
      <c r="A6280" t="s">
        <v>6500</v>
      </c>
      <c r="B6280" s="12">
        <v>81</v>
      </c>
      <c r="C6280" t="s">
        <v>7</v>
      </c>
      <c r="D6280" t="s">
        <v>8</v>
      </c>
      <c r="E6280" s="13" t="str">
        <f>"34"</f>
        <v>34</v>
      </c>
      <c r="F6280" t="s">
        <v>258</v>
      </c>
      <c r="G6280" s="14" t="str">
        <f>"034"</f>
        <v>034</v>
      </c>
      <c r="H6280" t="s">
        <v>4364</v>
      </c>
    </row>
    <row r="6281" spans="1:8" x14ac:dyDescent="0.25">
      <c r="A6281" t="s">
        <v>6500</v>
      </c>
      <c r="B6281" s="12">
        <v>81</v>
      </c>
      <c r="C6281" t="s">
        <v>7</v>
      </c>
      <c r="D6281" t="s">
        <v>8</v>
      </c>
      <c r="E6281" s="13" t="str">
        <f>"34"</f>
        <v>34</v>
      </c>
      <c r="F6281" t="s">
        <v>258</v>
      </c>
      <c r="G6281" s="14" t="str">
        <f>"191"</f>
        <v>191</v>
      </c>
      <c r="H6281" t="s">
        <v>6501</v>
      </c>
    </row>
    <row r="6282" spans="1:8" x14ac:dyDescent="0.25">
      <c r="A6282" t="s">
        <v>6502</v>
      </c>
      <c r="B6282" s="12">
        <v>81</v>
      </c>
      <c r="C6282" t="s">
        <v>7</v>
      </c>
      <c r="D6282" t="s">
        <v>8</v>
      </c>
      <c r="E6282" s="13" t="str">
        <f>"68"</f>
        <v>68</v>
      </c>
      <c r="F6282" t="s">
        <v>75</v>
      </c>
      <c r="G6282" s="14" t="str">
        <f>"261"</f>
        <v>261</v>
      </c>
      <c r="H6282" t="s">
        <v>627</v>
      </c>
    </row>
    <row r="6283" spans="1:8" x14ac:dyDescent="0.25">
      <c r="A6283" t="s">
        <v>6503</v>
      </c>
      <c r="B6283" s="12">
        <v>79</v>
      </c>
      <c r="C6283" t="s">
        <v>28</v>
      </c>
      <c r="D6283" t="s">
        <v>29</v>
      </c>
      <c r="E6283" s="13" t="str">
        <f>"55"</f>
        <v>55</v>
      </c>
      <c r="F6283" t="s">
        <v>207</v>
      </c>
      <c r="G6283" s="14" t="str">
        <f>"176"</f>
        <v>176</v>
      </c>
      <c r="H6283" t="s">
        <v>621</v>
      </c>
    </row>
    <row r="6284" spans="1:8" x14ac:dyDescent="0.25">
      <c r="A6284" t="s">
        <v>6504</v>
      </c>
      <c r="B6284" s="12">
        <v>77</v>
      </c>
      <c r="C6284" t="s">
        <v>17</v>
      </c>
      <c r="D6284" t="s">
        <v>18</v>
      </c>
      <c r="E6284" s="13" t="str">
        <f>"40"</f>
        <v>40</v>
      </c>
      <c r="F6284" t="s">
        <v>19</v>
      </c>
      <c r="G6284" s="14" t="str">
        <f>"251"</f>
        <v>251</v>
      </c>
      <c r="H6284" t="s">
        <v>20</v>
      </c>
    </row>
    <row r="6285" spans="1:8" x14ac:dyDescent="0.25">
      <c r="A6285" t="s">
        <v>6505</v>
      </c>
      <c r="B6285" s="12">
        <v>81</v>
      </c>
      <c r="C6285" t="s">
        <v>7</v>
      </c>
      <c r="D6285" t="s">
        <v>8</v>
      </c>
      <c r="E6285" s="13" t="str">
        <f>"24"</f>
        <v>24</v>
      </c>
      <c r="F6285" t="s">
        <v>108</v>
      </c>
      <c r="G6285" s="14" t="str">
        <f>"251"</f>
        <v>251</v>
      </c>
      <c r="H6285" t="s">
        <v>980</v>
      </c>
    </row>
    <row r="6286" spans="1:8" x14ac:dyDescent="0.25">
      <c r="A6286" t="s">
        <v>6506</v>
      </c>
      <c r="B6286" s="12">
        <v>77</v>
      </c>
      <c r="C6286" t="s">
        <v>17</v>
      </c>
      <c r="D6286" t="s">
        <v>18</v>
      </c>
      <c r="E6286" s="13" t="str">
        <f>"51"</f>
        <v>51</v>
      </c>
      <c r="F6286" t="s">
        <v>55</v>
      </c>
      <c r="G6286" s="14" t="str">
        <f>"206"</f>
        <v>206</v>
      </c>
      <c r="H6286" t="s">
        <v>223</v>
      </c>
    </row>
    <row r="6287" spans="1:8" x14ac:dyDescent="0.25">
      <c r="A6287" t="s">
        <v>6507</v>
      </c>
      <c r="B6287" s="12">
        <v>81</v>
      </c>
      <c r="C6287" t="s">
        <v>7</v>
      </c>
      <c r="D6287" t="s">
        <v>8</v>
      </c>
      <c r="E6287" s="13" t="str">
        <f>"05"</f>
        <v>05</v>
      </c>
      <c r="F6287" t="s">
        <v>9</v>
      </c>
      <c r="G6287" s="14" t="str">
        <f>"024"</f>
        <v>024</v>
      </c>
      <c r="H6287" t="s">
        <v>10</v>
      </c>
    </row>
    <row r="6288" spans="1:8" x14ac:dyDescent="0.25">
      <c r="A6288" t="s">
        <v>6507</v>
      </c>
      <c r="B6288" s="12">
        <v>81</v>
      </c>
      <c r="C6288" t="s">
        <v>7</v>
      </c>
      <c r="D6288" t="s">
        <v>8</v>
      </c>
      <c r="E6288" s="13" t="str">
        <f>"05"</f>
        <v>05</v>
      </c>
      <c r="F6288" t="s">
        <v>9</v>
      </c>
      <c r="G6288" s="14" t="str">
        <f>"216"</f>
        <v>216</v>
      </c>
      <c r="H6288" t="s">
        <v>443</v>
      </c>
    </row>
    <row r="6289" spans="1:8" x14ac:dyDescent="0.25">
      <c r="A6289" t="s">
        <v>6507</v>
      </c>
      <c r="B6289" s="12">
        <v>81</v>
      </c>
      <c r="C6289" t="s">
        <v>7</v>
      </c>
      <c r="D6289" t="s">
        <v>8</v>
      </c>
      <c r="E6289" s="13" t="str">
        <f>"36"</f>
        <v>36</v>
      </c>
      <c r="F6289" t="s">
        <v>84</v>
      </c>
      <c r="G6289" s="14" t="str">
        <f>"251"</f>
        <v>251</v>
      </c>
      <c r="H6289" t="s">
        <v>533</v>
      </c>
    </row>
    <row r="6290" spans="1:8" x14ac:dyDescent="0.25">
      <c r="A6290" t="s">
        <v>6508</v>
      </c>
      <c r="B6290" s="12">
        <v>77</v>
      </c>
      <c r="C6290" t="s">
        <v>17</v>
      </c>
      <c r="D6290" t="s">
        <v>18</v>
      </c>
      <c r="E6290" s="13" t="str">
        <f>"67"</f>
        <v>67</v>
      </c>
      <c r="F6290" t="s">
        <v>44</v>
      </c>
      <c r="G6290" s="14" t="str">
        <f>"261"</f>
        <v>261</v>
      </c>
      <c r="H6290" t="s">
        <v>70</v>
      </c>
    </row>
    <row r="6291" spans="1:8" x14ac:dyDescent="0.25">
      <c r="A6291" t="s">
        <v>6509</v>
      </c>
      <c r="B6291" s="12">
        <v>76</v>
      </c>
      <c r="C6291" t="s">
        <v>2</v>
      </c>
      <c r="D6291" t="s">
        <v>3</v>
      </c>
      <c r="E6291" s="13" t="str">
        <f>"23"</f>
        <v>23</v>
      </c>
      <c r="F6291" t="s">
        <v>280</v>
      </c>
      <c r="G6291" s="14" t="str">
        <f>"101"</f>
        <v>101</v>
      </c>
      <c r="H6291" t="s">
        <v>4348</v>
      </c>
    </row>
    <row r="6292" spans="1:8" x14ac:dyDescent="0.25">
      <c r="A6292" t="s">
        <v>6510</v>
      </c>
      <c r="B6292" s="12">
        <v>76</v>
      </c>
      <c r="C6292" t="s">
        <v>2</v>
      </c>
      <c r="D6292" t="s">
        <v>3</v>
      </c>
      <c r="E6292" s="13" t="str">
        <f>"53"</f>
        <v>53</v>
      </c>
      <c r="F6292" t="s">
        <v>67</v>
      </c>
      <c r="G6292" s="14" t="str">
        <f>"241"</f>
        <v>241</v>
      </c>
      <c r="H6292" t="s">
        <v>68</v>
      </c>
    </row>
    <row r="6293" spans="1:8" x14ac:dyDescent="0.25">
      <c r="A6293" t="s">
        <v>6511</v>
      </c>
      <c r="B6293" s="12">
        <v>79</v>
      </c>
      <c r="C6293" t="s">
        <v>28</v>
      </c>
      <c r="D6293" t="s">
        <v>29</v>
      </c>
      <c r="E6293" s="13" t="str">
        <f>"37"</f>
        <v>37</v>
      </c>
      <c r="F6293" t="s">
        <v>34</v>
      </c>
      <c r="G6293" s="14" t="str">
        <f>"014"</f>
        <v>014</v>
      </c>
      <c r="H6293" t="s">
        <v>147</v>
      </c>
    </row>
    <row r="6294" spans="1:8" x14ac:dyDescent="0.25">
      <c r="A6294" t="s">
        <v>6512</v>
      </c>
      <c r="B6294" s="12">
        <v>76</v>
      </c>
      <c r="C6294" t="s">
        <v>2</v>
      </c>
      <c r="D6294" t="s">
        <v>3</v>
      </c>
      <c r="E6294" s="13" t="str">
        <f>"23"</f>
        <v>23</v>
      </c>
      <c r="F6294" t="s">
        <v>280</v>
      </c>
      <c r="G6294" s="14" t="str">
        <f>"020"</f>
        <v>020</v>
      </c>
      <c r="H6294" t="s">
        <v>385</v>
      </c>
    </row>
    <row r="6295" spans="1:8" x14ac:dyDescent="0.25">
      <c r="A6295" t="s">
        <v>6512</v>
      </c>
      <c r="B6295" s="12">
        <v>76</v>
      </c>
      <c r="C6295" t="s">
        <v>2</v>
      </c>
      <c r="D6295" t="s">
        <v>3</v>
      </c>
      <c r="E6295" s="13" t="str">
        <f>"53"</f>
        <v>53</v>
      </c>
      <c r="F6295" t="s">
        <v>67</v>
      </c>
      <c r="G6295" s="14" t="str">
        <f>"004"</f>
        <v>004</v>
      </c>
      <c r="H6295" t="s">
        <v>238</v>
      </c>
    </row>
    <row r="6296" spans="1:8" x14ac:dyDescent="0.25">
      <c r="A6296" t="s">
        <v>6512</v>
      </c>
      <c r="B6296" s="12">
        <v>76</v>
      </c>
      <c r="C6296" t="s">
        <v>2</v>
      </c>
      <c r="D6296" t="s">
        <v>3</v>
      </c>
      <c r="E6296" s="13" t="str">
        <f>"53"</f>
        <v>53</v>
      </c>
      <c r="F6296" t="s">
        <v>67</v>
      </c>
      <c r="G6296" s="14" t="str">
        <f>"026"</f>
        <v>026</v>
      </c>
      <c r="H6296" t="s">
        <v>4202</v>
      </c>
    </row>
    <row r="6297" spans="1:8" x14ac:dyDescent="0.25">
      <c r="A6297" t="s">
        <v>6513</v>
      </c>
      <c r="B6297" s="12">
        <v>76</v>
      </c>
      <c r="C6297" t="s">
        <v>2</v>
      </c>
      <c r="D6297" t="s">
        <v>3</v>
      </c>
      <c r="E6297" s="13" t="str">
        <f>"53"</f>
        <v>53</v>
      </c>
      <c r="F6297" t="s">
        <v>67</v>
      </c>
      <c r="G6297" s="14" t="str">
        <f>"026"</f>
        <v>026</v>
      </c>
      <c r="H6297" t="s">
        <v>4202</v>
      </c>
    </row>
    <row r="6298" spans="1:8" x14ac:dyDescent="0.25">
      <c r="A6298" t="s">
        <v>6514</v>
      </c>
      <c r="B6298" s="12">
        <v>76</v>
      </c>
      <c r="C6298" t="s">
        <v>2</v>
      </c>
      <c r="D6298" t="s">
        <v>3</v>
      </c>
      <c r="E6298" s="13" t="str">
        <f>"56"</f>
        <v>56</v>
      </c>
      <c r="F6298" t="s">
        <v>321</v>
      </c>
      <c r="G6298" s="14" t="str">
        <f>"176"</f>
        <v>176</v>
      </c>
      <c r="H6298" t="s">
        <v>4868</v>
      </c>
    </row>
    <row r="6299" spans="1:8" x14ac:dyDescent="0.25">
      <c r="A6299" t="s">
        <v>6515</v>
      </c>
      <c r="B6299" s="12">
        <v>81</v>
      </c>
      <c r="C6299" t="s">
        <v>7</v>
      </c>
      <c r="D6299" t="s">
        <v>8</v>
      </c>
      <c r="E6299" s="13" t="str">
        <f>"70"</f>
        <v>70</v>
      </c>
      <c r="F6299" t="s">
        <v>50</v>
      </c>
      <c r="G6299" s="14" t="str">
        <f>"261"</f>
        <v>261</v>
      </c>
      <c r="H6299" t="s">
        <v>628</v>
      </c>
    </row>
    <row r="6300" spans="1:8" x14ac:dyDescent="0.25">
      <c r="A6300" t="s">
        <v>6516</v>
      </c>
      <c r="B6300" s="12">
        <v>76</v>
      </c>
      <c r="C6300" t="s">
        <v>2</v>
      </c>
      <c r="D6300" t="s">
        <v>3</v>
      </c>
      <c r="E6300" s="13" t="str">
        <f>"53"</f>
        <v>53</v>
      </c>
      <c r="F6300" t="s">
        <v>67</v>
      </c>
      <c r="G6300" s="14" t="str">
        <f>"241"</f>
        <v>241</v>
      </c>
      <c r="H6300" t="s">
        <v>68</v>
      </c>
    </row>
    <row r="6301" spans="1:8" x14ac:dyDescent="0.25">
      <c r="A6301" t="s">
        <v>6517</v>
      </c>
      <c r="B6301" s="12">
        <v>79</v>
      </c>
      <c r="C6301" t="s">
        <v>28</v>
      </c>
      <c r="D6301" t="s">
        <v>29</v>
      </c>
      <c r="E6301" s="13" t="str">
        <f>"48"</f>
        <v>48</v>
      </c>
      <c r="F6301" t="s">
        <v>37</v>
      </c>
      <c r="G6301" s="14" t="str">
        <f>"111"</f>
        <v>111</v>
      </c>
      <c r="H6301" t="s">
        <v>4233</v>
      </c>
    </row>
    <row r="6302" spans="1:8" x14ac:dyDescent="0.25">
      <c r="A6302" t="s">
        <v>6518</v>
      </c>
      <c r="B6302" s="12">
        <v>79</v>
      </c>
      <c r="C6302" t="s">
        <v>28</v>
      </c>
      <c r="D6302" t="s">
        <v>29</v>
      </c>
      <c r="E6302" s="13" t="str">
        <f>"32"</f>
        <v>32</v>
      </c>
      <c r="F6302" t="s">
        <v>61</v>
      </c>
      <c r="G6302" s="14" t="str">
        <f>"002"</f>
        <v>002</v>
      </c>
      <c r="H6302" t="s">
        <v>6519</v>
      </c>
    </row>
    <row r="6303" spans="1:8" x14ac:dyDescent="0.25">
      <c r="A6303" t="s">
        <v>6518</v>
      </c>
      <c r="B6303" s="12">
        <v>79</v>
      </c>
      <c r="C6303" t="s">
        <v>28</v>
      </c>
      <c r="D6303" t="s">
        <v>29</v>
      </c>
      <c r="E6303" s="13" t="str">
        <f>"41"</f>
        <v>41</v>
      </c>
      <c r="F6303" t="s">
        <v>345</v>
      </c>
      <c r="G6303" s="14" t="str">
        <f>"176"</f>
        <v>176</v>
      </c>
      <c r="H6303" t="s">
        <v>4331</v>
      </c>
    </row>
    <row r="6304" spans="1:8" x14ac:dyDescent="0.25">
      <c r="A6304" t="s">
        <v>6520</v>
      </c>
      <c r="B6304" s="12">
        <v>79</v>
      </c>
      <c r="C6304" t="s">
        <v>28</v>
      </c>
      <c r="D6304" t="s">
        <v>29</v>
      </c>
      <c r="E6304" s="13" t="str">
        <f>"41"</f>
        <v>41</v>
      </c>
      <c r="F6304" t="s">
        <v>345</v>
      </c>
      <c r="G6304" s="14" t="str">
        <f>"176"</f>
        <v>176</v>
      </c>
      <c r="H6304" t="s">
        <v>4331</v>
      </c>
    </row>
    <row r="6305" spans="1:8" x14ac:dyDescent="0.25">
      <c r="A6305" t="s">
        <v>6521</v>
      </c>
      <c r="B6305" s="12">
        <v>81</v>
      </c>
      <c r="C6305" t="s">
        <v>7</v>
      </c>
      <c r="D6305" t="s">
        <v>8</v>
      </c>
      <c r="E6305" s="13" t="str">
        <f>"59"</f>
        <v>59</v>
      </c>
      <c r="F6305" t="s">
        <v>335</v>
      </c>
      <c r="G6305" s="14" t="str">
        <f>"281"</f>
        <v>281</v>
      </c>
      <c r="H6305" t="s">
        <v>481</v>
      </c>
    </row>
    <row r="6306" spans="1:8" x14ac:dyDescent="0.25">
      <c r="A6306" t="s">
        <v>6521</v>
      </c>
      <c r="B6306" s="12">
        <v>81</v>
      </c>
      <c r="C6306" t="s">
        <v>7</v>
      </c>
      <c r="D6306" t="s">
        <v>8</v>
      </c>
      <c r="E6306" s="13" t="str">
        <f>"59"</f>
        <v>59</v>
      </c>
      <c r="F6306" t="s">
        <v>335</v>
      </c>
      <c r="G6306" s="14" t="str">
        <f>"282"</f>
        <v>282</v>
      </c>
      <c r="H6306" t="s">
        <v>388</v>
      </c>
    </row>
    <row r="6307" spans="1:8" x14ac:dyDescent="0.25">
      <c r="A6307" t="s">
        <v>6522</v>
      </c>
      <c r="B6307" s="12">
        <v>81</v>
      </c>
      <c r="C6307" t="s">
        <v>7</v>
      </c>
      <c r="D6307" t="s">
        <v>8</v>
      </c>
      <c r="E6307" s="13" t="str">
        <f>"70"</f>
        <v>70</v>
      </c>
      <c r="F6307" t="s">
        <v>50</v>
      </c>
      <c r="G6307" s="14" t="str">
        <f>"010"</f>
        <v>010</v>
      </c>
      <c r="H6307" t="s">
        <v>661</v>
      </c>
    </row>
    <row r="6308" spans="1:8" x14ac:dyDescent="0.25">
      <c r="A6308" t="s">
        <v>6523</v>
      </c>
      <c r="B6308" s="12">
        <v>79</v>
      </c>
      <c r="C6308" t="s">
        <v>28</v>
      </c>
      <c r="D6308" t="s">
        <v>29</v>
      </c>
      <c r="E6308" s="13" t="str">
        <f>"01"</f>
        <v>01</v>
      </c>
      <c r="F6308" t="s">
        <v>542</v>
      </c>
      <c r="G6308" s="14" t="str">
        <f>"201"</f>
        <v>201</v>
      </c>
      <c r="H6308" t="s">
        <v>543</v>
      </c>
    </row>
    <row r="6309" spans="1:8" x14ac:dyDescent="0.25">
      <c r="A6309" t="s">
        <v>6524</v>
      </c>
      <c r="B6309" s="12">
        <v>81</v>
      </c>
      <c r="C6309" t="s">
        <v>7</v>
      </c>
      <c r="D6309" t="s">
        <v>8</v>
      </c>
      <c r="E6309" s="13" t="str">
        <f>"44"</f>
        <v>44</v>
      </c>
      <c r="F6309" t="s">
        <v>40</v>
      </c>
      <c r="G6309" s="14" t="str">
        <f>"201"</f>
        <v>201</v>
      </c>
      <c r="H6309" t="s">
        <v>138</v>
      </c>
    </row>
    <row r="6310" spans="1:8" x14ac:dyDescent="0.25">
      <c r="A6310" t="s">
        <v>6525</v>
      </c>
      <c r="B6310" s="12">
        <v>76</v>
      </c>
      <c r="C6310" t="s">
        <v>2</v>
      </c>
      <c r="D6310" t="s">
        <v>3</v>
      </c>
      <c r="E6310" s="13" t="str">
        <f>"13"</f>
        <v>13</v>
      </c>
      <c r="F6310" t="s">
        <v>14</v>
      </c>
      <c r="G6310" s="14" t="str">
        <f>"255"</f>
        <v>255</v>
      </c>
      <c r="H6310" t="s">
        <v>131</v>
      </c>
    </row>
    <row r="6311" spans="1:8" x14ac:dyDescent="0.25">
      <c r="A6311" t="s">
        <v>6525</v>
      </c>
      <c r="B6311" s="12">
        <v>76</v>
      </c>
      <c r="C6311" t="s">
        <v>2</v>
      </c>
      <c r="D6311" t="s">
        <v>3</v>
      </c>
      <c r="E6311" s="13" t="str">
        <f>"52"</f>
        <v>52</v>
      </c>
      <c r="F6311" t="s">
        <v>553</v>
      </c>
      <c r="G6311" s="14" t="str">
        <f>"276"</f>
        <v>276</v>
      </c>
      <c r="H6311" t="s">
        <v>554</v>
      </c>
    </row>
    <row r="6312" spans="1:8" x14ac:dyDescent="0.25">
      <c r="A6312" t="s">
        <v>6525</v>
      </c>
      <c r="B6312" s="12">
        <v>77</v>
      </c>
      <c r="C6312" t="s">
        <v>17</v>
      </c>
      <c r="D6312" t="s">
        <v>18</v>
      </c>
      <c r="E6312" s="13" t="str">
        <f>"40"</f>
        <v>40</v>
      </c>
      <c r="F6312" t="s">
        <v>19</v>
      </c>
      <c r="G6312" s="14" t="str">
        <f>"251"</f>
        <v>251</v>
      </c>
      <c r="H6312" t="s">
        <v>20</v>
      </c>
    </row>
    <row r="6313" spans="1:8" x14ac:dyDescent="0.25">
      <c r="A6313" t="s">
        <v>6525</v>
      </c>
      <c r="B6313" s="12">
        <v>77</v>
      </c>
      <c r="C6313" t="s">
        <v>17</v>
      </c>
      <c r="D6313" t="s">
        <v>18</v>
      </c>
      <c r="E6313" s="13" t="str">
        <f>"45"</f>
        <v>45</v>
      </c>
      <c r="F6313" t="s">
        <v>168</v>
      </c>
      <c r="G6313" s="14" t="str">
        <f>"255"</f>
        <v>255</v>
      </c>
      <c r="H6313" t="s">
        <v>394</v>
      </c>
    </row>
    <row r="6314" spans="1:8" x14ac:dyDescent="0.25">
      <c r="A6314" t="s">
        <v>6525</v>
      </c>
      <c r="B6314" s="12">
        <v>79</v>
      </c>
      <c r="C6314" t="s">
        <v>28</v>
      </c>
      <c r="D6314" t="s">
        <v>29</v>
      </c>
      <c r="E6314" s="13" t="str">
        <f>"54"</f>
        <v>54</v>
      </c>
      <c r="F6314" t="s">
        <v>301</v>
      </c>
      <c r="G6314" s="14" t="str">
        <f>"246"</f>
        <v>246</v>
      </c>
      <c r="H6314" t="s">
        <v>329</v>
      </c>
    </row>
    <row r="6315" spans="1:8" x14ac:dyDescent="0.25">
      <c r="A6315" t="s">
        <v>6526</v>
      </c>
      <c r="B6315" s="12">
        <v>81</v>
      </c>
      <c r="C6315" t="s">
        <v>7</v>
      </c>
      <c r="D6315" t="s">
        <v>8</v>
      </c>
      <c r="E6315" s="13" t="str">
        <f>"36"</f>
        <v>36</v>
      </c>
      <c r="F6315" t="s">
        <v>84</v>
      </c>
      <c r="G6315" s="14" t="str">
        <f>"014"</f>
        <v>014</v>
      </c>
      <c r="H6315" t="s">
        <v>1763</v>
      </c>
    </row>
    <row r="6316" spans="1:8" x14ac:dyDescent="0.25">
      <c r="A6316" t="s">
        <v>6527</v>
      </c>
      <c r="B6316" s="12">
        <v>77</v>
      </c>
      <c r="C6316" t="s">
        <v>17</v>
      </c>
      <c r="D6316" t="s">
        <v>18</v>
      </c>
      <c r="E6316" s="13" t="str">
        <f>"40"</f>
        <v>40</v>
      </c>
      <c r="F6316" t="s">
        <v>19</v>
      </c>
      <c r="G6316" s="14" t="str">
        <f>"226"</f>
        <v>226</v>
      </c>
      <c r="H6316" t="s">
        <v>359</v>
      </c>
    </row>
    <row r="6317" spans="1:8" x14ac:dyDescent="0.25">
      <c r="A6317" t="s">
        <v>6528</v>
      </c>
      <c r="B6317" s="12">
        <v>76</v>
      </c>
      <c r="C6317" t="s">
        <v>2</v>
      </c>
      <c r="D6317" t="s">
        <v>3</v>
      </c>
      <c r="E6317" s="13" t="str">
        <f>"33"</f>
        <v>33</v>
      </c>
      <c r="F6317" t="s">
        <v>587</v>
      </c>
      <c r="G6317" s="14" t="str">
        <f>"016"</f>
        <v>016</v>
      </c>
      <c r="H6317" t="s">
        <v>5051</v>
      </c>
    </row>
    <row r="6318" spans="1:8" x14ac:dyDescent="0.25">
      <c r="A6318" t="s">
        <v>6529</v>
      </c>
      <c r="B6318" s="12">
        <v>76</v>
      </c>
      <c r="C6318" t="s">
        <v>2</v>
      </c>
      <c r="D6318" t="s">
        <v>3</v>
      </c>
      <c r="E6318" s="13" t="str">
        <f>"23"</f>
        <v>23</v>
      </c>
      <c r="F6318" t="s">
        <v>280</v>
      </c>
      <c r="G6318" s="14" t="str">
        <f>"101"</f>
        <v>101</v>
      </c>
      <c r="H6318" t="s">
        <v>4348</v>
      </c>
    </row>
    <row r="6319" spans="1:8" x14ac:dyDescent="0.25">
      <c r="A6319" t="s">
        <v>6530</v>
      </c>
      <c r="B6319" s="12">
        <v>81</v>
      </c>
      <c r="C6319" t="s">
        <v>7</v>
      </c>
      <c r="D6319" t="s">
        <v>8</v>
      </c>
      <c r="E6319" s="13" t="str">
        <f>"58"</f>
        <v>58</v>
      </c>
      <c r="F6319" t="s">
        <v>128</v>
      </c>
      <c r="G6319" s="14" t="str">
        <f>"191"</f>
        <v>191</v>
      </c>
      <c r="H6319" t="s">
        <v>577</v>
      </c>
    </row>
    <row r="6320" spans="1:8" x14ac:dyDescent="0.25">
      <c r="A6320" t="s">
        <v>6531</v>
      </c>
      <c r="B6320" s="12">
        <v>81</v>
      </c>
      <c r="C6320" t="s">
        <v>7</v>
      </c>
      <c r="D6320" t="s">
        <v>8</v>
      </c>
      <c r="E6320" s="13" t="str">
        <f>"05"</f>
        <v>05</v>
      </c>
      <c r="F6320" t="s">
        <v>9</v>
      </c>
      <c r="G6320" s="14" t="str">
        <f>"104"</f>
        <v>104</v>
      </c>
      <c r="H6320" t="s">
        <v>299</v>
      </c>
    </row>
    <row r="6321" spans="1:8" x14ac:dyDescent="0.25">
      <c r="A6321" t="s">
        <v>6532</v>
      </c>
      <c r="B6321" s="12">
        <v>81</v>
      </c>
      <c r="C6321" t="s">
        <v>7</v>
      </c>
      <c r="D6321" t="s">
        <v>8</v>
      </c>
      <c r="E6321" s="13" t="str">
        <f>"15"</f>
        <v>15</v>
      </c>
      <c r="F6321" t="s">
        <v>1122</v>
      </c>
      <c r="G6321" s="14" t="str">
        <f>"008"</f>
        <v>008</v>
      </c>
      <c r="H6321" t="s">
        <v>2502</v>
      </c>
    </row>
    <row r="6322" spans="1:8" x14ac:dyDescent="0.25">
      <c r="A6322" t="s">
        <v>6533</v>
      </c>
      <c r="B6322" s="12">
        <v>76</v>
      </c>
      <c r="C6322" t="s">
        <v>2</v>
      </c>
      <c r="D6322" t="s">
        <v>3</v>
      </c>
      <c r="E6322" s="13" t="str">
        <f>"67"</f>
        <v>67</v>
      </c>
      <c r="F6322" t="s">
        <v>44</v>
      </c>
      <c r="G6322" s="14" t="str">
        <f>"136"</f>
        <v>136</v>
      </c>
      <c r="H6322" t="s">
        <v>993</v>
      </c>
    </row>
    <row r="6323" spans="1:8" x14ac:dyDescent="0.25">
      <c r="A6323" t="s">
        <v>6534</v>
      </c>
      <c r="B6323" s="12">
        <v>76</v>
      </c>
      <c r="C6323" t="s">
        <v>2</v>
      </c>
      <c r="D6323" t="s">
        <v>3</v>
      </c>
      <c r="E6323" s="13" t="str">
        <f>"67"</f>
        <v>67</v>
      </c>
      <c r="F6323" t="s">
        <v>44</v>
      </c>
      <c r="G6323" s="14" t="str">
        <f>"291"</f>
        <v>291</v>
      </c>
      <c r="H6323" t="s">
        <v>253</v>
      </c>
    </row>
    <row r="6324" spans="1:8" x14ac:dyDescent="0.25">
      <c r="A6324" t="s">
        <v>6535</v>
      </c>
      <c r="B6324" s="12">
        <v>81</v>
      </c>
      <c r="C6324" t="s">
        <v>7</v>
      </c>
      <c r="D6324" t="s">
        <v>8</v>
      </c>
      <c r="E6324" s="13" t="str">
        <f>"70"</f>
        <v>70</v>
      </c>
      <c r="F6324" t="s">
        <v>50</v>
      </c>
      <c r="G6324" s="14" t="str">
        <f>"261"</f>
        <v>261</v>
      </c>
      <c r="H6324" t="s">
        <v>628</v>
      </c>
    </row>
    <row r="6325" spans="1:8" x14ac:dyDescent="0.25">
      <c r="A6325" t="s">
        <v>6536</v>
      </c>
      <c r="B6325" s="12">
        <v>81</v>
      </c>
      <c r="C6325" t="s">
        <v>7</v>
      </c>
      <c r="D6325" t="s">
        <v>8</v>
      </c>
      <c r="E6325" s="13" t="str">
        <f>"44"</f>
        <v>44</v>
      </c>
      <c r="F6325" t="s">
        <v>40</v>
      </c>
      <c r="G6325" s="14" t="str">
        <f>"241"</f>
        <v>241</v>
      </c>
      <c r="H6325" t="s">
        <v>41</v>
      </c>
    </row>
    <row r="6326" spans="1:8" x14ac:dyDescent="0.25">
      <c r="A6326" t="s">
        <v>6537</v>
      </c>
      <c r="B6326" s="12">
        <v>81</v>
      </c>
      <c r="C6326" t="s">
        <v>7</v>
      </c>
      <c r="D6326" t="s">
        <v>8</v>
      </c>
      <c r="E6326" s="13" t="str">
        <f>"20"</f>
        <v>20</v>
      </c>
      <c r="F6326" t="s">
        <v>111</v>
      </c>
      <c r="G6326" s="14" t="str">
        <f>"226"</f>
        <v>226</v>
      </c>
      <c r="H6326" t="s">
        <v>431</v>
      </c>
    </row>
    <row r="6327" spans="1:8" x14ac:dyDescent="0.25">
      <c r="A6327" t="s">
        <v>6538</v>
      </c>
      <c r="B6327" s="12">
        <v>77</v>
      </c>
      <c r="C6327" t="s">
        <v>17</v>
      </c>
      <c r="D6327" t="s">
        <v>18</v>
      </c>
      <c r="E6327" s="13" t="str">
        <f>"51"</f>
        <v>51</v>
      </c>
      <c r="F6327" t="s">
        <v>55</v>
      </c>
      <c r="G6327" s="14" t="str">
        <f>"276"</f>
        <v>276</v>
      </c>
      <c r="H6327" t="s">
        <v>80</v>
      </c>
    </row>
    <row r="6328" spans="1:8" x14ac:dyDescent="0.25">
      <c r="A6328" t="s">
        <v>6539</v>
      </c>
      <c r="B6328" s="12">
        <v>81</v>
      </c>
      <c r="C6328" t="s">
        <v>7</v>
      </c>
      <c r="D6328" t="s">
        <v>8</v>
      </c>
      <c r="E6328" s="13" t="str">
        <f>"05"</f>
        <v>05</v>
      </c>
      <c r="F6328" t="s">
        <v>9</v>
      </c>
      <c r="G6328" s="14" t="str">
        <f>"216"</f>
        <v>216</v>
      </c>
      <c r="H6328" t="s">
        <v>443</v>
      </c>
    </row>
    <row r="6329" spans="1:8" x14ac:dyDescent="0.25">
      <c r="A6329" t="s">
        <v>6540</v>
      </c>
      <c r="B6329" s="12">
        <v>79</v>
      </c>
      <c r="C6329" t="s">
        <v>28</v>
      </c>
      <c r="D6329" t="s">
        <v>29</v>
      </c>
      <c r="E6329" s="13" t="str">
        <f>"18"</f>
        <v>18</v>
      </c>
      <c r="F6329" t="s">
        <v>64</v>
      </c>
      <c r="G6329" s="14" t="str">
        <f>"008"</f>
        <v>008</v>
      </c>
      <c r="H6329" t="s">
        <v>6541</v>
      </c>
    </row>
    <row r="6330" spans="1:8" x14ac:dyDescent="0.25">
      <c r="A6330" t="s">
        <v>6542</v>
      </c>
      <c r="B6330" s="12">
        <v>76</v>
      </c>
      <c r="C6330" t="s">
        <v>2</v>
      </c>
      <c r="D6330" t="s">
        <v>3</v>
      </c>
      <c r="E6330" s="13" t="str">
        <f>"13"</f>
        <v>13</v>
      </c>
      <c r="F6330" t="s">
        <v>14</v>
      </c>
      <c r="G6330" s="14" t="str">
        <f>"251"</f>
        <v>251</v>
      </c>
      <c r="H6330" t="s">
        <v>255</v>
      </c>
    </row>
    <row r="6331" spans="1:8" x14ac:dyDescent="0.25">
      <c r="A6331" t="s">
        <v>6543</v>
      </c>
      <c r="B6331" s="12">
        <v>77</v>
      </c>
      <c r="C6331" t="s">
        <v>17</v>
      </c>
      <c r="D6331" t="s">
        <v>18</v>
      </c>
      <c r="E6331" s="13" t="str">
        <f>"40"</f>
        <v>40</v>
      </c>
      <c r="F6331" t="s">
        <v>19</v>
      </c>
      <c r="G6331" s="14" t="str">
        <f>"251"</f>
        <v>251</v>
      </c>
      <c r="H6331" t="s">
        <v>20</v>
      </c>
    </row>
    <row r="6332" spans="1:8" x14ac:dyDescent="0.25">
      <c r="A6332" t="s">
        <v>6544</v>
      </c>
      <c r="B6332" s="12">
        <v>76</v>
      </c>
      <c r="C6332" t="s">
        <v>2</v>
      </c>
      <c r="D6332" t="s">
        <v>3</v>
      </c>
      <c r="E6332" s="13" t="str">
        <f>"13"</f>
        <v>13</v>
      </c>
      <c r="F6332" t="s">
        <v>14</v>
      </c>
      <c r="G6332" s="14" t="str">
        <f>"026"</f>
        <v>026</v>
      </c>
      <c r="H6332" t="s">
        <v>2028</v>
      </c>
    </row>
    <row r="6333" spans="1:8" x14ac:dyDescent="0.25">
      <c r="A6333" t="s">
        <v>6545</v>
      </c>
      <c r="B6333" s="12">
        <v>81</v>
      </c>
      <c r="C6333" t="s">
        <v>7</v>
      </c>
      <c r="D6333" t="s">
        <v>8</v>
      </c>
      <c r="E6333" s="13" t="str">
        <f>"15"</f>
        <v>15</v>
      </c>
      <c r="F6333" t="s">
        <v>1122</v>
      </c>
      <c r="G6333" s="14" t="str">
        <f>"006"</f>
        <v>006</v>
      </c>
      <c r="H6333" t="s">
        <v>6546</v>
      </c>
    </row>
    <row r="6334" spans="1:8" x14ac:dyDescent="0.25">
      <c r="A6334" t="s">
        <v>6547</v>
      </c>
      <c r="B6334" s="12">
        <v>81</v>
      </c>
      <c r="C6334" t="s">
        <v>7</v>
      </c>
      <c r="D6334" t="s">
        <v>8</v>
      </c>
      <c r="E6334" s="13" t="str">
        <f>"58"</f>
        <v>58</v>
      </c>
      <c r="F6334" t="s">
        <v>128</v>
      </c>
      <c r="G6334" s="14" t="str">
        <f>"107"</f>
        <v>107</v>
      </c>
      <c r="H6334" t="s">
        <v>2840</v>
      </c>
    </row>
    <row r="6335" spans="1:8" x14ac:dyDescent="0.25">
      <c r="A6335" t="s">
        <v>6548</v>
      </c>
      <c r="B6335" s="12">
        <v>76</v>
      </c>
      <c r="C6335" t="s">
        <v>2</v>
      </c>
      <c r="D6335" t="s">
        <v>3</v>
      </c>
      <c r="E6335" s="13" t="str">
        <f>"13"</f>
        <v>13</v>
      </c>
      <c r="F6335" t="s">
        <v>14</v>
      </c>
      <c r="G6335" s="14" t="str">
        <f>"225"</f>
        <v>225</v>
      </c>
      <c r="H6335" t="s">
        <v>452</v>
      </c>
    </row>
    <row r="6336" spans="1:8" x14ac:dyDescent="0.25">
      <c r="A6336" t="s">
        <v>6549</v>
      </c>
      <c r="B6336" s="12">
        <v>79</v>
      </c>
      <c r="C6336" t="s">
        <v>28</v>
      </c>
      <c r="D6336" t="s">
        <v>29</v>
      </c>
      <c r="E6336" s="13" t="str">
        <f>"06"</f>
        <v>06</v>
      </c>
      <c r="F6336" t="s">
        <v>1083</v>
      </c>
      <c r="G6336" s="14" t="str">
        <f>"022"</f>
        <v>022</v>
      </c>
      <c r="H6336" t="s">
        <v>4202</v>
      </c>
    </row>
    <row r="6337" spans="1:8" x14ac:dyDescent="0.25">
      <c r="A6337" t="s">
        <v>6550</v>
      </c>
      <c r="B6337" s="12">
        <v>77</v>
      </c>
      <c r="C6337" t="s">
        <v>17</v>
      </c>
      <c r="D6337" t="s">
        <v>18</v>
      </c>
      <c r="E6337" s="13" t="str">
        <f>"45"</f>
        <v>45</v>
      </c>
      <c r="F6337" t="s">
        <v>168</v>
      </c>
      <c r="G6337" s="14" t="str">
        <f>"131"</f>
        <v>131</v>
      </c>
      <c r="H6337" t="s">
        <v>907</v>
      </c>
    </row>
    <row r="6338" spans="1:8" x14ac:dyDescent="0.25">
      <c r="A6338" t="s">
        <v>6551</v>
      </c>
      <c r="B6338" s="12">
        <v>76</v>
      </c>
      <c r="C6338" t="s">
        <v>2</v>
      </c>
      <c r="D6338" t="s">
        <v>3</v>
      </c>
      <c r="E6338" s="13" t="str">
        <f>"67"</f>
        <v>67</v>
      </c>
      <c r="F6338" t="s">
        <v>44</v>
      </c>
      <c r="G6338" s="14" t="str">
        <f>"181"</f>
        <v>181</v>
      </c>
      <c r="H6338" t="s">
        <v>564</v>
      </c>
    </row>
    <row r="6339" spans="1:8" x14ac:dyDescent="0.25">
      <c r="A6339" t="s">
        <v>6552</v>
      </c>
      <c r="B6339" s="12">
        <v>76</v>
      </c>
      <c r="C6339" t="s">
        <v>2</v>
      </c>
      <c r="D6339" t="s">
        <v>3</v>
      </c>
      <c r="E6339" s="13" t="str">
        <f>"14"</f>
        <v>14</v>
      </c>
      <c r="F6339" t="s">
        <v>124</v>
      </c>
      <c r="G6339" s="14" t="str">
        <f>"251"</f>
        <v>251</v>
      </c>
      <c r="H6339" t="s">
        <v>402</v>
      </c>
    </row>
    <row r="6340" spans="1:8" x14ac:dyDescent="0.25">
      <c r="A6340" t="s">
        <v>6552</v>
      </c>
      <c r="B6340" s="12">
        <v>77</v>
      </c>
      <c r="C6340" t="s">
        <v>17</v>
      </c>
      <c r="D6340" t="s">
        <v>18</v>
      </c>
      <c r="E6340" s="13" t="str">
        <f>"66"</f>
        <v>66</v>
      </c>
      <c r="F6340" t="s">
        <v>22</v>
      </c>
      <c r="G6340" s="14" t="str">
        <f>"181"</f>
        <v>181</v>
      </c>
      <c r="H6340" t="s">
        <v>194</v>
      </c>
    </row>
    <row r="6341" spans="1:8" x14ac:dyDescent="0.25">
      <c r="A6341" t="s">
        <v>6553</v>
      </c>
      <c r="B6341" s="12">
        <v>79</v>
      </c>
      <c r="C6341" t="s">
        <v>28</v>
      </c>
      <c r="D6341" t="s">
        <v>29</v>
      </c>
      <c r="E6341" s="13" t="str">
        <f>"10"</f>
        <v>10</v>
      </c>
      <c r="F6341" t="s">
        <v>171</v>
      </c>
      <c r="G6341" s="14" t="str">
        <f>"246"</f>
        <v>246</v>
      </c>
      <c r="H6341" t="s">
        <v>1294</v>
      </c>
    </row>
    <row r="6342" spans="1:8" x14ac:dyDescent="0.25">
      <c r="A6342" t="s">
        <v>6554</v>
      </c>
      <c r="B6342" s="12">
        <v>79</v>
      </c>
      <c r="C6342" t="s">
        <v>28</v>
      </c>
      <c r="D6342" t="s">
        <v>29</v>
      </c>
      <c r="E6342" s="13" t="str">
        <f>"09"</f>
        <v>09</v>
      </c>
      <c r="F6342" t="s">
        <v>117</v>
      </c>
      <c r="G6342" s="14" t="str">
        <f>"026"</f>
        <v>026</v>
      </c>
      <c r="H6342" t="s">
        <v>6555</v>
      </c>
    </row>
    <row r="6343" spans="1:8" x14ac:dyDescent="0.25">
      <c r="A6343" t="s">
        <v>6556</v>
      </c>
      <c r="B6343" s="12">
        <v>77</v>
      </c>
      <c r="C6343" t="s">
        <v>17</v>
      </c>
      <c r="D6343" t="s">
        <v>18</v>
      </c>
      <c r="E6343" s="13" t="str">
        <f>"45"</f>
        <v>45</v>
      </c>
      <c r="F6343" t="s">
        <v>168</v>
      </c>
      <c r="G6343" s="14" t="str">
        <f>"271"</f>
        <v>271</v>
      </c>
      <c r="H6343" t="s">
        <v>526</v>
      </c>
    </row>
    <row r="6344" spans="1:8" x14ac:dyDescent="0.25">
      <c r="A6344" t="s">
        <v>6557</v>
      </c>
      <c r="B6344" s="12">
        <v>81</v>
      </c>
      <c r="C6344" t="s">
        <v>7</v>
      </c>
      <c r="D6344" t="s">
        <v>8</v>
      </c>
      <c r="E6344" s="13" t="str">
        <f>"20"</f>
        <v>20</v>
      </c>
      <c r="F6344" t="s">
        <v>111</v>
      </c>
      <c r="G6344" s="14" t="str">
        <f>"040"</f>
        <v>040</v>
      </c>
      <c r="H6344" t="s">
        <v>2083</v>
      </c>
    </row>
    <row r="6345" spans="1:8" x14ac:dyDescent="0.25">
      <c r="A6345" t="s">
        <v>6558</v>
      </c>
      <c r="B6345" s="12">
        <v>79</v>
      </c>
      <c r="C6345" t="s">
        <v>28</v>
      </c>
      <c r="D6345" t="s">
        <v>29</v>
      </c>
      <c r="E6345" s="13" t="str">
        <f>"37"</f>
        <v>37</v>
      </c>
      <c r="F6345" t="s">
        <v>34</v>
      </c>
      <c r="G6345" s="14" t="str">
        <f>"291"</f>
        <v>291</v>
      </c>
      <c r="H6345" t="s">
        <v>36</v>
      </c>
    </row>
    <row r="6346" spans="1:8" x14ac:dyDescent="0.25">
      <c r="A6346" t="s">
        <v>6559</v>
      </c>
      <c r="B6346" s="12">
        <v>77</v>
      </c>
      <c r="C6346" t="s">
        <v>17</v>
      </c>
      <c r="D6346" t="s">
        <v>18</v>
      </c>
      <c r="E6346" s="13" t="str">
        <f>"40"</f>
        <v>40</v>
      </c>
      <c r="F6346" t="s">
        <v>19</v>
      </c>
      <c r="G6346" s="14" t="str">
        <f>"251"</f>
        <v>251</v>
      </c>
      <c r="H6346" t="s">
        <v>20</v>
      </c>
    </row>
    <row r="6347" spans="1:8" x14ac:dyDescent="0.25">
      <c r="A6347" t="s">
        <v>6560</v>
      </c>
      <c r="B6347" s="12">
        <v>77</v>
      </c>
      <c r="C6347" t="s">
        <v>17</v>
      </c>
      <c r="D6347" t="s">
        <v>18</v>
      </c>
      <c r="E6347" s="13" t="str">
        <f>"30"</f>
        <v>30</v>
      </c>
      <c r="F6347" t="s">
        <v>210</v>
      </c>
      <c r="G6347" s="14" t="str">
        <f>"241"</f>
        <v>241</v>
      </c>
      <c r="H6347" t="s">
        <v>211</v>
      </c>
    </row>
    <row r="6348" spans="1:8" x14ac:dyDescent="0.25">
      <c r="A6348" t="s">
        <v>6561</v>
      </c>
      <c r="B6348" s="12">
        <v>79</v>
      </c>
      <c r="C6348" t="s">
        <v>28</v>
      </c>
      <c r="D6348" t="s">
        <v>29</v>
      </c>
      <c r="E6348" s="13" t="str">
        <f>"09"</f>
        <v>09</v>
      </c>
      <c r="F6348" t="s">
        <v>117</v>
      </c>
      <c r="G6348" s="14" t="str">
        <f>"111"</f>
        <v>111</v>
      </c>
      <c r="H6348" t="s">
        <v>1906</v>
      </c>
    </row>
    <row r="6349" spans="1:8" x14ac:dyDescent="0.25">
      <c r="A6349" t="s">
        <v>6562</v>
      </c>
      <c r="B6349" s="12">
        <v>81</v>
      </c>
      <c r="C6349" t="s">
        <v>7</v>
      </c>
      <c r="D6349" t="s">
        <v>8</v>
      </c>
      <c r="E6349" s="13" t="str">
        <f>"08"</f>
        <v>08</v>
      </c>
      <c r="F6349" t="s">
        <v>154</v>
      </c>
      <c r="G6349" s="14" t="str">
        <f>"211"</f>
        <v>211</v>
      </c>
      <c r="H6349" t="s">
        <v>1045</v>
      </c>
    </row>
    <row r="6350" spans="1:8" x14ac:dyDescent="0.25">
      <c r="A6350" t="s">
        <v>6563</v>
      </c>
      <c r="B6350" s="12">
        <v>76</v>
      </c>
      <c r="C6350" t="s">
        <v>2</v>
      </c>
      <c r="D6350" t="s">
        <v>3</v>
      </c>
      <c r="E6350" s="13" t="str">
        <f>"64"</f>
        <v>64</v>
      </c>
      <c r="F6350" t="s">
        <v>58</v>
      </c>
      <c r="G6350" s="14" t="str">
        <f>"116"</f>
        <v>116</v>
      </c>
      <c r="H6350" t="s">
        <v>1397</v>
      </c>
    </row>
    <row r="6351" spans="1:8" x14ac:dyDescent="0.25">
      <c r="A6351" t="s">
        <v>6564</v>
      </c>
      <c r="B6351" s="12">
        <v>76</v>
      </c>
      <c r="C6351" t="s">
        <v>2</v>
      </c>
      <c r="D6351" t="s">
        <v>3</v>
      </c>
      <c r="E6351" s="13" t="str">
        <f>"64"</f>
        <v>64</v>
      </c>
      <c r="F6351" t="s">
        <v>58</v>
      </c>
      <c r="G6351" s="14" t="str">
        <f>"221"</f>
        <v>221</v>
      </c>
      <c r="H6351" t="s">
        <v>343</v>
      </c>
    </row>
    <row r="6352" spans="1:8" x14ac:dyDescent="0.25">
      <c r="A6352" t="s">
        <v>6565</v>
      </c>
      <c r="B6352" s="12">
        <v>81</v>
      </c>
      <c r="C6352" t="s">
        <v>7</v>
      </c>
      <c r="D6352" t="s">
        <v>8</v>
      </c>
      <c r="E6352" s="13" t="str">
        <f>"05"</f>
        <v>05</v>
      </c>
      <c r="F6352" t="s">
        <v>9</v>
      </c>
      <c r="G6352" s="14" t="str">
        <f>"216"</f>
        <v>216</v>
      </c>
      <c r="H6352" t="s">
        <v>443</v>
      </c>
    </row>
    <row r="6353" spans="1:8" x14ac:dyDescent="0.25">
      <c r="A6353" t="s">
        <v>6566</v>
      </c>
      <c r="B6353" s="12">
        <v>77</v>
      </c>
      <c r="C6353" t="s">
        <v>17</v>
      </c>
      <c r="D6353" t="s">
        <v>18</v>
      </c>
      <c r="E6353" s="13" t="str">
        <f>"40"</f>
        <v>40</v>
      </c>
      <c r="F6353" t="s">
        <v>19</v>
      </c>
      <c r="G6353" s="14" t="str">
        <f>"292"</f>
        <v>292</v>
      </c>
      <c r="H6353" t="s">
        <v>100</v>
      </c>
    </row>
    <row r="6354" spans="1:8" x14ac:dyDescent="0.25">
      <c r="A6354" t="s">
        <v>6567</v>
      </c>
      <c r="B6354" s="12">
        <v>76</v>
      </c>
      <c r="C6354" t="s">
        <v>2</v>
      </c>
      <c r="D6354" t="s">
        <v>3</v>
      </c>
      <c r="E6354" s="13" t="str">
        <f>"13"</f>
        <v>13</v>
      </c>
      <c r="F6354" t="s">
        <v>14</v>
      </c>
      <c r="G6354" s="14" t="str">
        <f>"282"</f>
        <v>282</v>
      </c>
      <c r="H6354" t="s">
        <v>15</v>
      </c>
    </row>
    <row r="6355" spans="1:8" x14ac:dyDescent="0.25">
      <c r="A6355" t="s">
        <v>6568</v>
      </c>
      <c r="B6355" s="12">
        <v>76</v>
      </c>
      <c r="C6355" t="s">
        <v>2</v>
      </c>
      <c r="D6355" t="s">
        <v>3</v>
      </c>
      <c r="E6355" s="13" t="str">
        <f>"23"</f>
        <v>23</v>
      </c>
      <c r="F6355" t="s">
        <v>280</v>
      </c>
      <c r="G6355" s="14" t="str">
        <f>"206"</f>
        <v>206</v>
      </c>
      <c r="H6355" t="s">
        <v>4220</v>
      </c>
    </row>
    <row r="6356" spans="1:8" x14ac:dyDescent="0.25">
      <c r="A6356" t="s">
        <v>6569</v>
      </c>
      <c r="B6356" s="12">
        <v>77</v>
      </c>
      <c r="C6356" t="s">
        <v>17</v>
      </c>
      <c r="D6356" t="s">
        <v>18</v>
      </c>
      <c r="E6356" s="13" t="str">
        <f>"51"</f>
        <v>51</v>
      </c>
      <c r="F6356" t="s">
        <v>55</v>
      </c>
      <c r="G6356" s="14" t="str">
        <f>"276"</f>
        <v>276</v>
      </c>
      <c r="H6356" t="s">
        <v>80</v>
      </c>
    </row>
    <row r="6357" spans="1:8" x14ac:dyDescent="0.25">
      <c r="A6357" t="s">
        <v>6570</v>
      </c>
      <c r="B6357" s="12">
        <v>77</v>
      </c>
      <c r="C6357" t="s">
        <v>17</v>
      </c>
      <c r="D6357" t="s">
        <v>18</v>
      </c>
      <c r="E6357" s="13" t="str">
        <f>"40"</f>
        <v>40</v>
      </c>
      <c r="F6357" t="s">
        <v>19</v>
      </c>
      <c r="G6357" s="14" t="str">
        <f>"251"</f>
        <v>251</v>
      </c>
      <c r="H6357" t="s">
        <v>20</v>
      </c>
    </row>
    <row r="6358" spans="1:8" x14ac:dyDescent="0.25">
      <c r="A6358" t="s">
        <v>6570</v>
      </c>
      <c r="B6358" s="12">
        <v>81</v>
      </c>
      <c r="C6358" t="s">
        <v>7</v>
      </c>
      <c r="D6358" t="s">
        <v>8</v>
      </c>
      <c r="E6358" s="13" t="str">
        <f>"05"</f>
        <v>05</v>
      </c>
      <c r="F6358" t="s">
        <v>9</v>
      </c>
      <c r="G6358" s="14" t="str">
        <f>"104"</f>
        <v>104</v>
      </c>
      <c r="H6358" t="s">
        <v>299</v>
      </c>
    </row>
    <row r="6359" spans="1:8" x14ac:dyDescent="0.25">
      <c r="A6359" t="s">
        <v>6570</v>
      </c>
      <c r="B6359" s="12">
        <v>81</v>
      </c>
      <c r="C6359" t="s">
        <v>7</v>
      </c>
      <c r="D6359" t="s">
        <v>8</v>
      </c>
      <c r="E6359" s="13" t="str">
        <f>"05"</f>
        <v>05</v>
      </c>
      <c r="F6359" t="s">
        <v>9</v>
      </c>
      <c r="G6359" s="14" t="str">
        <f>"216"</f>
        <v>216</v>
      </c>
      <c r="H6359" t="s">
        <v>443</v>
      </c>
    </row>
    <row r="6360" spans="1:8" x14ac:dyDescent="0.25">
      <c r="A6360" t="s">
        <v>6571</v>
      </c>
      <c r="B6360" s="12">
        <v>77</v>
      </c>
      <c r="C6360" t="s">
        <v>17</v>
      </c>
      <c r="D6360" t="s">
        <v>18</v>
      </c>
      <c r="E6360" s="13" t="str">
        <f>"67"</f>
        <v>67</v>
      </c>
      <c r="F6360" t="s">
        <v>44</v>
      </c>
      <c r="G6360" s="14" t="str">
        <f>"206"</f>
        <v>206</v>
      </c>
      <c r="H6360" t="s">
        <v>97</v>
      </c>
    </row>
    <row r="6361" spans="1:8" x14ac:dyDescent="0.25">
      <c r="A6361" t="s">
        <v>6572</v>
      </c>
      <c r="B6361" s="12">
        <v>79</v>
      </c>
      <c r="C6361" t="s">
        <v>28</v>
      </c>
      <c r="D6361" t="s">
        <v>29</v>
      </c>
      <c r="E6361" s="13" t="str">
        <f>"18"</f>
        <v>18</v>
      </c>
      <c r="F6361" t="s">
        <v>64</v>
      </c>
      <c r="G6361" s="14" t="str">
        <f>"221"</f>
        <v>221</v>
      </c>
      <c r="H6361" t="s">
        <v>65</v>
      </c>
    </row>
    <row r="6362" spans="1:8" x14ac:dyDescent="0.25">
      <c r="A6362" t="s">
        <v>6573</v>
      </c>
      <c r="B6362" s="12">
        <v>81</v>
      </c>
      <c r="C6362" t="s">
        <v>7</v>
      </c>
      <c r="D6362" t="s">
        <v>8</v>
      </c>
      <c r="E6362" s="13" t="str">
        <f>"24"</f>
        <v>24</v>
      </c>
      <c r="F6362" t="s">
        <v>108</v>
      </c>
      <c r="G6362" s="14" t="str">
        <f>"231"</f>
        <v>231</v>
      </c>
      <c r="H6362" t="s">
        <v>5864</v>
      </c>
    </row>
    <row r="6363" spans="1:8" x14ac:dyDescent="0.25">
      <c r="A6363" t="s">
        <v>6574</v>
      </c>
      <c r="B6363" s="12">
        <v>77</v>
      </c>
      <c r="C6363" t="s">
        <v>17</v>
      </c>
      <c r="D6363" t="s">
        <v>18</v>
      </c>
      <c r="E6363" s="13" t="str">
        <f>"40"</f>
        <v>40</v>
      </c>
      <c r="F6363" t="s">
        <v>19</v>
      </c>
      <c r="G6363" s="14" t="str">
        <f>"251"</f>
        <v>251</v>
      </c>
      <c r="H6363" t="s">
        <v>20</v>
      </c>
    </row>
    <row r="6364" spans="1:8" x14ac:dyDescent="0.25">
      <c r="A6364" t="s">
        <v>6575</v>
      </c>
      <c r="B6364" s="12">
        <v>77</v>
      </c>
      <c r="C6364" t="s">
        <v>17</v>
      </c>
      <c r="D6364" t="s">
        <v>18</v>
      </c>
      <c r="E6364" s="13" t="str">
        <f>"66"</f>
        <v>66</v>
      </c>
      <c r="F6364" t="s">
        <v>22</v>
      </c>
      <c r="G6364" s="14" t="str">
        <f>"131"</f>
        <v>131</v>
      </c>
      <c r="H6364" t="s">
        <v>23</v>
      </c>
    </row>
    <row r="6365" spans="1:8" x14ac:dyDescent="0.25">
      <c r="A6365" t="s">
        <v>6576</v>
      </c>
      <c r="B6365" s="12">
        <v>76</v>
      </c>
      <c r="C6365" t="s">
        <v>2</v>
      </c>
      <c r="D6365" t="s">
        <v>3</v>
      </c>
      <c r="E6365" s="13" t="str">
        <f>"14"</f>
        <v>14</v>
      </c>
      <c r="F6365" t="s">
        <v>124</v>
      </c>
      <c r="G6365" s="14" t="str">
        <f>"251"</f>
        <v>251</v>
      </c>
      <c r="H6365" t="s">
        <v>402</v>
      </c>
    </row>
    <row r="6366" spans="1:8" x14ac:dyDescent="0.25">
      <c r="A6366" t="s">
        <v>6577</v>
      </c>
      <c r="B6366" s="12">
        <v>76</v>
      </c>
      <c r="C6366" t="s">
        <v>2</v>
      </c>
      <c r="D6366" t="s">
        <v>3</v>
      </c>
      <c r="E6366" s="13" t="str">
        <f>"23"</f>
        <v>23</v>
      </c>
      <c r="F6366" t="s">
        <v>280</v>
      </c>
      <c r="G6366" s="14" t="str">
        <f>"010"</f>
        <v>010</v>
      </c>
      <c r="H6366" t="s">
        <v>1247</v>
      </c>
    </row>
    <row r="6367" spans="1:8" x14ac:dyDescent="0.25">
      <c r="A6367" t="s">
        <v>6578</v>
      </c>
      <c r="B6367" s="12">
        <v>77</v>
      </c>
      <c r="C6367" t="s">
        <v>17</v>
      </c>
      <c r="D6367" t="s">
        <v>18</v>
      </c>
      <c r="E6367" s="13" t="str">
        <f>"40"</f>
        <v>40</v>
      </c>
      <c r="F6367" t="s">
        <v>19</v>
      </c>
      <c r="G6367" s="14" t="str">
        <f>"291"</f>
        <v>291</v>
      </c>
      <c r="H6367" t="s">
        <v>214</v>
      </c>
    </row>
    <row r="6368" spans="1:8" x14ac:dyDescent="0.25">
      <c r="A6368" t="s">
        <v>6579</v>
      </c>
      <c r="B6368" s="12">
        <v>81</v>
      </c>
      <c r="C6368" t="s">
        <v>7</v>
      </c>
      <c r="D6368" t="s">
        <v>8</v>
      </c>
      <c r="E6368" s="13" t="str">
        <f>"49"</f>
        <v>49</v>
      </c>
      <c r="F6368" t="s">
        <v>340</v>
      </c>
      <c r="G6368" s="14" t="str">
        <f>"281"</f>
        <v>281</v>
      </c>
      <c r="H6368" t="s">
        <v>1335</v>
      </c>
    </row>
    <row r="6369" spans="1:8" x14ac:dyDescent="0.25">
      <c r="A6369" t="s">
        <v>6580</v>
      </c>
      <c r="B6369" s="12">
        <v>79</v>
      </c>
      <c r="C6369" t="s">
        <v>28</v>
      </c>
      <c r="D6369" t="s">
        <v>29</v>
      </c>
      <c r="E6369" s="13" t="str">
        <f>"37"</f>
        <v>37</v>
      </c>
      <c r="F6369" t="s">
        <v>34</v>
      </c>
      <c r="G6369" s="14" t="str">
        <f>"006"</f>
        <v>006</v>
      </c>
      <c r="H6369" t="s">
        <v>1306</v>
      </c>
    </row>
    <row r="6370" spans="1:8" x14ac:dyDescent="0.25">
      <c r="A6370" t="s">
        <v>6581</v>
      </c>
      <c r="B6370" s="12">
        <v>76</v>
      </c>
      <c r="C6370" t="s">
        <v>2</v>
      </c>
      <c r="D6370" t="s">
        <v>3</v>
      </c>
      <c r="E6370" s="13" t="str">
        <f>"23"</f>
        <v>23</v>
      </c>
      <c r="F6370" t="s">
        <v>280</v>
      </c>
      <c r="G6370" s="14" t="str">
        <f>"028"</f>
        <v>028</v>
      </c>
      <c r="H6370" t="s">
        <v>3368</v>
      </c>
    </row>
    <row r="6371" spans="1:8" x14ac:dyDescent="0.25">
      <c r="A6371" t="s">
        <v>6582</v>
      </c>
      <c r="B6371" s="12">
        <v>77</v>
      </c>
      <c r="C6371" t="s">
        <v>17</v>
      </c>
      <c r="D6371" t="s">
        <v>18</v>
      </c>
      <c r="E6371" s="13" t="str">
        <f>"45"</f>
        <v>45</v>
      </c>
      <c r="F6371" t="s">
        <v>168</v>
      </c>
      <c r="G6371" s="14" t="str">
        <f>"211"</f>
        <v>211</v>
      </c>
      <c r="H6371" t="s">
        <v>764</v>
      </c>
    </row>
    <row r="6372" spans="1:8" x14ac:dyDescent="0.25">
      <c r="A6372" t="s">
        <v>6583</v>
      </c>
      <c r="B6372" s="12">
        <v>79</v>
      </c>
      <c r="C6372" t="s">
        <v>28</v>
      </c>
      <c r="D6372" t="s">
        <v>29</v>
      </c>
      <c r="E6372" s="13" t="str">
        <f>"32"</f>
        <v>32</v>
      </c>
      <c r="F6372" t="s">
        <v>61</v>
      </c>
      <c r="G6372" s="14" t="str">
        <f>"136"</f>
        <v>136</v>
      </c>
      <c r="H6372" t="s">
        <v>819</v>
      </c>
    </row>
    <row r="6373" spans="1:8" x14ac:dyDescent="0.25">
      <c r="A6373" t="s">
        <v>6583</v>
      </c>
      <c r="B6373" s="12">
        <v>79</v>
      </c>
      <c r="C6373" t="s">
        <v>28</v>
      </c>
      <c r="D6373" t="s">
        <v>29</v>
      </c>
      <c r="E6373" s="13" t="str">
        <f>"41"</f>
        <v>41</v>
      </c>
      <c r="F6373" t="s">
        <v>345</v>
      </c>
      <c r="G6373" s="14" t="str">
        <f>"024"</f>
        <v>024</v>
      </c>
      <c r="H6373" t="s">
        <v>647</v>
      </c>
    </row>
    <row r="6374" spans="1:8" x14ac:dyDescent="0.25">
      <c r="A6374" t="s">
        <v>6584</v>
      </c>
      <c r="B6374" s="12">
        <v>79</v>
      </c>
      <c r="C6374" t="s">
        <v>28</v>
      </c>
      <c r="D6374" t="s">
        <v>29</v>
      </c>
      <c r="E6374" s="13" t="str">
        <f>"29"</f>
        <v>29</v>
      </c>
      <c r="F6374" t="s">
        <v>220</v>
      </c>
      <c r="G6374" s="14" t="str">
        <f>"038"</f>
        <v>038</v>
      </c>
      <c r="H6374" t="s">
        <v>6585</v>
      </c>
    </row>
    <row r="6375" spans="1:8" x14ac:dyDescent="0.25">
      <c r="A6375" t="s">
        <v>6586</v>
      </c>
      <c r="B6375" s="12">
        <v>76</v>
      </c>
      <c r="C6375" t="s">
        <v>2</v>
      </c>
      <c r="D6375" t="s">
        <v>3</v>
      </c>
      <c r="E6375" s="13" t="str">
        <f>"28"</f>
        <v>28</v>
      </c>
      <c r="F6375" t="s">
        <v>89</v>
      </c>
      <c r="G6375" s="14" t="str">
        <f>"241"</f>
        <v>241</v>
      </c>
      <c r="H6375" t="s">
        <v>1175</v>
      </c>
    </row>
    <row r="6376" spans="1:8" x14ac:dyDescent="0.25">
      <c r="A6376" t="s">
        <v>6587</v>
      </c>
      <c r="B6376" s="12">
        <v>76</v>
      </c>
      <c r="C6376" t="s">
        <v>2</v>
      </c>
      <c r="D6376" t="s">
        <v>3</v>
      </c>
      <c r="E6376" s="13" t="str">
        <f>"25"</f>
        <v>25</v>
      </c>
      <c r="F6376" t="s">
        <v>434</v>
      </c>
      <c r="G6376" s="14" t="str">
        <f>"147"</f>
        <v>147</v>
      </c>
      <c r="H6376" t="s">
        <v>6588</v>
      </c>
    </row>
    <row r="6377" spans="1:8" x14ac:dyDescent="0.25">
      <c r="A6377" t="s">
        <v>6589</v>
      </c>
      <c r="B6377" s="12">
        <v>81</v>
      </c>
      <c r="C6377" t="s">
        <v>7</v>
      </c>
      <c r="D6377" t="s">
        <v>8</v>
      </c>
      <c r="E6377" s="13" t="str">
        <f>"36"</f>
        <v>36</v>
      </c>
      <c r="F6377" t="s">
        <v>84</v>
      </c>
      <c r="G6377" s="14" t="str">
        <f>"286"</f>
        <v>286</v>
      </c>
      <c r="H6377" t="s">
        <v>848</v>
      </c>
    </row>
    <row r="6378" spans="1:8" x14ac:dyDescent="0.25">
      <c r="A6378" t="s">
        <v>6590</v>
      </c>
      <c r="B6378" s="12">
        <v>79</v>
      </c>
      <c r="C6378" t="s">
        <v>28</v>
      </c>
      <c r="D6378" t="s">
        <v>29</v>
      </c>
      <c r="E6378" s="13" t="str">
        <f>"55"</f>
        <v>55</v>
      </c>
      <c r="F6378" t="s">
        <v>207</v>
      </c>
      <c r="G6378" s="14" t="str">
        <f>"276"</f>
        <v>276</v>
      </c>
      <c r="H6378" t="s">
        <v>455</v>
      </c>
    </row>
    <row r="6379" spans="1:8" x14ac:dyDescent="0.25">
      <c r="A6379" t="s">
        <v>6591</v>
      </c>
      <c r="B6379" s="12">
        <v>79</v>
      </c>
      <c r="C6379" t="s">
        <v>28</v>
      </c>
      <c r="D6379" t="s">
        <v>29</v>
      </c>
      <c r="E6379" s="13" t="str">
        <f>"54"</f>
        <v>54</v>
      </c>
      <c r="F6379" t="s">
        <v>301</v>
      </c>
      <c r="G6379" s="14" t="str">
        <f>"246"</f>
        <v>246</v>
      </c>
      <c r="H6379" t="s">
        <v>329</v>
      </c>
    </row>
    <row r="6380" spans="1:8" x14ac:dyDescent="0.25">
      <c r="A6380" t="s">
        <v>6592</v>
      </c>
      <c r="B6380" s="12">
        <v>81</v>
      </c>
      <c r="C6380" t="s">
        <v>7</v>
      </c>
      <c r="D6380" t="s">
        <v>8</v>
      </c>
      <c r="E6380" s="13" t="str">
        <f>"24"</f>
        <v>24</v>
      </c>
      <c r="F6380" t="s">
        <v>108</v>
      </c>
      <c r="G6380" s="14" t="str">
        <f>"206"</f>
        <v>206</v>
      </c>
      <c r="H6380" t="s">
        <v>680</v>
      </c>
    </row>
    <row r="6381" spans="1:8" x14ac:dyDescent="0.25">
      <c r="A6381" t="s">
        <v>6593</v>
      </c>
      <c r="B6381" s="12">
        <v>77</v>
      </c>
      <c r="C6381" t="s">
        <v>17</v>
      </c>
      <c r="D6381" t="s">
        <v>18</v>
      </c>
      <c r="E6381" s="13" t="str">
        <f>"30"</f>
        <v>30</v>
      </c>
      <c r="F6381" t="s">
        <v>210</v>
      </c>
      <c r="G6381" s="14" t="str">
        <f>"174"</f>
        <v>174</v>
      </c>
      <c r="H6381" t="s">
        <v>216</v>
      </c>
    </row>
    <row r="6382" spans="1:8" x14ac:dyDescent="0.25">
      <c r="A6382" t="s">
        <v>6594</v>
      </c>
      <c r="B6382" s="12">
        <v>76</v>
      </c>
      <c r="C6382" t="s">
        <v>2</v>
      </c>
      <c r="D6382" t="s">
        <v>3</v>
      </c>
      <c r="E6382" s="13" t="str">
        <f>"14"</f>
        <v>14</v>
      </c>
      <c r="F6382" t="s">
        <v>124</v>
      </c>
      <c r="G6382" s="14" t="str">
        <f>"292"</f>
        <v>292</v>
      </c>
      <c r="H6382" t="s">
        <v>2409</v>
      </c>
    </row>
    <row r="6383" spans="1:8" x14ac:dyDescent="0.25">
      <c r="A6383" t="s">
        <v>6595</v>
      </c>
      <c r="B6383" s="12">
        <v>76</v>
      </c>
      <c r="C6383" t="s">
        <v>2</v>
      </c>
      <c r="D6383" t="s">
        <v>3</v>
      </c>
      <c r="E6383" s="13" t="str">
        <f>"14"</f>
        <v>14</v>
      </c>
      <c r="F6383" t="s">
        <v>124</v>
      </c>
      <c r="G6383" s="14" t="str">
        <f>"292"</f>
        <v>292</v>
      </c>
      <c r="H6383" t="s">
        <v>2409</v>
      </c>
    </row>
    <row r="6384" spans="1:8" x14ac:dyDescent="0.25">
      <c r="A6384" t="s">
        <v>6596</v>
      </c>
      <c r="B6384" s="12">
        <v>79</v>
      </c>
      <c r="C6384" t="s">
        <v>28</v>
      </c>
      <c r="D6384" t="s">
        <v>29</v>
      </c>
      <c r="E6384" s="13" t="str">
        <f>"37"</f>
        <v>37</v>
      </c>
      <c r="F6384" t="s">
        <v>34</v>
      </c>
      <c r="G6384" s="14" t="str">
        <f>"192"</f>
        <v>192</v>
      </c>
      <c r="H6384" t="s">
        <v>318</v>
      </c>
    </row>
    <row r="6385" spans="1:8" x14ac:dyDescent="0.25">
      <c r="A6385" t="s">
        <v>6597</v>
      </c>
      <c r="B6385" s="12">
        <v>77</v>
      </c>
      <c r="C6385" t="s">
        <v>17</v>
      </c>
      <c r="D6385" t="s">
        <v>18</v>
      </c>
      <c r="E6385" s="13" t="str">
        <f>"45"</f>
        <v>45</v>
      </c>
      <c r="F6385" t="s">
        <v>168</v>
      </c>
      <c r="G6385" s="14" t="str">
        <f>"131"</f>
        <v>131</v>
      </c>
      <c r="H6385" t="s">
        <v>907</v>
      </c>
    </row>
    <row r="6386" spans="1:8" x14ac:dyDescent="0.25">
      <c r="A6386" t="s">
        <v>6598</v>
      </c>
      <c r="B6386" s="12">
        <v>76</v>
      </c>
      <c r="C6386" t="s">
        <v>2</v>
      </c>
      <c r="D6386" t="s">
        <v>3</v>
      </c>
      <c r="E6386" s="13" t="str">
        <f>"53"</f>
        <v>53</v>
      </c>
      <c r="F6386" t="s">
        <v>67</v>
      </c>
      <c r="G6386" s="14" t="str">
        <f>"206"</f>
        <v>206</v>
      </c>
      <c r="H6386" t="s">
        <v>274</v>
      </c>
    </row>
    <row r="6387" spans="1:8" x14ac:dyDescent="0.25">
      <c r="A6387" t="s">
        <v>6599</v>
      </c>
      <c r="B6387" s="12">
        <v>81</v>
      </c>
      <c r="C6387" t="s">
        <v>7</v>
      </c>
      <c r="D6387" t="s">
        <v>8</v>
      </c>
      <c r="E6387" s="13" t="str">
        <f>"36"</f>
        <v>36</v>
      </c>
      <c r="F6387" t="s">
        <v>84</v>
      </c>
      <c r="G6387" s="14" t="str">
        <f>"010"</f>
        <v>010</v>
      </c>
      <c r="H6387" t="s">
        <v>410</v>
      </c>
    </row>
    <row r="6388" spans="1:8" x14ac:dyDescent="0.25">
      <c r="A6388" t="s">
        <v>6600</v>
      </c>
      <c r="B6388" s="12">
        <v>77</v>
      </c>
      <c r="C6388" t="s">
        <v>17</v>
      </c>
      <c r="D6388" t="s">
        <v>18</v>
      </c>
      <c r="E6388" s="13" t="str">
        <f>"66"</f>
        <v>66</v>
      </c>
      <c r="F6388" t="s">
        <v>22</v>
      </c>
      <c r="G6388" s="14" t="str">
        <f>"141"</f>
        <v>141</v>
      </c>
      <c r="H6388" t="s">
        <v>218</v>
      </c>
    </row>
    <row r="6389" spans="1:8" x14ac:dyDescent="0.25">
      <c r="A6389" t="s">
        <v>6600</v>
      </c>
      <c r="B6389" s="12">
        <v>77</v>
      </c>
      <c r="C6389" t="s">
        <v>17</v>
      </c>
      <c r="D6389" t="s">
        <v>18</v>
      </c>
      <c r="E6389" s="13" t="str">
        <f>"66"</f>
        <v>66</v>
      </c>
      <c r="F6389" t="s">
        <v>22</v>
      </c>
      <c r="G6389" s="14" t="str">
        <f>"236"</f>
        <v>236</v>
      </c>
      <c r="H6389" t="s">
        <v>240</v>
      </c>
    </row>
    <row r="6390" spans="1:8" x14ac:dyDescent="0.25">
      <c r="A6390" t="s">
        <v>6601</v>
      </c>
      <c r="B6390" s="12">
        <v>77</v>
      </c>
      <c r="C6390" t="s">
        <v>17</v>
      </c>
      <c r="D6390" t="s">
        <v>18</v>
      </c>
      <c r="E6390" s="13" t="str">
        <f>"40"</f>
        <v>40</v>
      </c>
      <c r="F6390" t="s">
        <v>19</v>
      </c>
      <c r="G6390" s="14" t="str">
        <f>"226"</f>
        <v>226</v>
      </c>
      <c r="H6390" t="s">
        <v>359</v>
      </c>
    </row>
    <row r="6391" spans="1:8" x14ac:dyDescent="0.25">
      <c r="A6391" t="s">
        <v>6602</v>
      </c>
      <c r="B6391" s="12">
        <v>81</v>
      </c>
      <c r="C6391" t="s">
        <v>7</v>
      </c>
      <c r="D6391" t="s">
        <v>8</v>
      </c>
      <c r="E6391" s="13" t="str">
        <f>"05"</f>
        <v>05</v>
      </c>
      <c r="F6391" t="s">
        <v>9</v>
      </c>
      <c r="G6391" s="14" t="str">
        <f>"231"</f>
        <v>231</v>
      </c>
      <c r="H6391" t="s">
        <v>263</v>
      </c>
    </row>
    <row r="6392" spans="1:8" x14ac:dyDescent="0.25">
      <c r="A6392" t="s">
        <v>6603</v>
      </c>
      <c r="B6392" s="12">
        <v>77</v>
      </c>
      <c r="C6392" t="s">
        <v>17</v>
      </c>
      <c r="D6392" t="s">
        <v>18</v>
      </c>
      <c r="E6392" s="13" t="str">
        <f>"30"</f>
        <v>30</v>
      </c>
      <c r="F6392" t="s">
        <v>210</v>
      </c>
      <c r="G6392" s="14" t="str">
        <f>"241"</f>
        <v>241</v>
      </c>
      <c r="H6392" t="s">
        <v>211</v>
      </c>
    </row>
    <row r="6393" spans="1:8" x14ac:dyDescent="0.25">
      <c r="A6393" t="s">
        <v>6604</v>
      </c>
      <c r="B6393" s="12">
        <v>81</v>
      </c>
      <c r="C6393" t="s">
        <v>7</v>
      </c>
      <c r="D6393" t="s">
        <v>8</v>
      </c>
      <c r="E6393" s="13" t="str">
        <f>"42"</f>
        <v>42</v>
      </c>
      <c r="F6393" t="s">
        <v>1206</v>
      </c>
      <c r="G6393" s="14" t="str">
        <f>"266"</f>
        <v>266</v>
      </c>
      <c r="H6393" t="s">
        <v>1214</v>
      </c>
    </row>
    <row r="6394" spans="1:8" x14ac:dyDescent="0.25">
      <c r="A6394" t="s">
        <v>6605</v>
      </c>
      <c r="B6394" s="12">
        <v>81</v>
      </c>
      <c r="C6394" t="s">
        <v>7</v>
      </c>
      <c r="D6394" t="s">
        <v>8</v>
      </c>
      <c r="E6394" s="13" t="str">
        <f>"05"</f>
        <v>05</v>
      </c>
      <c r="F6394" t="s">
        <v>9</v>
      </c>
      <c r="G6394" s="14" t="str">
        <f>"126"</f>
        <v>126</v>
      </c>
      <c r="H6394" t="s">
        <v>1195</v>
      </c>
    </row>
    <row r="6395" spans="1:8" x14ac:dyDescent="0.25">
      <c r="A6395" t="s">
        <v>6606</v>
      </c>
      <c r="B6395" s="12">
        <v>79</v>
      </c>
      <c r="C6395" t="s">
        <v>28</v>
      </c>
      <c r="D6395" t="s">
        <v>29</v>
      </c>
      <c r="E6395" s="13" t="str">
        <f>"48"</f>
        <v>48</v>
      </c>
      <c r="F6395" t="s">
        <v>37</v>
      </c>
      <c r="G6395" s="14" t="str">
        <f>"004"</f>
        <v>004</v>
      </c>
      <c r="H6395" t="s">
        <v>5280</v>
      </c>
    </row>
    <row r="6396" spans="1:8" x14ac:dyDescent="0.25">
      <c r="A6396" t="s">
        <v>6607</v>
      </c>
      <c r="B6396" s="12">
        <v>76</v>
      </c>
      <c r="C6396" t="s">
        <v>2</v>
      </c>
      <c r="D6396" t="s">
        <v>3</v>
      </c>
      <c r="E6396" s="13" t="str">
        <f>"52"</f>
        <v>52</v>
      </c>
      <c r="F6396" t="s">
        <v>553</v>
      </c>
      <c r="G6396" s="14" t="str">
        <f>"012"</f>
        <v>012</v>
      </c>
      <c r="H6396" t="s">
        <v>1112</v>
      </c>
    </row>
    <row r="6397" spans="1:8" x14ac:dyDescent="0.25">
      <c r="A6397" t="s">
        <v>6607</v>
      </c>
      <c r="B6397" s="12">
        <v>79</v>
      </c>
      <c r="C6397" t="s">
        <v>28</v>
      </c>
      <c r="D6397" t="s">
        <v>29</v>
      </c>
      <c r="E6397" s="13" t="str">
        <f>"32"</f>
        <v>32</v>
      </c>
      <c r="F6397" t="s">
        <v>61</v>
      </c>
      <c r="G6397" s="14" t="str">
        <f>"246"</f>
        <v>246</v>
      </c>
      <c r="H6397" t="s">
        <v>62</v>
      </c>
    </row>
    <row r="6398" spans="1:8" x14ac:dyDescent="0.25">
      <c r="A6398" t="s">
        <v>6608</v>
      </c>
      <c r="B6398" s="12">
        <v>79</v>
      </c>
      <c r="C6398" t="s">
        <v>28</v>
      </c>
      <c r="D6398" t="s">
        <v>29</v>
      </c>
      <c r="E6398" s="13" t="str">
        <f>"61"</f>
        <v>61</v>
      </c>
      <c r="F6398" t="s">
        <v>186</v>
      </c>
      <c r="G6398" s="14" t="str">
        <f>"241"</f>
        <v>241</v>
      </c>
      <c r="H6398" t="s">
        <v>917</v>
      </c>
    </row>
    <row r="6399" spans="1:8" x14ac:dyDescent="0.25">
      <c r="A6399" t="s">
        <v>6609</v>
      </c>
      <c r="B6399" s="12">
        <v>81</v>
      </c>
      <c r="C6399" t="s">
        <v>7</v>
      </c>
      <c r="D6399" t="s">
        <v>8</v>
      </c>
      <c r="E6399" s="13" t="str">
        <f>"31"</f>
        <v>31</v>
      </c>
      <c r="F6399" t="s">
        <v>423</v>
      </c>
      <c r="G6399" s="14" t="str">
        <f>"146"</f>
        <v>146</v>
      </c>
      <c r="H6399" t="s">
        <v>2291</v>
      </c>
    </row>
    <row r="6400" spans="1:8" x14ac:dyDescent="0.25">
      <c r="A6400" t="s">
        <v>6610</v>
      </c>
      <c r="B6400" s="12">
        <v>81</v>
      </c>
      <c r="C6400" t="s">
        <v>7</v>
      </c>
      <c r="D6400" t="s">
        <v>8</v>
      </c>
      <c r="E6400" s="13" t="str">
        <f>"44"</f>
        <v>44</v>
      </c>
      <c r="F6400" t="s">
        <v>40</v>
      </c>
      <c r="G6400" s="14" t="str">
        <f>"136"</f>
        <v>136</v>
      </c>
      <c r="H6400" t="s">
        <v>1286</v>
      </c>
    </row>
    <row r="6401" spans="1:8" x14ac:dyDescent="0.25">
      <c r="A6401" t="s">
        <v>6611</v>
      </c>
      <c r="B6401" s="12">
        <v>79</v>
      </c>
      <c r="C6401" t="s">
        <v>28</v>
      </c>
      <c r="D6401" t="s">
        <v>29</v>
      </c>
      <c r="E6401" s="13" t="str">
        <f>"37"</f>
        <v>37</v>
      </c>
      <c r="F6401" t="s">
        <v>34</v>
      </c>
      <c r="G6401" s="14" t="str">
        <f>"076"</f>
        <v>076</v>
      </c>
      <c r="H6401" t="s">
        <v>599</v>
      </c>
    </row>
    <row r="6402" spans="1:8" x14ac:dyDescent="0.25">
      <c r="A6402" t="s">
        <v>6612</v>
      </c>
      <c r="B6402" s="12">
        <v>76</v>
      </c>
      <c r="C6402" t="s">
        <v>2</v>
      </c>
      <c r="D6402" t="s">
        <v>3</v>
      </c>
      <c r="E6402" s="13" t="str">
        <f>"28"</f>
        <v>28</v>
      </c>
      <c r="F6402" t="s">
        <v>89</v>
      </c>
      <c r="G6402" s="14" t="str">
        <f>"291"</f>
        <v>291</v>
      </c>
      <c r="H6402" t="s">
        <v>309</v>
      </c>
    </row>
    <row r="6403" spans="1:8" x14ac:dyDescent="0.25">
      <c r="A6403" t="s">
        <v>6613</v>
      </c>
      <c r="B6403" s="12">
        <v>77</v>
      </c>
      <c r="C6403" t="s">
        <v>17</v>
      </c>
      <c r="D6403" t="s">
        <v>18</v>
      </c>
      <c r="E6403" s="13" t="str">
        <f>"66"</f>
        <v>66</v>
      </c>
      <c r="F6403" t="s">
        <v>22</v>
      </c>
      <c r="G6403" s="14" t="str">
        <f>"131"</f>
        <v>131</v>
      </c>
      <c r="H6403" t="s">
        <v>23</v>
      </c>
    </row>
    <row r="6404" spans="1:8" x14ac:dyDescent="0.25">
      <c r="A6404" t="s">
        <v>6614</v>
      </c>
      <c r="B6404" s="12">
        <v>77</v>
      </c>
      <c r="C6404" t="s">
        <v>17</v>
      </c>
      <c r="D6404" t="s">
        <v>18</v>
      </c>
      <c r="E6404" s="13" t="str">
        <f>"40"</f>
        <v>40</v>
      </c>
      <c r="F6404" t="s">
        <v>19</v>
      </c>
      <c r="G6404" s="14" t="str">
        <f>"251"</f>
        <v>251</v>
      </c>
      <c r="H6404" t="s">
        <v>20</v>
      </c>
    </row>
    <row r="6405" spans="1:8" x14ac:dyDescent="0.25">
      <c r="A6405" t="s">
        <v>6615</v>
      </c>
      <c r="B6405" s="12">
        <v>77</v>
      </c>
      <c r="C6405" t="s">
        <v>17</v>
      </c>
      <c r="D6405" t="s">
        <v>18</v>
      </c>
      <c r="E6405" s="13" t="str">
        <f>"67"</f>
        <v>67</v>
      </c>
      <c r="F6405" t="s">
        <v>44</v>
      </c>
      <c r="G6405" s="14" t="str">
        <f>"261"</f>
        <v>261</v>
      </c>
      <c r="H6405" t="s">
        <v>70</v>
      </c>
    </row>
    <row r="6406" spans="1:8" x14ac:dyDescent="0.25">
      <c r="A6406" t="s">
        <v>6616</v>
      </c>
      <c r="B6406" s="12">
        <v>79</v>
      </c>
      <c r="C6406" t="s">
        <v>28</v>
      </c>
      <c r="D6406" t="s">
        <v>29</v>
      </c>
      <c r="E6406" s="13" t="str">
        <f>"41"</f>
        <v>41</v>
      </c>
      <c r="F6406" t="s">
        <v>345</v>
      </c>
      <c r="G6406" s="14" t="str">
        <f>"281"</f>
        <v>281</v>
      </c>
      <c r="H6406" t="s">
        <v>346</v>
      </c>
    </row>
    <row r="6407" spans="1:8" x14ac:dyDescent="0.25">
      <c r="A6407" t="s">
        <v>6617</v>
      </c>
      <c r="B6407" s="12">
        <v>79</v>
      </c>
      <c r="C6407" t="s">
        <v>28</v>
      </c>
      <c r="D6407" t="s">
        <v>29</v>
      </c>
      <c r="E6407" s="13" t="str">
        <f>"71"</f>
        <v>71</v>
      </c>
      <c r="F6407" t="s">
        <v>729</v>
      </c>
      <c r="G6407" s="14" t="str">
        <f>"006"</f>
        <v>006</v>
      </c>
      <c r="H6407" t="s">
        <v>1033</v>
      </c>
    </row>
    <row r="6408" spans="1:8" x14ac:dyDescent="0.25">
      <c r="A6408" t="s">
        <v>6617</v>
      </c>
      <c r="B6408" s="12">
        <v>79</v>
      </c>
      <c r="C6408" t="s">
        <v>28</v>
      </c>
      <c r="D6408" t="s">
        <v>29</v>
      </c>
      <c r="E6408" s="13" t="str">
        <f>"71"</f>
        <v>71</v>
      </c>
      <c r="F6408" t="s">
        <v>729</v>
      </c>
      <c r="G6408" s="14" t="str">
        <f>"251"</f>
        <v>251</v>
      </c>
      <c r="H6408" t="s">
        <v>970</v>
      </c>
    </row>
    <row r="6409" spans="1:8" x14ac:dyDescent="0.25">
      <c r="A6409" t="s">
        <v>6618</v>
      </c>
      <c r="B6409" s="12">
        <v>81</v>
      </c>
      <c r="C6409" t="s">
        <v>7</v>
      </c>
      <c r="D6409" t="s">
        <v>8</v>
      </c>
      <c r="E6409" s="13" t="str">
        <f>"44"</f>
        <v>44</v>
      </c>
      <c r="F6409" t="s">
        <v>40</v>
      </c>
      <c r="G6409" s="14" t="str">
        <f>"201"</f>
        <v>201</v>
      </c>
      <c r="H6409" t="s">
        <v>138</v>
      </c>
    </row>
    <row r="6410" spans="1:8" x14ac:dyDescent="0.25">
      <c r="A6410" t="s">
        <v>6619</v>
      </c>
      <c r="B6410" s="12">
        <v>81</v>
      </c>
      <c r="C6410" t="s">
        <v>7</v>
      </c>
      <c r="D6410" t="s">
        <v>8</v>
      </c>
      <c r="E6410" s="13" t="str">
        <f>"59"</f>
        <v>59</v>
      </c>
      <c r="F6410" t="s">
        <v>335</v>
      </c>
      <c r="G6410" s="14" t="str">
        <f>"281"</f>
        <v>281</v>
      </c>
      <c r="H6410" t="s">
        <v>481</v>
      </c>
    </row>
    <row r="6411" spans="1:8" x14ac:dyDescent="0.25">
      <c r="A6411" t="s">
        <v>6620</v>
      </c>
      <c r="B6411" s="12">
        <v>76</v>
      </c>
      <c r="C6411" t="s">
        <v>2</v>
      </c>
      <c r="D6411" t="s">
        <v>3</v>
      </c>
      <c r="E6411" s="13" t="str">
        <f>"13"</f>
        <v>13</v>
      </c>
      <c r="F6411" t="s">
        <v>14</v>
      </c>
      <c r="G6411" s="14" t="str">
        <f>"255"</f>
        <v>255</v>
      </c>
      <c r="H6411" t="s">
        <v>131</v>
      </c>
    </row>
    <row r="6412" spans="1:8" x14ac:dyDescent="0.25">
      <c r="A6412" t="s">
        <v>6621</v>
      </c>
      <c r="B6412" s="12">
        <v>81</v>
      </c>
      <c r="C6412" t="s">
        <v>7</v>
      </c>
      <c r="D6412" t="s">
        <v>8</v>
      </c>
      <c r="E6412" s="13" t="str">
        <f>"59"</f>
        <v>59</v>
      </c>
      <c r="F6412" t="s">
        <v>335</v>
      </c>
      <c r="G6412" s="14" t="str">
        <f>"281"</f>
        <v>281</v>
      </c>
      <c r="H6412" t="s">
        <v>481</v>
      </c>
    </row>
    <row r="6413" spans="1:8" x14ac:dyDescent="0.25">
      <c r="A6413" t="s">
        <v>6622</v>
      </c>
      <c r="B6413" s="12">
        <v>81</v>
      </c>
      <c r="C6413" t="s">
        <v>7</v>
      </c>
      <c r="D6413" t="s">
        <v>8</v>
      </c>
      <c r="E6413" s="13" t="str">
        <f>"05"</f>
        <v>05</v>
      </c>
      <c r="F6413" t="s">
        <v>9</v>
      </c>
      <c r="G6413" s="14" t="str">
        <f>"136"</f>
        <v>136</v>
      </c>
      <c r="H6413" t="s">
        <v>53</v>
      </c>
    </row>
    <row r="6414" spans="1:8" x14ac:dyDescent="0.25">
      <c r="A6414" t="s">
        <v>6622</v>
      </c>
      <c r="B6414" s="12">
        <v>81</v>
      </c>
      <c r="C6414" t="s">
        <v>7</v>
      </c>
      <c r="D6414" t="s">
        <v>8</v>
      </c>
      <c r="E6414" s="13" t="str">
        <f>"20"</f>
        <v>20</v>
      </c>
      <c r="F6414" t="s">
        <v>111</v>
      </c>
      <c r="G6414" s="14" t="str">
        <f>"226"</f>
        <v>226</v>
      </c>
      <c r="H6414" t="s">
        <v>431</v>
      </c>
    </row>
    <row r="6415" spans="1:8" x14ac:dyDescent="0.25">
      <c r="A6415" t="s">
        <v>6622</v>
      </c>
      <c r="B6415" s="12">
        <v>81</v>
      </c>
      <c r="C6415" t="s">
        <v>7</v>
      </c>
      <c r="D6415" t="s">
        <v>8</v>
      </c>
      <c r="E6415" s="13" t="str">
        <f>"70"</f>
        <v>70</v>
      </c>
      <c r="F6415" t="s">
        <v>50</v>
      </c>
      <c r="G6415" s="14" t="str">
        <f>"266"</f>
        <v>266</v>
      </c>
      <c r="H6415" t="s">
        <v>51</v>
      </c>
    </row>
    <row r="6416" spans="1:8" x14ac:dyDescent="0.25">
      <c r="A6416" t="s">
        <v>6623</v>
      </c>
      <c r="B6416" s="12">
        <v>76</v>
      </c>
      <c r="C6416" t="s">
        <v>2</v>
      </c>
      <c r="D6416" t="s">
        <v>3</v>
      </c>
      <c r="E6416" s="13" t="str">
        <f>"28"</f>
        <v>28</v>
      </c>
      <c r="F6416" t="s">
        <v>89</v>
      </c>
      <c r="G6416" s="14" t="str">
        <f>"141"</f>
        <v>141</v>
      </c>
      <c r="H6416" t="s">
        <v>1882</v>
      </c>
    </row>
    <row r="6417" spans="1:8" x14ac:dyDescent="0.25">
      <c r="A6417" t="s">
        <v>6624</v>
      </c>
      <c r="B6417" s="12">
        <v>76</v>
      </c>
      <c r="C6417" t="s">
        <v>2</v>
      </c>
      <c r="D6417" t="s">
        <v>3</v>
      </c>
      <c r="E6417" s="13" t="str">
        <f>"13"</f>
        <v>13</v>
      </c>
      <c r="F6417" t="s">
        <v>14</v>
      </c>
      <c r="G6417" s="14" t="str">
        <f>"251"</f>
        <v>251</v>
      </c>
      <c r="H6417" t="s">
        <v>255</v>
      </c>
    </row>
    <row r="6418" spans="1:8" x14ac:dyDescent="0.25">
      <c r="A6418" t="s">
        <v>6625</v>
      </c>
      <c r="B6418" s="12">
        <v>76</v>
      </c>
      <c r="C6418" t="s">
        <v>2</v>
      </c>
      <c r="D6418" t="s">
        <v>3</v>
      </c>
      <c r="E6418" s="13" t="str">
        <f>"13"</f>
        <v>13</v>
      </c>
      <c r="F6418" t="s">
        <v>14</v>
      </c>
      <c r="G6418" s="14" t="str">
        <f>"286"</f>
        <v>286</v>
      </c>
      <c r="H6418" t="s">
        <v>448</v>
      </c>
    </row>
    <row r="6419" spans="1:8" x14ac:dyDescent="0.25">
      <c r="A6419" t="s">
        <v>6626</v>
      </c>
      <c r="B6419" s="12">
        <v>81</v>
      </c>
      <c r="C6419" t="s">
        <v>7</v>
      </c>
      <c r="D6419" t="s">
        <v>8</v>
      </c>
      <c r="E6419" s="13" t="str">
        <f>"59"</f>
        <v>59</v>
      </c>
      <c r="F6419" t="s">
        <v>335</v>
      </c>
      <c r="G6419" s="14" t="str">
        <f>"271"</f>
        <v>271</v>
      </c>
      <c r="H6419" t="s">
        <v>471</v>
      </c>
    </row>
    <row r="6420" spans="1:8" x14ac:dyDescent="0.25">
      <c r="A6420" t="s">
        <v>6627</v>
      </c>
      <c r="B6420" s="12">
        <v>77</v>
      </c>
      <c r="C6420" t="s">
        <v>17</v>
      </c>
      <c r="D6420" t="s">
        <v>18</v>
      </c>
      <c r="E6420" s="13" t="str">
        <f>"67"</f>
        <v>67</v>
      </c>
      <c r="F6420" t="s">
        <v>44</v>
      </c>
      <c r="G6420" s="14" t="str">
        <f>"261"</f>
        <v>261</v>
      </c>
      <c r="H6420" t="s">
        <v>70</v>
      </c>
    </row>
    <row r="6421" spans="1:8" x14ac:dyDescent="0.25">
      <c r="A6421" t="s">
        <v>6628</v>
      </c>
      <c r="B6421" s="12">
        <v>77</v>
      </c>
      <c r="C6421" t="s">
        <v>17</v>
      </c>
      <c r="D6421" t="s">
        <v>18</v>
      </c>
      <c r="E6421" s="13" t="str">
        <f>"40"</f>
        <v>40</v>
      </c>
      <c r="F6421" t="s">
        <v>19</v>
      </c>
      <c r="G6421" s="14" t="str">
        <f>"131"</f>
        <v>131</v>
      </c>
      <c r="H6421" t="s">
        <v>490</v>
      </c>
    </row>
    <row r="6422" spans="1:8" x14ac:dyDescent="0.25">
      <c r="A6422" t="s">
        <v>6629</v>
      </c>
      <c r="B6422" s="12">
        <v>81</v>
      </c>
      <c r="C6422" t="s">
        <v>7</v>
      </c>
      <c r="D6422" t="s">
        <v>8</v>
      </c>
      <c r="E6422" s="13" t="str">
        <f>"70"</f>
        <v>70</v>
      </c>
      <c r="F6422" t="s">
        <v>50</v>
      </c>
      <c r="G6422" s="14" t="str">
        <f>"121"</f>
        <v>121</v>
      </c>
      <c r="H6422" t="s">
        <v>521</v>
      </c>
    </row>
    <row r="6423" spans="1:8" x14ac:dyDescent="0.25">
      <c r="A6423" t="s">
        <v>6630</v>
      </c>
      <c r="B6423" s="12">
        <v>81</v>
      </c>
      <c r="C6423" t="s">
        <v>7</v>
      </c>
      <c r="D6423" t="s">
        <v>8</v>
      </c>
      <c r="E6423" s="13" t="str">
        <f>"70"</f>
        <v>70</v>
      </c>
      <c r="F6423" t="s">
        <v>50</v>
      </c>
      <c r="G6423" s="14" t="str">
        <f>"026"</f>
        <v>026</v>
      </c>
      <c r="H6423" t="s">
        <v>315</v>
      </c>
    </row>
    <row r="6424" spans="1:8" x14ac:dyDescent="0.25">
      <c r="A6424" t="s">
        <v>6631</v>
      </c>
      <c r="B6424" s="12">
        <v>81</v>
      </c>
      <c r="C6424" t="s">
        <v>7</v>
      </c>
      <c r="D6424" t="s">
        <v>8</v>
      </c>
      <c r="E6424" s="13" t="str">
        <f>"20"</f>
        <v>20</v>
      </c>
      <c r="F6424" t="s">
        <v>111</v>
      </c>
      <c r="G6424" s="14" t="str">
        <f>"008"</f>
        <v>008</v>
      </c>
      <c r="H6424" t="s">
        <v>1260</v>
      </c>
    </row>
    <row r="6425" spans="1:8" x14ac:dyDescent="0.25">
      <c r="A6425" t="s">
        <v>6632</v>
      </c>
      <c r="B6425" s="12">
        <v>76</v>
      </c>
      <c r="C6425" t="s">
        <v>2</v>
      </c>
      <c r="D6425" t="s">
        <v>3</v>
      </c>
      <c r="E6425" s="13" t="str">
        <f>"11"</f>
        <v>11</v>
      </c>
      <c r="F6425" t="s">
        <v>501</v>
      </c>
      <c r="G6425" s="14" t="str">
        <f>"271"</f>
        <v>271</v>
      </c>
      <c r="H6425" t="s">
        <v>745</v>
      </c>
    </row>
    <row r="6426" spans="1:8" x14ac:dyDescent="0.25">
      <c r="A6426" t="s">
        <v>6633</v>
      </c>
      <c r="B6426" s="12">
        <v>81</v>
      </c>
      <c r="C6426" t="s">
        <v>7</v>
      </c>
      <c r="D6426" t="s">
        <v>8</v>
      </c>
      <c r="E6426" s="13" t="str">
        <f>"38"</f>
        <v>38</v>
      </c>
      <c r="F6426" t="s">
        <v>121</v>
      </c>
      <c r="G6426" s="14" t="str">
        <f>"024"</f>
        <v>024</v>
      </c>
      <c r="H6426" t="s">
        <v>4919</v>
      </c>
    </row>
    <row r="6427" spans="1:8" x14ac:dyDescent="0.25">
      <c r="A6427" t="s">
        <v>6634</v>
      </c>
      <c r="B6427" s="12">
        <v>77</v>
      </c>
      <c r="C6427" t="s">
        <v>17</v>
      </c>
      <c r="D6427" t="s">
        <v>18</v>
      </c>
      <c r="E6427" s="13" t="str">
        <f>"40"</f>
        <v>40</v>
      </c>
      <c r="F6427" t="s">
        <v>19</v>
      </c>
      <c r="G6427" s="14" t="str">
        <f>"265"</f>
        <v>265</v>
      </c>
      <c r="H6427" t="s">
        <v>78</v>
      </c>
    </row>
    <row r="6428" spans="1:8" x14ac:dyDescent="0.25">
      <c r="A6428" t="s">
        <v>6635</v>
      </c>
      <c r="B6428" s="12">
        <v>81</v>
      </c>
      <c r="C6428" t="s">
        <v>7</v>
      </c>
      <c r="D6428" t="s">
        <v>8</v>
      </c>
      <c r="E6428" s="13" t="str">
        <f>"24"</f>
        <v>24</v>
      </c>
      <c r="F6428" t="s">
        <v>108</v>
      </c>
      <c r="G6428" s="14" t="str">
        <f>"012"</f>
        <v>012</v>
      </c>
      <c r="H6428" t="s">
        <v>2675</v>
      </c>
    </row>
    <row r="6429" spans="1:8" x14ac:dyDescent="0.25">
      <c r="A6429" t="s">
        <v>6636</v>
      </c>
      <c r="B6429" s="12">
        <v>81</v>
      </c>
      <c r="C6429" t="s">
        <v>7</v>
      </c>
      <c r="D6429" t="s">
        <v>8</v>
      </c>
      <c r="E6429" s="13" t="str">
        <f>"05"</f>
        <v>05</v>
      </c>
      <c r="F6429" t="s">
        <v>9</v>
      </c>
      <c r="G6429" s="14" t="str">
        <f>"116"</f>
        <v>116</v>
      </c>
      <c r="H6429" t="s">
        <v>1277</v>
      </c>
    </row>
    <row r="6430" spans="1:8" x14ac:dyDescent="0.25">
      <c r="A6430" t="s">
        <v>6637</v>
      </c>
      <c r="B6430" s="12">
        <v>81</v>
      </c>
      <c r="C6430" t="s">
        <v>7</v>
      </c>
      <c r="D6430" t="s">
        <v>8</v>
      </c>
      <c r="E6430" s="13" t="str">
        <f>"31"</f>
        <v>31</v>
      </c>
      <c r="F6430" t="s">
        <v>423</v>
      </c>
      <c r="G6430" s="14" t="str">
        <f>"146"</f>
        <v>146</v>
      </c>
      <c r="H6430" t="s">
        <v>2291</v>
      </c>
    </row>
    <row r="6431" spans="1:8" x14ac:dyDescent="0.25">
      <c r="A6431" t="s">
        <v>6638</v>
      </c>
      <c r="B6431" s="12">
        <v>81</v>
      </c>
      <c r="C6431" t="s">
        <v>7</v>
      </c>
      <c r="D6431" t="s">
        <v>8</v>
      </c>
      <c r="E6431" s="13" t="str">
        <f>"20"</f>
        <v>20</v>
      </c>
      <c r="F6431" t="s">
        <v>111</v>
      </c>
      <c r="G6431" s="14" t="str">
        <f>"032"</f>
        <v>032</v>
      </c>
      <c r="H6431" t="s">
        <v>1186</v>
      </c>
    </row>
    <row r="6432" spans="1:8" x14ac:dyDescent="0.25">
      <c r="A6432" t="s">
        <v>6639</v>
      </c>
      <c r="B6432" s="12">
        <v>77</v>
      </c>
      <c r="C6432" t="s">
        <v>17</v>
      </c>
      <c r="D6432" t="s">
        <v>18</v>
      </c>
      <c r="E6432" s="13" t="str">
        <f>"40"</f>
        <v>40</v>
      </c>
      <c r="F6432" t="s">
        <v>19</v>
      </c>
      <c r="G6432" s="14" t="str">
        <f>"251"</f>
        <v>251</v>
      </c>
      <c r="H6432" t="s">
        <v>20</v>
      </c>
    </row>
    <row r="6433" spans="1:8" x14ac:dyDescent="0.25">
      <c r="A6433" t="s">
        <v>6640</v>
      </c>
      <c r="B6433" s="12">
        <v>81</v>
      </c>
      <c r="C6433" t="s">
        <v>7</v>
      </c>
      <c r="D6433" t="s">
        <v>8</v>
      </c>
      <c r="E6433" s="13" t="str">
        <f>"69"</f>
        <v>69</v>
      </c>
      <c r="F6433" t="s">
        <v>140</v>
      </c>
      <c r="G6433" s="14" t="str">
        <f>"010"</f>
        <v>010</v>
      </c>
      <c r="H6433" t="s">
        <v>2342</v>
      </c>
    </row>
    <row r="6434" spans="1:8" x14ac:dyDescent="0.25">
      <c r="A6434" t="s">
        <v>6641</v>
      </c>
      <c r="B6434" s="12">
        <v>81</v>
      </c>
      <c r="C6434" t="s">
        <v>7</v>
      </c>
      <c r="D6434" t="s">
        <v>8</v>
      </c>
      <c r="E6434" s="13" t="str">
        <f>"38"</f>
        <v>38</v>
      </c>
      <c r="F6434" t="s">
        <v>121</v>
      </c>
      <c r="G6434" s="14" t="str">
        <f>"251"</f>
        <v>251</v>
      </c>
      <c r="H6434" t="s">
        <v>812</v>
      </c>
    </row>
    <row r="6435" spans="1:8" x14ac:dyDescent="0.25">
      <c r="A6435" t="s">
        <v>6642</v>
      </c>
      <c r="B6435" s="12">
        <v>79</v>
      </c>
      <c r="C6435" t="s">
        <v>28</v>
      </c>
      <c r="D6435" t="s">
        <v>29</v>
      </c>
      <c r="E6435" s="13" t="str">
        <f>"35"</f>
        <v>35</v>
      </c>
      <c r="F6435" t="s">
        <v>418</v>
      </c>
      <c r="G6435" s="14" t="str">
        <f>"286"</f>
        <v>286</v>
      </c>
      <c r="H6435" t="s">
        <v>2097</v>
      </c>
    </row>
    <row r="6436" spans="1:8" x14ac:dyDescent="0.25">
      <c r="A6436" t="s">
        <v>6643</v>
      </c>
      <c r="B6436" s="12">
        <v>76</v>
      </c>
      <c r="C6436" t="s">
        <v>2</v>
      </c>
      <c r="D6436" t="s">
        <v>3</v>
      </c>
      <c r="E6436" s="13" t="str">
        <f>"56"</f>
        <v>56</v>
      </c>
      <c r="F6436" t="s">
        <v>321</v>
      </c>
      <c r="G6436" s="14" t="str">
        <f>"044"</f>
        <v>044</v>
      </c>
      <c r="H6436" t="s">
        <v>6644</v>
      </c>
    </row>
    <row r="6437" spans="1:8" x14ac:dyDescent="0.25">
      <c r="A6437" t="s">
        <v>6645</v>
      </c>
      <c r="B6437" s="12">
        <v>76</v>
      </c>
      <c r="C6437" t="s">
        <v>2</v>
      </c>
      <c r="D6437" t="s">
        <v>3</v>
      </c>
      <c r="E6437" s="13" t="str">
        <f>"11"</f>
        <v>11</v>
      </c>
      <c r="F6437" t="s">
        <v>501</v>
      </c>
      <c r="G6437" s="14" t="str">
        <f>"271"</f>
        <v>271</v>
      </c>
      <c r="H6437" t="s">
        <v>745</v>
      </c>
    </row>
    <row r="6438" spans="1:8" x14ac:dyDescent="0.25">
      <c r="A6438" t="s">
        <v>6645</v>
      </c>
      <c r="B6438" s="12">
        <v>76</v>
      </c>
      <c r="C6438" t="s">
        <v>2</v>
      </c>
      <c r="D6438" t="s">
        <v>3</v>
      </c>
      <c r="E6438" s="13" t="str">
        <f>"14"</f>
        <v>14</v>
      </c>
      <c r="F6438" t="s">
        <v>124</v>
      </c>
      <c r="G6438" s="14" t="str">
        <f>"292"</f>
        <v>292</v>
      </c>
      <c r="H6438" t="s">
        <v>2409</v>
      </c>
    </row>
    <row r="6439" spans="1:8" x14ac:dyDescent="0.25">
      <c r="A6439" t="s">
        <v>6646</v>
      </c>
      <c r="B6439" s="12">
        <v>79</v>
      </c>
      <c r="C6439" t="s">
        <v>28</v>
      </c>
      <c r="D6439" t="s">
        <v>29</v>
      </c>
      <c r="E6439" s="13" t="str">
        <f>"63"</f>
        <v>63</v>
      </c>
      <c r="F6439" t="s">
        <v>1309</v>
      </c>
      <c r="G6439" s="14" t="str">
        <f>"018"</f>
        <v>018</v>
      </c>
      <c r="H6439" t="s">
        <v>1310</v>
      </c>
    </row>
    <row r="6440" spans="1:8" x14ac:dyDescent="0.25">
      <c r="A6440" t="s">
        <v>6647</v>
      </c>
      <c r="B6440" s="12">
        <v>76</v>
      </c>
      <c r="C6440" t="s">
        <v>2</v>
      </c>
      <c r="D6440" t="s">
        <v>3</v>
      </c>
      <c r="E6440" s="13" t="str">
        <f>"64"</f>
        <v>64</v>
      </c>
      <c r="F6440" t="s">
        <v>58</v>
      </c>
      <c r="G6440" s="14" t="str">
        <f>"221"</f>
        <v>221</v>
      </c>
      <c r="H6440" t="s">
        <v>343</v>
      </c>
    </row>
    <row r="6441" spans="1:8" x14ac:dyDescent="0.25">
      <c r="A6441" t="s">
        <v>6648</v>
      </c>
      <c r="B6441" s="12">
        <v>76</v>
      </c>
      <c r="C6441" t="s">
        <v>2</v>
      </c>
      <c r="D6441" t="s">
        <v>3</v>
      </c>
      <c r="E6441" s="13" t="str">
        <f>"11"</f>
        <v>11</v>
      </c>
      <c r="F6441" t="s">
        <v>501</v>
      </c>
      <c r="G6441" s="14" t="str">
        <f>"030"</f>
        <v>030</v>
      </c>
      <c r="H6441" t="s">
        <v>6649</v>
      </c>
    </row>
    <row r="6442" spans="1:8" x14ac:dyDescent="0.25">
      <c r="A6442" t="s">
        <v>6650</v>
      </c>
      <c r="B6442" s="12">
        <v>81</v>
      </c>
      <c r="C6442" t="s">
        <v>7</v>
      </c>
      <c r="D6442" t="s">
        <v>8</v>
      </c>
      <c r="E6442" s="13" t="str">
        <f>"44"</f>
        <v>44</v>
      </c>
      <c r="F6442" t="s">
        <v>40</v>
      </c>
      <c r="G6442" s="14" t="str">
        <f>"020"</f>
        <v>020</v>
      </c>
      <c r="H6442" t="s">
        <v>144</v>
      </c>
    </row>
    <row r="6443" spans="1:8" x14ac:dyDescent="0.25">
      <c r="A6443" t="s">
        <v>6651</v>
      </c>
      <c r="B6443" s="12">
        <v>76</v>
      </c>
      <c r="C6443" t="s">
        <v>2</v>
      </c>
      <c r="D6443" t="s">
        <v>3</v>
      </c>
      <c r="E6443" s="13" t="str">
        <f>"13"</f>
        <v>13</v>
      </c>
      <c r="F6443" t="s">
        <v>14</v>
      </c>
      <c r="G6443" s="14" t="str">
        <f>"282"</f>
        <v>282</v>
      </c>
      <c r="H6443" t="s">
        <v>15</v>
      </c>
    </row>
    <row r="6444" spans="1:8" x14ac:dyDescent="0.25">
      <c r="A6444" t="s">
        <v>6652</v>
      </c>
      <c r="B6444" s="12">
        <v>81</v>
      </c>
      <c r="C6444" t="s">
        <v>7</v>
      </c>
      <c r="D6444" t="s">
        <v>8</v>
      </c>
      <c r="E6444" s="13" t="str">
        <f>"05"</f>
        <v>05</v>
      </c>
      <c r="F6444" t="s">
        <v>9</v>
      </c>
      <c r="G6444" s="14" t="str">
        <f>"136"</f>
        <v>136</v>
      </c>
      <c r="H6444" t="s">
        <v>53</v>
      </c>
    </row>
    <row r="6445" spans="1:8" x14ac:dyDescent="0.25">
      <c r="A6445" t="s">
        <v>6653</v>
      </c>
      <c r="B6445" s="12">
        <v>76</v>
      </c>
      <c r="C6445" t="s">
        <v>2</v>
      </c>
      <c r="D6445" t="s">
        <v>3</v>
      </c>
      <c r="E6445" s="13" t="str">
        <f>"13"</f>
        <v>13</v>
      </c>
      <c r="F6445" t="s">
        <v>14</v>
      </c>
      <c r="G6445" s="14" t="str">
        <f>"118"</f>
        <v>118</v>
      </c>
      <c r="H6445" t="s">
        <v>370</v>
      </c>
    </row>
    <row r="6446" spans="1:8" x14ac:dyDescent="0.25">
      <c r="A6446" t="s">
        <v>6653</v>
      </c>
      <c r="B6446" s="12">
        <v>81</v>
      </c>
      <c r="C6446" t="s">
        <v>7</v>
      </c>
      <c r="D6446" t="s">
        <v>8</v>
      </c>
      <c r="E6446" s="13" t="str">
        <f>"05"</f>
        <v>05</v>
      </c>
      <c r="F6446" t="s">
        <v>9</v>
      </c>
      <c r="G6446" s="14" t="str">
        <f>"136"</f>
        <v>136</v>
      </c>
      <c r="H6446" t="s">
        <v>53</v>
      </c>
    </row>
    <row r="6447" spans="1:8" x14ac:dyDescent="0.25">
      <c r="A6447" t="s">
        <v>6653</v>
      </c>
      <c r="B6447" s="12">
        <v>81</v>
      </c>
      <c r="C6447" t="s">
        <v>7</v>
      </c>
      <c r="D6447" t="s">
        <v>8</v>
      </c>
      <c r="E6447" s="13" t="str">
        <f>"05"</f>
        <v>05</v>
      </c>
      <c r="F6447" t="s">
        <v>9</v>
      </c>
      <c r="G6447" s="14" t="str">
        <f>"231"</f>
        <v>231</v>
      </c>
      <c r="H6447" t="s">
        <v>263</v>
      </c>
    </row>
    <row r="6448" spans="1:8" x14ac:dyDescent="0.25">
      <c r="A6448" t="s">
        <v>6654</v>
      </c>
      <c r="B6448" s="12">
        <v>77</v>
      </c>
      <c r="C6448" t="s">
        <v>17</v>
      </c>
      <c r="D6448" t="s">
        <v>18</v>
      </c>
      <c r="E6448" s="13" t="str">
        <f>"30"</f>
        <v>30</v>
      </c>
      <c r="F6448" t="s">
        <v>210</v>
      </c>
      <c r="G6448" s="14" t="str">
        <f>"174"</f>
        <v>174</v>
      </c>
      <c r="H6448" t="s">
        <v>216</v>
      </c>
    </row>
    <row r="6449" spans="1:8" x14ac:dyDescent="0.25">
      <c r="A6449" t="s">
        <v>6655</v>
      </c>
      <c r="B6449" s="12">
        <v>79</v>
      </c>
      <c r="C6449" t="s">
        <v>28</v>
      </c>
      <c r="D6449" t="s">
        <v>29</v>
      </c>
      <c r="E6449" s="13" t="str">
        <f>"03"</f>
        <v>03</v>
      </c>
      <c r="F6449" t="s">
        <v>30</v>
      </c>
      <c r="G6449" s="14" t="str">
        <f>"186"</f>
        <v>186</v>
      </c>
      <c r="H6449" t="s">
        <v>3862</v>
      </c>
    </row>
    <row r="6450" spans="1:8" x14ac:dyDescent="0.25">
      <c r="A6450" t="s">
        <v>6656</v>
      </c>
      <c r="B6450" s="12">
        <v>81</v>
      </c>
      <c r="C6450" t="s">
        <v>7</v>
      </c>
      <c r="D6450" t="s">
        <v>8</v>
      </c>
      <c r="E6450" s="13" t="str">
        <f>"44"</f>
        <v>44</v>
      </c>
      <c r="F6450" t="s">
        <v>40</v>
      </c>
      <c r="G6450" s="14" t="str">
        <f>"018"</f>
        <v>018</v>
      </c>
      <c r="H6450" t="s">
        <v>817</v>
      </c>
    </row>
    <row r="6451" spans="1:8" x14ac:dyDescent="0.25">
      <c r="A6451" t="s">
        <v>6657</v>
      </c>
      <c r="B6451" s="12">
        <v>76</v>
      </c>
      <c r="C6451" t="s">
        <v>2</v>
      </c>
      <c r="D6451" t="s">
        <v>3</v>
      </c>
      <c r="E6451" s="13" t="str">
        <f>"22"</f>
        <v>22</v>
      </c>
      <c r="F6451" t="s">
        <v>4</v>
      </c>
      <c r="G6451" s="14" t="str">
        <f>"246"</f>
        <v>246</v>
      </c>
      <c r="H6451" t="s">
        <v>631</v>
      </c>
    </row>
    <row r="6452" spans="1:8" x14ac:dyDescent="0.25">
      <c r="A6452" t="s">
        <v>6657</v>
      </c>
      <c r="B6452" s="12">
        <v>76</v>
      </c>
      <c r="C6452" t="s">
        <v>2</v>
      </c>
      <c r="D6452" t="s">
        <v>3</v>
      </c>
      <c r="E6452" s="13" t="str">
        <f>"56"</f>
        <v>56</v>
      </c>
      <c r="F6452" t="s">
        <v>321</v>
      </c>
      <c r="G6452" s="14" t="str">
        <f>"276"</f>
        <v>276</v>
      </c>
      <c r="H6452" t="s">
        <v>322</v>
      </c>
    </row>
    <row r="6453" spans="1:8" x14ac:dyDescent="0.25">
      <c r="A6453" t="s">
        <v>6657</v>
      </c>
      <c r="B6453" s="12">
        <v>79</v>
      </c>
      <c r="C6453" t="s">
        <v>28</v>
      </c>
      <c r="D6453" t="s">
        <v>29</v>
      </c>
      <c r="E6453" s="13" t="str">
        <f>"03"</f>
        <v>03</v>
      </c>
      <c r="F6453" t="s">
        <v>30</v>
      </c>
      <c r="G6453" s="14" t="str">
        <f>"048"</f>
        <v>048</v>
      </c>
      <c r="H6453" t="s">
        <v>6658</v>
      </c>
    </row>
    <row r="6454" spans="1:8" x14ac:dyDescent="0.25">
      <c r="A6454" t="s">
        <v>6657</v>
      </c>
      <c r="B6454" s="12">
        <v>81</v>
      </c>
      <c r="C6454" t="s">
        <v>7</v>
      </c>
      <c r="D6454" t="s">
        <v>8</v>
      </c>
      <c r="E6454" s="13" t="str">
        <f>"20"</f>
        <v>20</v>
      </c>
      <c r="F6454" t="s">
        <v>111</v>
      </c>
      <c r="G6454" s="14" t="str">
        <f>"002"</f>
        <v>002</v>
      </c>
      <c r="H6454" t="s">
        <v>1684</v>
      </c>
    </row>
    <row r="6455" spans="1:8" x14ac:dyDescent="0.25">
      <c r="A6455" t="s">
        <v>6657</v>
      </c>
      <c r="B6455" s="12">
        <v>81</v>
      </c>
      <c r="C6455" t="s">
        <v>7</v>
      </c>
      <c r="D6455" t="s">
        <v>8</v>
      </c>
      <c r="E6455" s="13" t="str">
        <f>"42"</f>
        <v>42</v>
      </c>
      <c r="F6455" t="s">
        <v>1206</v>
      </c>
      <c r="G6455" s="14" t="str">
        <f>"146"</f>
        <v>146</v>
      </c>
      <c r="H6455" t="s">
        <v>6659</v>
      </c>
    </row>
    <row r="6456" spans="1:8" x14ac:dyDescent="0.25">
      <c r="A6456" t="s">
        <v>6657</v>
      </c>
      <c r="B6456" s="12">
        <v>81</v>
      </c>
      <c r="C6456" t="s">
        <v>7</v>
      </c>
      <c r="D6456" t="s">
        <v>8</v>
      </c>
      <c r="E6456" s="13" t="str">
        <f>"44"</f>
        <v>44</v>
      </c>
      <c r="F6456" t="s">
        <v>40</v>
      </c>
      <c r="G6456" s="14" t="str">
        <f>"107"</f>
        <v>107</v>
      </c>
      <c r="H6456" t="s">
        <v>6660</v>
      </c>
    </row>
    <row r="6457" spans="1:8" x14ac:dyDescent="0.25">
      <c r="A6457" t="s">
        <v>6661</v>
      </c>
      <c r="B6457" s="12">
        <v>76</v>
      </c>
      <c r="C6457" t="s">
        <v>2</v>
      </c>
      <c r="D6457" t="s">
        <v>3</v>
      </c>
      <c r="E6457" s="13" t="str">
        <f>"33"</f>
        <v>33</v>
      </c>
      <c r="F6457" t="s">
        <v>587</v>
      </c>
      <c r="G6457" s="14" t="str">
        <f>"106"</f>
        <v>106</v>
      </c>
      <c r="H6457" t="s">
        <v>2965</v>
      </c>
    </row>
    <row r="6458" spans="1:8" x14ac:dyDescent="0.25">
      <c r="A6458" t="s">
        <v>6662</v>
      </c>
      <c r="B6458" s="12">
        <v>77</v>
      </c>
      <c r="C6458" t="s">
        <v>17</v>
      </c>
      <c r="D6458" t="s">
        <v>18</v>
      </c>
      <c r="E6458" s="13" t="str">
        <f>"40"</f>
        <v>40</v>
      </c>
      <c r="F6458" t="s">
        <v>19</v>
      </c>
      <c r="G6458" s="14" t="str">
        <f>"251"</f>
        <v>251</v>
      </c>
      <c r="H6458" t="s">
        <v>20</v>
      </c>
    </row>
    <row r="6459" spans="1:8" x14ac:dyDescent="0.25">
      <c r="A6459" t="s">
        <v>6663</v>
      </c>
      <c r="B6459" s="12">
        <v>81</v>
      </c>
      <c r="C6459" t="s">
        <v>7</v>
      </c>
      <c r="D6459" t="s">
        <v>8</v>
      </c>
      <c r="E6459" s="13" t="str">
        <f>"08"</f>
        <v>08</v>
      </c>
      <c r="F6459" t="s">
        <v>154</v>
      </c>
      <c r="G6459" s="14" t="str">
        <f>"136"</f>
        <v>136</v>
      </c>
      <c r="H6459" t="s">
        <v>1250</v>
      </c>
    </row>
    <row r="6460" spans="1:8" x14ac:dyDescent="0.25">
      <c r="A6460" t="s">
        <v>6663</v>
      </c>
      <c r="B6460" s="12">
        <v>81</v>
      </c>
      <c r="C6460" t="s">
        <v>7</v>
      </c>
      <c r="D6460" t="s">
        <v>8</v>
      </c>
      <c r="E6460" s="13" t="str">
        <f>"36"</f>
        <v>36</v>
      </c>
      <c r="F6460" t="s">
        <v>84</v>
      </c>
      <c r="G6460" s="14" t="str">
        <f>"241"</f>
        <v>241</v>
      </c>
      <c r="H6460" t="s">
        <v>639</v>
      </c>
    </row>
    <row r="6461" spans="1:8" x14ac:dyDescent="0.25">
      <c r="A6461" t="s">
        <v>6663</v>
      </c>
      <c r="B6461" s="12">
        <v>81</v>
      </c>
      <c r="C6461" t="s">
        <v>7</v>
      </c>
      <c r="D6461" t="s">
        <v>8</v>
      </c>
      <c r="E6461" s="13" t="str">
        <f>"59"</f>
        <v>59</v>
      </c>
      <c r="F6461" t="s">
        <v>335</v>
      </c>
      <c r="G6461" s="14" t="str">
        <f>"121"</f>
        <v>121</v>
      </c>
      <c r="H6461" t="s">
        <v>4212</v>
      </c>
    </row>
    <row r="6462" spans="1:8" x14ac:dyDescent="0.25">
      <c r="A6462" t="s">
        <v>6663</v>
      </c>
      <c r="B6462" s="12">
        <v>81</v>
      </c>
      <c r="C6462" t="s">
        <v>7</v>
      </c>
      <c r="D6462" t="s">
        <v>8</v>
      </c>
      <c r="E6462" s="13" t="str">
        <f>"59"</f>
        <v>59</v>
      </c>
      <c r="F6462" t="s">
        <v>335</v>
      </c>
      <c r="G6462" s="14" t="str">
        <f>"271"</f>
        <v>271</v>
      </c>
      <c r="H6462" t="s">
        <v>471</v>
      </c>
    </row>
    <row r="6463" spans="1:8" x14ac:dyDescent="0.25">
      <c r="A6463" t="s">
        <v>6664</v>
      </c>
      <c r="B6463" s="12">
        <v>76</v>
      </c>
      <c r="C6463" t="s">
        <v>2</v>
      </c>
      <c r="D6463" t="s">
        <v>3</v>
      </c>
      <c r="E6463" s="13" t="str">
        <f>"13"</f>
        <v>13</v>
      </c>
      <c r="F6463" t="s">
        <v>14</v>
      </c>
      <c r="G6463" s="14" t="str">
        <f>"225"</f>
        <v>225</v>
      </c>
      <c r="H6463" t="s">
        <v>452</v>
      </c>
    </row>
    <row r="6464" spans="1:8" x14ac:dyDescent="0.25">
      <c r="A6464" t="s">
        <v>6665</v>
      </c>
      <c r="B6464" s="12">
        <v>81</v>
      </c>
      <c r="C6464" t="s">
        <v>7</v>
      </c>
      <c r="D6464" t="s">
        <v>8</v>
      </c>
      <c r="E6464" s="13" t="str">
        <f>"59"</f>
        <v>59</v>
      </c>
      <c r="F6464" t="s">
        <v>335</v>
      </c>
      <c r="G6464" s="14" t="str">
        <f>"271"</f>
        <v>271</v>
      </c>
      <c r="H6464" t="s">
        <v>471</v>
      </c>
    </row>
    <row r="6465" spans="1:8" x14ac:dyDescent="0.25">
      <c r="A6465" t="s">
        <v>6666</v>
      </c>
      <c r="B6465" s="12">
        <v>81</v>
      </c>
      <c r="C6465" t="s">
        <v>7</v>
      </c>
      <c r="D6465" t="s">
        <v>8</v>
      </c>
      <c r="E6465" s="13" t="str">
        <f>"34"</f>
        <v>34</v>
      </c>
      <c r="F6465" t="s">
        <v>258</v>
      </c>
      <c r="G6465" s="14" t="str">
        <f>"201"</f>
        <v>201</v>
      </c>
      <c r="H6465" t="s">
        <v>753</v>
      </c>
    </row>
    <row r="6466" spans="1:8" x14ac:dyDescent="0.25">
      <c r="A6466" t="s">
        <v>6666</v>
      </c>
      <c r="B6466" s="12">
        <v>81</v>
      </c>
      <c r="C6466" t="s">
        <v>7</v>
      </c>
      <c r="D6466" t="s">
        <v>8</v>
      </c>
      <c r="E6466" s="13" t="str">
        <f>"59"</f>
        <v>59</v>
      </c>
      <c r="F6466" t="s">
        <v>335</v>
      </c>
      <c r="G6466" s="14" t="str">
        <f>"271"</f>
        <v>271</v>
      </c>
      <c r="H6466" t="s">
        <v>471</v>
      </c>
    </row>
    <row r="6467" spans="1:8" x14ac:dyDescent="0.25">
      <c r="A6467" t="s">
        <v>6667</v>
      </c>
      <c r="B6467" s="12">
        <v>77</v>
      </c>
      <c r="C6467" t="s">
        <v>17</v>
      </c>
      <c r="D6467" t="s">
        <v>18</v>
      </c>
      <c r="E6467" s="13" t="str">
        <f>"67"</f>
        <v>67</v>
      </c>
      <c r="F6467" t="s">
        <v>44</v>
      </c>
      <c r="G6467" s="14" t="str">
        <f>"261"</f>
        <v>261</v>
      </c>
      <c r="H6467" t="s">
        <v>70</v>
      </c>
    </row>
    <row r="6468" spans="1:8" x14ac:dyDescent="0.25">
      <c r="A6468" t="s">
        <v>6668</v>
      </c>
      <c r="B6468" s="12">
        <v>79</v>
      </c>
      <c r="C6468" t="s">
        <v>28</v>
      </c>
      <c r="D6468" t="s">
        <v>29</v>
      </c>
      <c r="E6468" s="13" t="str">
        <f>"50"</f>
        <v>50</v>
      </c>
      <c r="F6468" t="s">
        <v>1072</v>
      </c>
      <c r="G6468" s="14" t="str">
        <f>"271"</f>
        <v>271</v>
      </c>
      <c r="H6468" t="s">
        <v>3800</v>
      </c>
    </row>
    <row r="6469" spans="1:8" x14ac:dyDescent="0.25">
      <c r="A6469" t="s">
        <v>6669</v>
      </c>
      <c r="B6469" s="12">
        <v>76</v>
      </c>
      <c r="C6469" t="s">
        <v>2</v>
      </c>
      <c r="D6469" t="s">
        <v>3</v>
      </c>
      <c r="E6469" s="13" t="str">
        <f>"13"</f>
        <v>13</v>
      </c>
      <c r="F6469" t="s">
        <v>14</v>
      </c>
      <c r="G6469" s="14" t="str">
        <f>"191"</f>
        <v>191</v>
      </c>
      <c r="H6469" t="s">
        <v>227</v>
      </c>
    </row>
    <row r="6470" spans="1:8" x14ac:dyDescent="0.25">
      <c r="A6470" t="s">
        <v>6670</v>
      </c>
      <c r="B6470" s="12">
        <v>81</v>
      </c>
      <c r="C6470" t="s">
        <v>7</v>
      </c>
      <c r="D6470" t="s">
        <v>8</v>
      </c>
      <c r="E6470" s="13" t="str">
        <f>"34"</f>
        <v>34</v>
      </c>
      <c r="F6470" t="s">
        <v>258</v>
      </c>
      <c r="G6470" s="14" t="str">
        <f>"022"</f>
        <v>022</v>
      </c>
      <c r="H6470" t="s">
        <v>4491</v>
      </c>
    </row>
    <row r="6471" spans="1:8" x14ac:dyDescent="0.25">
      <c r="A6471" t="s">
        <v>6671</v>
      </c>
      <c r="B6471" s="12">
        <v>79</v>
      </c>
      <c r="C6471" t="s">
        <v>28</v>
      </c>
      <c r="D6471" t="s">
        <v>29</v>
      </c>
      <c r="E6471" s="13" t="str">
        <f>"18"</f>
        <v>18</v>
      </c>
      <c r="F6471" t="s">
        <v>64</v>
      </c>
      <c r="G6471" s="14" t="str">
        <f>"022"</f>
        <v>022</v>
      </c>
      <c r="H6471" t="s">
        <v>2634</v>
      </c>
    </row>
    <row r="6472" spans="1:8" x14ac:dyDescent="0.25">
      <c r="A6472" t="s">
        <v>6672</v>
      </c>
      <c r="B6472" s="12">
        <v>81</v>
      </c>
      <c r="C6472" t="s">
        <v>7</v>
      </c>
      <c r="D6472" t="s">
        <v>8</v>
      </c>
      <c r="E6472" s="13" t="str">
        <f>"36"</f>
        <v>36</v>
      </c>
      <c r="F6472" t="s">
        <v>84</v>
      </c>
      <c r="G6472" s="14" t="str">
        <f>"251"</f>
        <v>251</v>
      </c>
      <c r="H6472" t="s">
        <v>533</v>
      </c>
    </row>
    <row r="6473" spans="1:8" x14ac:dyDescent="0.25">
      <c r="A6473" t="s">
        <v>6672</v>
      </c>
      <c r="B6473" s="12">
        <v>81</v>
      </c>
      <c r="C6473" t="s">
        <v>7</v>
      </c>
      <c r="D6473" t="s">
        <v>8</v>
      </c>
      <c r="E6473" s="13" t="str">
        <f>"70"</f>
        <v>70</v>
      </c>
      <c r="F6473" t="s">
        <v>50</v>
      </c>
      <c r="G6473" s="14" t="str">
        <f>"266"</f>
        <v>266</v>
      </c>
      <c r="H6473" t="s">
        <v>51</v>
      </c>
    </row>
    <row r="6474" spans="1:8" x14ac:dyDescent="0.25">
      <c r="A6474" t="s">
        <v>6673</v>
      </c>
      <c r="B6474" s="12">
        <v>76</v>
      </c>
      <c r="C6474" t="s">
        <v>2</v>
      </c>
      <c r="D6474" t="s">
        <v>3</v>
      </c>
      <c r="E6474" s="13" t="str">
        <f>"13"</f>
        <v>13</v>
      </c>
      <c r="F6474" t="s">
        <v>14</v>
      </c>
      <c r="G6474" s="14" t="str">
        <f>"282"</f>
        <v>282</v>
      </c>
      <c r="H6474" t="s">
        <v>15</v>
      </c>
    </row>
    <row r="6475" spans="1:8" x14ac:dyDescent="0.25">
      <c r="A6475" t="s">
        <v>6674</v>
      </c>
      <c r="B6475" s="12">
        <v>76</v>
      </c>
      <c r="C6475" t="s">
        <v>2</v>
      </c>
      <c r="D6475" t="s">
        <v>3</v>
      </c>
      <c r="E6475" s="13" t="str">
        <f>"67"</f>
        <v>67</v>
      </c>
      <c r="F6475" t="s">
        <v>44</v>
      </c>
      <c r="G6475" s="14" t="str">
        <f>"270"</f>
        <v>270</v>
      </c>
      <c r="H6475" t="s">
        <v>304</v>
      </c>
    </row>
    <row r="6476" spans="1:8" x14ac:dyDescent="0.25">
      <c r="A6476" t="s">
        <v>6675</v>
      </c>
      <c r="B6476" s="12">
        <v>77</v>
      </c>
      <c r="C6476" t="s">
        <v>17</v>
      </c>
      <c r="D6476" t="s">
        <v>18</v>
      </c>
      <c r="E6476" s="13" t="str">
        <f>"45"</f>
        <v>45</v>
      </c>
      <c r="F6476" t="s">
        <v>168</v>
      </c>
      <c r="G6476" s="14" t="str">
        <f>"255"</f>
        <v>255</v>
      </c>
      <c r="H6476" t="s">
        <v>394</v>
      </c>
    </row>
    <row r="6477" spans="1:8" x14ac:dyDescent="0.25">
      <c r="A6477" t="s">
        <v>6676</v>
      </c>
      <c r="B6477" s="12">
        <v>77</v>
      </c>
      <c r="C6477" t="s">
        <v>17</v>
      </c>
      <c r="D6477" t="s">
        <v>18</v>
      </c>
      <c r="E6477" s="13" t="str">
        <f>"67"</f>
        <v>67</v>
      </c>
      <c r="F6477" t="s">
        <v>44</v>
      </c>
      <c r="G6477" s="14" t="str">
        <f>"151"</f>
        <v>151</v>
      </c>
      <c r="H6477" t="s">
        <v>200</v>
      </c>
    </row>
    <row r="6478" spans="1:8" x14ac:dyDescent="0.25">
      <c r="A6478" t="s">
        <v>6677</v>
      </c>
      <c r="B6478" s="12">
        <v>81</v>
      </c>
      <c r="C6478" t="s">
        <v>7</v>
      </c>
      <c r="D6478" t="s">
        <v>8</v>
      </c>
      <c r="E6478" s="13" t="str">
        <f>"59"</f>
        <v>59</v>
      </c>
      <c r="F6478" t="s">
        <v>335</v>
      </c>
      <c r="G6478" s="14" t="str">
        <f>"281"</f>
        <v>281</v>
      </c>
      <c r="H6478" t="s">
        <v>481</v>
      </c>
    </row>
    <row r="6479" spans="1:8" x14ac:dyDescent="0.25">
      <c r="A6479" t="s">
        <v>6678</v>
      </c>
      <c r="B6479" s="12">
        <v>81</v>
      </c>
      <c r="C6479" t="s">
        <v>7</v>
      </c>
      <c r="D6479" t="s">
        <v>8</v>
      </c>
      <c r="E6479" s="13" t="str">
        <f>"68"</f>
        <v>68</v>
      </c>
      <c r="F6479" t="s">
        <v>75</v>
      </c>
      <c r="G6479" s="14" t="str">
        <f>"181"</f>
        <v>181</v>
      </c>
      <c r="H6479" t="s">
        <v>2643</v>
      </c>
    </row>
    <row r="6480" spans="1:8" x14ac:dyDescent="0.25">
      <c r="A6480" t="s">
        <v>6679</v>
      </c>
      <c r="B6480" s="12">
        <v>76</v>
      </c>
      <c r="C6480" t="s">
        <v>2</v>
      </c>
      <c r="D6480" t="s">
        <v>3</v>
      </c>
      <c r="E6480" s="13" t="str">
        <f>"67"</f>
        <v>67</v>
      </c>
      <c r="F6480" t="s">
        <v>44</v>
      </c>
      <c r="G6480" s="14" t="str">
        <f>"291"</f>
        <v>291</v>
      </c>
      <c r="H6480" t="s">
        <v>253</v>
      </c>
    </row>
    <row r="6481" spans="1:8" x14ac:dyDescent="0.25">
      <c r="A6481" t="s">
        <v>6680</v>
      </c>
      <c r="B6481" s="12">
        <v>77</v>
      </c>
      <c r="C6481" t="s">
        <v>17</v>
      </c>
      <c r="D6481" t="s">
        <v>18</v>
      </c>
      <c r="E6481" s="13" t="str">
        <f>"40"</f>
        <v>40</v>
      </c>
      <c r="F6481" t="s">
        <v>19</v>
      </c>
      <c r="G6481" s="14" t="str">
        <f>"251"</f>
        <v>251</v>
      </c>
      <c r="H6481" t="s">
        <v>20</v>
      </c>
    </row>
    <row r="6482" spans="1:8" x14ac:dyDescent="0.25">
      <c r="A6482" t="s">
        <v>6681</v>
      </c>
      <c r="B6482" s="12">
        <v>77</v>
      </c>
      <c r="C6482" t="s">
        <v>17</v>
      </c>
      <c r="D6482" t="s">
        <v>18</v>
      </c>
      <c r="E6482" s="13" t="str">
        <f>"51"</f>
        <v>51</v>
      </c>
      <c r="F6482" t="s">
        <v>55</v>
      </c>
      <c r="G6482" s="14" t="str">
        <f>"206"</f>
        <v>206</v>
      </c>
      <c r="H6482" t="s">
        <v>223</v>
      </c>
    </row>
    <row r="6483" spans="1:8" x14ac:dyDescent="0.25">
      <c r="A6483" t="s">
        <v>6682</v>
      </c>
      <c r="B6483" s="12">
        <v>79</v>
      </c>
      <c r="C6483" t="s">
        <v>28</v>
      </c>
      <c r="D6483" t="s">
        <v>29</v>
      </c>
      <c r="E6483" s="13" t="str">
        <f>"48"</f>
        <v>48</v>
      </c>
      <c r="F6483" t="s">
        <v>37</v>
      </c>
      <c r="G6483" s="14" t="str">
        <f>"151"</f>
        <v>151</v>
      </c>
      <c r="H6483" t="s">
        <v>3412</v>
      </c>
    </row>
    <row r="6484" spans="1:8" x14ac:dyDescent="0.25">
      <c r="A6484" t="s">
        <v>6683</v>
      </c>
      <c r="B6484" s="12">
        <v>81</v>
      </c>
      <c r="C6484" t="s">
        <v>7</v>
      </c>
      <c r="D6484" t="s">
        <v>8</v>
      </c>
      <c r="E6484" s="13" t="str">
        <f>"70"</f>
        <v>70</v>
      </c>
      <c r="F6484" t="s">
        <v>50</v>
      </c>
      <c r="G6484" s="14" t="str">
        <f>"012"</f>
        <v>012</v>
      </c>
      <c r="H6484" t="s">
        <v>5077</v>
      </c>
    </row>
    <row r="6485" spans="1:8" x14ac:dyDescent="0.25">
      <c r="A6485" t="s">
        <v>6684</v>
      </c>
      <c r="B6485" s="12">
        <v>81</v>
      </c>
      <c r="C6485" t="s">
        <v>7</v>
      </c>
      <c r="D6485" t="s">
        <v>8</v>
      </c>
      <c r="E6485" s="13" t="str">
        <f>"70"</f>
        <v>70</v>
      </c>
      <c r="F6485" t="s">
        <v>50</v>
      </c>
      <c r="G6485" s="14" t="str">
        <f>"266"</f>
        <v>266</v>
      </c>
      <c r="H6485" t="s">
        <v>51</v>
      </c>
    </row>
    <row r="6486" spans="1:8" x14ac:dyDescent="0.25">
      <c r="A6486" t="s">
        <v>6685</v>
      </c>
      <c r="B6486" s="12">
        <v>79</v>
      </c>
      <c r="C6486" t="s">
        <v>28</v>
      </c>
      <c r="D6486" t="s">
        <v>29</v>
      </c>
      <c r="E6486" s="13" t="str">
        <f>"26"</f>
        <v>26</v>
      </c>
      <c r="F6486" t="s">
        <v>294</v>
      </c>
      <c r="G6486" s="14" t="str">
        <f>"236"</f>
        <v>236</v>
      </c>
      <c r="H6486" t="s">
        <v>3941</v>
      </c>
    </row>
    <row r="6487" spans="1:8" x14ac:dyDescent="0.25">
      <c r="A6487" t="s">
        <v>6686</v>
      </c>
      <c r="B6487" s="12">
        <v>81</v>
      </c>
      <c r="C6487" t="s">
        <v>7</v>
      </c>
      <c r="D6487" t="s">
        <v>8</v>
      </c>
      <c r="E6487" s="13" t="str">
        <f>"42"</f>
        <v>42</v>
      </c>
      <c r="F6487" t="s">
        <v>1206</v>
      </c>
      <c r="G6487" s="14" t="str">
        <f>"029"</f>
        <v>029</v>
      </c>
      <c r="H6487" t="s">
        <v>5310</v>
      </c>
    </row>
    <row r="6488" spans="1:8" x14ac:dyDescent="0.25">
      <c r="A6488" t="s">
        <v>6687</v>
      </c>
      <c r="B6488" s="12">
        <v>76</v>
      </c>
      <c r="C6488" t="s">
        <v>2</v>
      </c>
      <c r="D6488" t="s">
        <v>3</v>
      </c>
      <c r="E6488" s="13" t="str">
        <f>"64"</f>
        <v>64</v>
      </c>
      <c r="F6488" t="s">
        <v>58</v>
      </c>
      <c r="G6488" s="14" t="str">
        <f>"291"</f>
        <v>291</v>
      </c>
      <c r="H6488" t="s">
        <v>59</v>
      </c>
    </row>
    <row r="6489" spans="1:8" x14ac:dyDescent="0.25">
      <c r="A6489" t="s">
        <v>6688</v>
      </c>
      <c r="B6489" s="12">
        <v>77</v>
      </c>
      <c r="C6489" t="s">
        <v>17</v>
      </c>
      <c r="D6489" t="s">
        <v>18</v>
      </c>
      <c r="E6489" s="13" t="str">
        <f>"51"</f>
        <v>51</v>
      </c>
      <c r="F6489" t="s">
        <v>55</v>
      </c>
      <c r="G6489" s="14" t="str">
        <f>"151"</f>
        <v>151</v>
      </c>
      <c r="H6489" t="s">
        <v>645</v>
      </c>
    </row>
    <row r="6490" spans="1:8" x14ac:dyDescent="0.25">
      <c r="A6490" t="s">
        <v>6689</v>
      </c>
      <c r="B6490" s="12">
        <v>81</v>
      </c>
      <c r="C6490" t="s">
        <v>7</v>
      </c>
      <c r="D6490" t="s">
        <v>8</v>
      </c>
      <c r="E6490" s="13" t="str">
        <f>"70"</f>
        <v>70</v>
      </c>
      <c r="F6490" t="s">
        <v>50</v>
      </c>
      <c r="G6490" s="14" t="str">
        <f>"004"</f>
        <v>004</v>
      </c>
      <c r="H6490" t="s">
        <v>895</v>
      </c>
    </row>
    <row r="6491" spans="1:8" x14ac:dyDescent="0.25">
      <c r="A6491" t="s">
        <v>6690</v>
      </c>
      <c r="B6491" s="12">
        <v>81</v>
      </c>
      <c r="C6491" t="s">
        <v>7</v>
      </c>
      <c r="D6491" t="s">
        <v>8</v>
      </c>
      <c r="E6491" s="13" t="str">
        <f>"70"</f>
        <v>70</v>
      </c>
      <c r="F6491" t="s">
        <v>50</v>
      </c>
      <c r="G6491" s="14" t="str">
        <f>"266"</f>
        <v>266</v>
      </c>
      <c r="H6491" t="s">
        <v>51</v>
      </c>
    </row>
    <row r="6492" spans="1:8" x14ac:dyDescent="0.25">
      <c r="A6492" t="s">
        <v>6691</v>
      </c>
      <c r="B6492" s="12">
        <v>81</v>
      </c>
      <c r="C6492" t="s">
        <v>7</v>
      </c>
      <c r="D6492" t="s">
        <v>8</v>
      </c>
      <c r="E6492" s="13" t="str">
        <f>"59"</f>
        <v>59</v>
      </c>
      <c r="F6492" t="s">
        <v>335</v>
      </c>
      <c r="G6492" s="14" t="str">
        <f>"176"</f>
        <v>176</v>
      </c>
      <c r="H6492" t="s">
        <v>475</v>
      </c>
    </row>
    <row r="6493" spans="1:8" x14ac:dyDescent="0.25">
      <c r="A6493" t="s">
        <v>6692</v>
      </c>
      <c r="B6493" s="12">
        <v>76</v>
      </c>
      <c r="C6493" t="s">
        <v>2</v>
      </c>
      <c r="D6493" t="s">
        <v>3</v>
      </c>
      <c r="E6493" s="13" t="str">
        <f>"28"</f>
        <v>28</v>
      </c>
      <c r="F6493" t="s">
        <v>89</v>
      </c>
      <c r="G6493" s="14" t="str">
        <f>"291"</f>
        <v>291</v>
      </c>
      <c r="H6493" t="s">
        <v>309</v>
      </c>
    </row>
    <row r="6494" spans="1:8" x14ac:dyDescent="0.25">
      <c r="A6494" t="s">
        <v>6693</v>
      </c>
      <c r="B6494" s="12">
        <v>76</v>
      </c>
      <c r="C6494" t="s">
        <v>2</v>
      </c>
      <c r="D6494" t="s">
        <v>3</v>
      </c>
      <c r="E6494" s="13" t="str">
        <f>"53"</f>
        <v>53</v>
      </c>
      <c r="F6494" t="s">
        <v>67</v>
      </c>
      <c r="G6494" s="14" t="str">
        <f>"241"</f>
        <v>241</v>
      </c>
      <c r="H6494" t="s">
        <v>68</v>
      </c>
    </row>
    <row r="6495" spans="1:8" x14ac:dyDescent="0.25">
      <c r="A6495" t="s">
        <v>6694</v>
      </c>
      <c r="B6495" s="12">
        <v>76</v>
      </c>
      <c r="C6495" t="s">
        <v>2</v>
      </c>
      <c r="D6495" t="s">
        <v>3</v>
      </c>
      <c r="E6495" s="13" t="str">
        <f>"56"</f>
        <v>56</v>
      </c>
      <c r="F6495" t="s">
        <v>321</v>
      </c>
      <c r="G6495" s="14" t="str">
        <f>"181"</f>
        <v>181</v>
      </c>
      <c r="H6495" t="s">
        <v>1055</v>
      </c>
    </row>
    <row r="6496" spans="1:8" x14ac:dyDescent="0.25">
      <c r="A6496" t="s">
        <v>6695</v>
      </c>
      <c r="B6496" s="12">
        <v>79</v>
      </c>
      <c r="C6496" t="s">
        <v>28</v>
      </c>
      <c r="D6496" t="s">
        <v>29</v>
      </c>
      <c r="E6496" s="13" t="str">
        <f>"03"</f>
        <v>03</v>
      </c>
      <c r="F6496" t="s">
        <v>30</v>
      </c>
      <c r="G6496" s="14" t="str">
        <f>"032"</f>
        <v>032</v>
      </c>
      <c r="H6496" t="s">
        <v>3314</v>
      </c>
    </row>
    <row r="6497" spans="1:8" x14ac:dyDescent="0.25">
      <c r="A6497" t="s">
        <v>6696</v>
      </c>
      <c r="B6497" s="12">
        <v>79</v>
      </c>
      <c r="C6497" t="s">
        <v>28</v>
      </c>
      <c r="D6497" t="s">
        <v>29</v>
      </c>
      <c r="E6497" s="13" t="str">
        <f>"47"</f>
        <v>47</v>
      </c>
      <c r="F6497" t="s">
        <v>1754</v>
      </c>
      <c r="G6497" s="14" t="str">
        <f>"010"</f>
        <v>010</v>
      </c>
      <c r="H6497" t="s">
        <v>3199</v>
      </c>
    </row>
    <row r="6498" spans="1:8" x14ac:dyDescent="0.25">
      <c r="A6498" t="s">
        <v>6697</v>
      </c>
      <c r="B6498" s="12">
        <v>77</v>
      </c>
      <c r="C6498" t="s">
        <v>17</v>
      </c>
      <c r="D6498" t="s">
        <v>18</v>
      </c>
      <c r="E6498" s="13" t="str">
        <f>"40"</f>
        <v>40</v>
      </c>
      <c r="F6498" t="s">
        <v>19</v>
      </c>
      <c r="G6498" s="14" t="str">
        <f>"226"</f>
        <v>226</v>
      </c>
      <c r="H6498" t="s">
        <v>359</v>
      </c>
    </row>
    <row r="6499" spans="1:8" x14ac:dyDescent="0.25">
      <c r="A6499" t="s">
        <v>6697</v>
      </c>
      <c r="B6499" s="12">
        <v>77</v>
      </c>
      <c r="C6499" t="s">
        <v>17</v>
      </c>
      <c r="D6499" t="s">
        <v>18</v>
      </c>
      <c r="E6499" s="13" t="str">
        <f>"40"</f>
        <v>40</v>
      </c>
      <c r="F6499" t="s">
        <v>19</v>
      </c>
      <c r="G6499" s="14" t="str">
        <f>"251"</f>
        <v>251</v>
      </c>
      <c r="H6499" t="s">
        <v>20</v>
      </c>
    </row>
    <row r="6500" spans="1:8" x14ac:dyDescent="0.25">
      <c r="A6500" t="s">
        <v>6697</v>
      </c>
      <c r="B6500" s="12">
        <v>77</v>
      </c>
      <c r="C6500" t="s">
        <v>17</v>
      </c>
      <c r="D6500" t="s">
        <v>18</v>
      </c>
      <c r="E6500" s="13" t="str">
        <f>"45"</f>
        <v>45</v>
      </c>
      <c r="F6500" t="s">
        <v>168</v>
      </c>
      <c r="G6500" s="14" t="str">
        <f>"008"</f>
        <v>008</v>
      </c>
      <c r="H6500" t="s">
        <v>376</v>
      </c>
    </row>
    <row r="6501" spans="1:8" x14ac:dyDescent="0.25">
      <c r="A6501" t="s">
        <v>6697</v>
      </c>
      <c r="B6501" s="12">
        <v>77</v>
      </c>
      <c r="C6501" t="s">
        <v>17</v>
      </c>
      <c r="D6501" t="s">
        <v>18</v>
      </c>
      <c r="E6501" s="13" t="str">
        <f>"45"</f>
        <v>45</v>
      </c>
      <c r="F6501" t="s">
        <v>168</v>
      </c>
      <c r="G6501" s="14" t="str">
        <f>"271"</f>
        <v>271</v>
      </c>
      <c r="H6501" t="s">
        <v>526</v>
      </c>
    </row>
    <row r="6502" spans="1:8" x14ac:dyDescent="0.25">
      <c r="A6502" t="s">
        <v>6697</v>
      </c>
      <c r="B6502" s="12">
        <v>77</v>
      </c>
      <c r="C6502" t="s">
        <v>17</v>
      </c>
      <c r="D6502" t="s">
        <v>18</v>
      </c>
      <c r="E6502" s="13" t="str">
        <f>"51"</f>
        <v>51</v>
      </c>
      <c r="F6502" t="s">
        <v>55</v>
      </c>
      <c r="G6502" s="14" t="str">
        <f>"151"</f>
        <v>151</v>
      </c>
      <c r="H6502" t="s">
        <v>645</v>
      </c>
    </row>
    <row r="6503" spans="1:8" x14ac:dyDescent="0.25">
      <c r="A6503" t="s">
        <v>6697</v>
      </c>
      <c r="B6503" s="12">
        <v>77</v>
      </c>
      <c r="C6503" t="s">
        <v>17</v>
      </c>
      <c r="D6503" t="s">
        <v>18</v>
      </c>
      <c r="E6503" s="13" t="str">
        <f>"66"</f>
        <v>66</v>
      </c>
      <c r="F6503" t="s">
        <v>22</v>
      </c>
      <c r="G6503" s="14" t="str">
        <f>"018"</f>
        <v>018</v>
      </c>
      <c r="H6503" t="s">
        <v>2063</v>
      </c>
    </row>
    <row r="6504" spans="1:8" x14ac:dyDescent="0.25">
      <c r="A6504" t="s">
        <v>6697</v>
      </c>
      <c r="B6504" s="12">
        <v>77</v>
      </c>
      <c r="C6504" t="s">
        <v>17</v>
      </c>
      <c r="D6504" t="s">
        <v>18</v>
      </c>
      <c r="E6504" s="13" t="str">
        <f>"67"</f>
        <v>67</v>
      </c>
      <c r="F6504" t="s">
        <v>44</v>
      </c>
      <c r="G6504" s="14" t="str">
        <f>"261"</f>
        <v>261</v>
      </c>
      <c r="H6504" t="s">
        <v>70</v>
      </c>
    </row>
    <row r="6505" spans="1:8" x14ac:dyDescent="0.25">
      <c r="A6505" t="s">
        <v>6697</v>
      </c>
      <c r="B6505" s="12">
        <v>81</v>
      </c>
      <c r="C6505" t="s">
        <v>7</v>
      </c>
      <c r="D6505" t="s">
        <v>8</v>
      </c>
      <c r="E6505" s="13" t="str">
        <f>"36"</f>
        <v>36</v>
      </c>
      <c r="F6505" t="s">
        <v>84</v>
      </c>
      <c r="G6505" s="14" t="str">
        <f>"112"</f>
        <v>112</v>
      </c>
      <c r="H6505" t="s">
        <v>6698</v>
      </c>
    </row>
    <row r="6506" spans="1:8" x14ac:dyDescent="0.25">
      <c r="A6506" t="s">
        <v>6699</v>
      </c>
      <c r="B6506" s="12">
        <v>76</v>
      </c>
      <c r="C6506" t="s">
        <v>2</v>
      </c>
      <c r="D6506" t="s">
        <v>3</v>
      </c>
      <c r="E6506" s="13" t="str">
        <f>"64"</f>
        <v>64</v>
      </c>
      <c r="F6506" t="s">
        <v>58</v>
      </c>
      <c r="G6506" s="14" t="str">
        <f>"002"</f>
        <v>002</v>
      </c>
      <c r="H6506" t="s">
        <v>1065</v>
      </c>
    </row>
    <row r="6507" spans="1:8" x14ac:dyDescent="0.25">
      <c r="A6507" t="s">
        <v>6700</v>
      </c>
      <c r="B6507" s="12">
        <v>77</v>
      </c>
      <c r="C6507" t="s">
        <v>17</v>
      </c>
      <c r="D6507" t="s">
        <v>18</v>
      </c>
      <c r="E6507" s="13" t="str">
        <f>"51"</f>
        <v>51</v>
      </c>
      <c r="F6507" t="s">
        <v>55</v>
      </c>
      <c r="G6507" s="14" t="str">
        <f>"104"</f>
        <v>104</v>
      </c>
      <c r="H6507" t="s">
        <v>1639</v>
      </c>
    </row>
    <row r="6508" spans="1:8" x14ac:dyDescent="0.25">
      <c r="A6508" t="s">
        <v>6701</v>
      </c>
      <c r="B6508" s="12">
        <v>76</v>
      </c>
      <c r="C6508" t="s">
        <v>2</v>
      </c>
      <c r="D6508" t="s">
        <v>3</v>
      </c>
      <c r="E6508" s="13" t="str">
        <f>"28"</f>
        <v>28</v>
      </c>
      <c r="F6508" t="s">
        <v>89</v>
      </c>
      <c r="G6508" s="14" t="str">
        <f>"141"</f>
        <v>141</v>
      </c>
      <c r="H6508" t="s">
        <v>1882</v>
      </c>
    </row>
    <row r="6509" spans="1:8" x14ac:dyDescent="0.25">
      <c r="A6509" t="s">
        <v>6702</v>
      </c>
      <c r="B6509" s="12">
        <v>76</v>
      </c>
      <c r="C6509" t="s">
        <v>2</v>
      </c>
      <c r="D6509" t="s">
        <v>3</v>
      </c>
      <c r="E6509" s="13" t="str">
        <f>"64"</f>
        <v>64</v>
      </c>
      <c r="F6509" t="s">
        <v>58</v>
      </c>
      <c r="G6509" s="14" t="str">
        <f>"216"</f>
        <v>216</v>
      </c>
      <c r="H6509" t="s">
        <v>450</v>
      </c>
    </row>
    <row r="6510" spans="1:8" x14ac:dyDescent="0.25">
      <c r="A6510" t="s">
        <v>6703</v>
      </c>
      <c r="B6510" s="12">
        <v>76</v>
      </c>
      <c r="C6510" t="s">
        <v>2</v>
      </c>
      <c r="D6510" t="s">
        <v>3</v>
      </c>
      <c r="E6510" s="13" t="str">
        <f>"11"</f>
        <v>11</v>
      </c>
      <c r="F6510" t="s">
        <v>501</v>
      </c>
      <c r="G6510" s="14" t="str">
        <f>"004"</f>
        <v>004</v>
      </c>
      <c r="H6510" t="s">
        <v>2085</v>
      </c>
    </row>
    <row r="6511" spans="1:8" x14ac:dyDescent="0.25">
      <c r="A6511" t="s">
        <v>6704</v>
      </c>
      <c r="B6511" s="12">
        <v>81</v>
      </c>
      <c r="C6511" t="s">
        <v>7</v>
      </c>
      <c r="D6511" t="s">
        <v>8</v>
      </c>
      <c r="E6511" s="13" t="str">
        <f>"59"</f>
        <v>59</v>
      </c>
      <c r="F6511" t="s">
        <v>335</v>
      </c>
      <c r="G6511" s="14" t="str">
        <f>"281"</f>
        <v>281</v>
      </c>
      <c r="H6511" t="s">
        <v>481</v>
      </c>
    </row>
    <row r="6512" spans="1:8" x14ac:dyDescent="0.25">
      <c r="A6512" t="s">
        <v>6705</v>
      </c>
      <c r="B6512" s="12">
        <v>77</v>
      </c>
      <c r="C6512" t="s">
        <v>17</v>
      </c>
      <c r="D6512" t="s">
        <v>18</v>
      </c>
      <c r="E6512" s="13" t="str">
        <f>"40"</f>
        <v>40</v>
      </c>
      <c r="F6512" t="s">
        <v>19</v>
      </c>
      <c r="G6512" s="14" t="str">
        <f>"251"</f>
        <v>251</v>
      </c>
      <c r="H6512" t="s">
        <v>20</v>
      </c>
    </row>
    <row r="6513" spans="1:8" x14ac:dyDescent="0.25">
      <c r="A6513" t="s">
        <v>6706</v>
      </c>
      <c r="B6513" s="12">
        <v>81</v>
      </c>
      <c r="C6513" t="s">
        <v>7</v>
      </c>
      <c r="D6513" t="s">
        <v>8</v>
      </c>
      <c r="E6513" s="13" t="str">
        <f>"70"</f>
        <v>70</v>
      </c>
      <c r="F6513" t="s">
        <v>50</v>
      </c>
      <c r="G6513" s="14" t="str">
        <f>"266"</f>
        <v>266</v>
      </c>
      <c r="H6513" t="s">
        <v>51</v>
      </c>
    </row>
    <row r="6514" spans="1:8" x14ac:dyDescent="0.25">
      <c r="A6514" t="s">
        <v>6707</v>
      </c>
      <c r="B6514" s="12">
        <v>76</v>
      </c>
      <c r="C6514" t="s">
        <v>2</v>
      </c>
      <c r="D6514" t="s">
        <v>3</v>
      </c>
      <c r="E6514" s="13" t="str">
        <f>"52"</f>
        <v>52</v>
      </c>
      <c r="F6514" t="s">
        <v>553</v>
      </c>
      <c r="G6514" s="14" t="str">
        <f>"276"</f>
        <v>276</v>
      </c>
      <c r="H6514" t="s">
        <v>554</v>
      </c>
    </row>
    <row r="6515" spans="1:8" x14ac:dyDescent="0.25">
      <c r="A6515" t="s">
        <v>6707</v>
      </c>
      <c r="B6515" s="12">
        <v>77</v>
      </c>
      <c r="C6515" t="s">
        <v>17</v>
      </c>
      <c r="D6515" t="s">
        <v>18</v>
      </c>
      <c r="E6515" s="13" t="str">
        <f>"66"</f>
        <v>66</v>
      </c>
      <c r="F6515" t="s">
        <v>22</v>
      </c>
      <c r="G6515" s="14" t="str">
        <f>"014"</f>
        <v>014</v>
      </c>
      <c r="H6515" t="s">
        <v>881</v>
      </c>
    </row>
    <row r="6516" spans="1:8" x14ac:dyDescent="0.25">
      <c r="A6516" t="s">
        <v>6707</v>
      </c>
      <c r="B6516" s="12">
        <v>81</v>
      </c>
      <c r="C6516" t="s">
        <v>7</v>
      </c>
      <c r="D6516" t="s">
        <v>8</v>
      </c>
      <c r="E6516" s="13" t="str">
        <f>"05"</f>
        <v>05</v>
      </c>
      <c r="F6516" t="s">
        <v>9</v>
      </c>
      <c r="G6516" s="14" t="str">
        <f>"231"</f>
        <v>231</v>
      </c>
      <c r="H6516" t="s">
        <v>263</v>
      </c>
    </row>
    <row r="6517" spans="1:8" x14ac:dyDescent="0.25">
      <c r="A6517" t="s">
        <v>6708</v>
      </c>
      <c r="B6517" s="12">
        <v>76</v>
      </c>
      <c r="C6517" t="s">
        <v>2</v>
      </c>
      <c r="D6517" t="s">
        <v>3</v>
      </c>
      <c r="E6517" s="13" t="str">
        <f>"28"</f>
        <v>28</v>
      </c>
      <c r="F6517" t="s">
        <v>89</v>
      </c>
      <c r="G6517" s="14" t="str">
        <f>"290"</f>
        <v>290</v>
      </c>
      <c r="H6517" t="s">
        <v>164</v>
      </c>
    </row>
    <row r="6518" spans="1:8" x14ac:dyDescent="0.25">
      <c r="A6518" t="s">
        <v>6709</v>
      </c>
      <c r="B6518" s="12">
        <v>79</v>
      </c>
      <c r="C6518" t="s">
        <v>28</v>
      </c>
      <c r="D6518" t="s">
        <v>29</v>
      </c>
      <c r="E6518" s="13" t="str">
        <f>"37"</f>
        <v>37</v>
      </c>
      <c r="F6518" t="s">
        <v>34</v>
      </c>
      <c r="G6518" s="14" t="str">
        <f>"176"</f>
        <v>176</v>
      </c>
      <c r="H6518" t="s">
        <v>1442</v>
      </c>
    </row>
    <row r="6519" spans="1:8" x14ac:dyDescent="0.25">
      <c r="A6519" t="s">
        <v>6710</v>
      </c>
      <c r="B6519" s="12">
        <v>81</v>
      </c>
      <c r="C6519" t="s">
        <v>7</v>
      </c>
      <c r="D6519" t="s">
        <v>8</v>
      </c>
      <c r="E6519" s="13" t="str">
        <f>"36"</f>
        <v>36</v>
      </c>
      <c r="F6519" t="s">
        <v>84</v>
      </c>
      <c r="G6519" s="14" t="str">
        <f>"028"</f>
        <v>028</v>
      </c>
      <c r="H6519" t="s">
        <v>115</v>
      </c>
    </row>
    <row r="6520" spans="1:8" x14ac:dyDescent="0.25">
      <c r="A6520" t="s">
        <v>6711</v>
      </c>
      <c r="B6520" s="12">
        <v>81</v>
      </c>
      <c r="C6520" t="s">
        <v>7</v>
      </c>
      <c r="D6520" t="s">
        <v>8</v>
      </c>
      <c r="E6520" s="13" t="str">
        <f>"36"</f>
        <v>36</v>
      </c>
      <c r="F6520" t="s">
        <v>84</v>
      </c>
      <c r="G6520" s="14" t="str">
        <f>"024"</f>
        <v>024</v>
      </c>
      <c r="H6520" t="s">
        <v>596</v>
      </c>
    </row>
    <row r="6521" spans="1:8" x14ac:dyDescent="0.25">
      <c r="A6521" t="s">
        <v>6712</v>
      </c>
      <c r="B6521" s="12">
        <v>81</v>
      </c>
      <c r="C6521" t="s">
        <v>7</v>
      </c>
      <c r="D6521" t="s">
        <v>8</v>
      </c>
      <c r="E6521" s="13" t="str">
        <f>"49"</f>
        <v>49</v>
      </c>
      <c r="F6521" t="s">
        <v>340</v>
      </c>
      <c r="G6521" s="14" t="str">
        <f>"281"</f>
        <v>281</v>
      </c>
      <c r="H6521" t="s">
        <v>1335</v>
      </c>
    </row>
    <row r="6522" spans="1:8" x14ac:dyDescent="0.25">
      <c r="A6522" t="s">
        <v>6713</v>
      </c>
      <c r="B6522" s="12">
        <v>76</v>
      </c>
      <c r="C6522" t="s">
        <v>2</v>
      </c>
      <c r="D6522" t="s">
        <v>3</v>
      </c>
      <c r="E6522" s="13" t="str">
        <f>"28"</f>
        <v>28</v>
      </c>
      <c r="F6522" t="s">
        <v>89</v>
      </c>
      <c r="G6522" s="14" t="str">
        <f>"246"</f>
        <v>246</v>
      </c>
      <c r="H6522" t="s">
        <v>416</v>
      </c>
    </row>
    <row r="6523" spans="1:8" x14ac:dyDescent="0.25">
      <c r="A6523" t="s">
        <v>6714</v>
      </c>
      <c r="B6523" s="12">
        <v>76</v>
      </c>
      <c r="C6523" t="s">
        <v>2</v>
      </c>
      <c r="D6523" t="s">
        <v>3</v>
      </c>
      <c r="E6523" s="13" t="str">
        <f>"11"</f>
        <v>11</v>
      </c>
      <c r="F6523" t="s">
        <v>501</v>
      </c>
      <c r="G6523" s="14" t="str">
        <f>"126"</f>
        <v>126</v>
      </c>
      <c r="H6523" t="s">
        <v>1052</v>
      </c>
    </row>
    <row r="6524" spans="1:8" x14ac:dyDescent="0.25">
      <c r="A6524" t="s">
        <v>6715</v>
      </c>
      <c r="B6524" s="12">
        <v>81</v>
      </c>
      <c r="C6524" t="s">
        <v>7</v>
      </c>
      <c r="D6524" t="s">
        <v>8</v>
      </c>
      <c r="E6524" s="13" t="str">
        <f>"34"</f>
        <v>34</v>
      </c>
      <c r="F6524" t="s">
        <v>258</v>
      </c>
      <c r="G6524" s="14" t="str">
        <f>"201"</f>
        <v>201</v>
      </c>
      <c r="H6524" t="s">
        <v>753</v>
      </c>
    </row>
    <row r="6525" spans="1:8" x14ac:dyDescent="0.25">
      <c r="A6525" t="s">
        <v>6716</v>
      </c>
      <c r="B6525" s="12">
        <v>77</v>
      </c>
      <c r="C6525" t="s">
        <v>17</v>
      </c>
      <c r="D6525" t="s">
        <v>18</v>
      </c>
      <c r="E6525" s="13" t="str">
        <f>"67"</f>
        <v>67</v>
      </c>
      <c r="F6525" t="s">
        <v>44</v>
      </c>
      <c r="G6525" s="14" t="str">
        <f>"151"</f>
        <v>151</v>
      </c>
      <c r="H6525" t="s">
        <v>200</v>
      </c>
    </row>
    <row r="6526" spans="1:8" x14ac:dyDescent="0.25">
      <c r="A6526" t="s">
        <v>6717</v>
      </c>
      <c r="B6526" s="12">
        <v>77</v>
      </c>
      <c r="C6526" t="s">
        <v>17</v>
      </c>
      <c r="D6526" t="s">
        <v>18</v>
      </c>
      <c r="E6526" s="13" t="str">
        <f>"40"</f>
        <v>40</v>
      </c>
      <c r="F6526" t="s">
        <v>19</v>
      </c>
      <c r="G6526" s="14" t="str">
        <f>"251"</f>
        <v>251</v>
      </c>
      <c r="H6526" t="s">
        <v>20</v>
      </c>
    </row>
    <row r="6527" spans="1:8" x14ac:dyDescent="0.25">
      <c r="A6527" t="s">
        <v>6718</v>
      </c>
      <c r="B6527" s="12">
        <v>81</v>
      </c>
      <c r="C6527" t="s">
        <v>7</v>
      </c>
      <c r="D6527" t="s">
        <v>8</v>
      </c>
      <c r="E6527" s="13" t="str">
        <f>"68"</f>
        <v>68</v>
      </c>
      <c r="F6527" t="s">
        <v>75</v>
      </c>
      <c r="G6527" s="14" t="str">
        <f>"211"</f>
        <v>211</v>
      </c>
      <c r="H6527" t="s">
        <v>76</v>
      </c>
    </row>
    <row r="6528" spans="1:8" x14ac:dyDescent="0.25">
      <c r="A6528" t="s">
        <v>6719</v>
      </c>
      <c r="B6528" s="12">
        <v>76</v>
      </c>
      <c r="C6528" t="s">
        <v>2</v>
      </c>
      <c r="D6528" t="s">
        <v>3</v>
      </c>
      <c r="E6528" s="13" t="str">
        <f>"67"</f>
        <v>67</v>
      </c>
      <c r="F6528" t="s">
        <v>44</v>
      </c>
      <c r="G6528" s="14" t="str">
        <f>"270"</f>
        <v>270</v>
      </c>
      <c r="H6528" t="s">
        <v>304</v>
      </c>
    </row>
    <row r="6529" spans="1:8" x14ac:dyDescent="0.25">
      <c r="A6529" t="s">
        <v>6720</v>
      </c>
      <c r="B6529" s="12">
        <v>77</v>
      </c>
      <c r="C6529" t="s">
        <v>17</v>
      </c>
      <c r="D6529" t="s">
        <v>18</v>
      </c>
      <c r="E6529" s="13" t="str">
        <f>"67"</f>
        <v>67</v>
      </c>
      <c r="F6529" t="s">
        <v>44</v>
      </c>
      <c r="G6529" s="14" t="str">
        <f>"206"</f>
        <v>206</v>
      </c>
      <c r="H6529" t="s">
        <v>97</v>
      </c>
    </row>
    <row r="6530" spans="1:8" x14ac:dyDescent="0.25">
      <c r="A6530" t="s">
        <v>6721</v>
      </c>
      <c r="B6530" s="12">
        <v>81</v>
      </c>
      <c r="C6530" t="s">
        <v>7</v>
      </c>
      <c r="D6530" t="s">
        <v>8</v>
      </c>
      <c r="E6530" s="13" t="str">
        <f>"05"</f>
        <v>05</v>
      </c>
      <c r="F6530" t="s">
        <v>9</v>
      </c>
      <c r="G6530" s="14" t="str">
        <f>"231"</f>
        <v>231</v>
      </c>
      <c r="H6530" t="s">
        <v>263</v>
      </c>
    </row>
    <row r="6531" spans="1:8" x14ac:dyDescent="0.25">
      <c r="A6531" t="s">
        <v>6722</v>
      </c>
      <c r="B6531" s="12">
        <v>77</v>
      </c>
      <c r="C6531" t="s">
        <v>17</v>
      </c>
      <c r="D6531" t="s">
        <v>18</v>
      </c>
      <c r="E6531" s="13" t="str">
        <f>"66"</f>
        <v>66</v>
      </c>
      <c r="F6531" t="s">
        <v>22</v>
      </c>
      <c r="G6531" s="14" t="str">
        <f>"166"</f>
        <v>166</v>
      </c>
      <c r="H6531" t="s">
        <v>469</v>
      </c>
    </row>
    <row r="6532" spans="1:8" x14ac:dyDescent="0.25">
      <c r="A6532" t="s">
        <v>6723</v>
      </c>
      <c r="B6532" s="12">
        <v>81</v>
      </c>
      <c r="C6532" t="s">
        <v>7</v>
      </c>
      <c r="D6532" t="s">
        <v>8</v>
      </c>
      <c r="E6532" s="13" t="str">
        <f>"36"</f>
        <v>36</v>
      </c>
      <c r="F6532" t="s">
        <v>84</v>
      </c>
      <c r="G6532" s="14" t="str">
        <f>"286"</f>
        <v>286</v>
      </c>
      <c r="H6532" t="s">
        <v>848</v>
      </c>
    </row>
    <row r="6533" spans="1:8" x14ac:dyDescent="0.25">
      <c r="A6533" t="s">
        <v>6724</v>
      </c>
      <c r="B6533" s="12">
        <v>81</v>
      </c>
      <c r="C6533" t="s">
        <v>7</v>
      </c>
      <c r="D6533" t="s">
        <v>8</v>
      </c>
      <c r="E6533" s="13" t="str">
        <f>"59"</f>
        <v>59</v>
      </c>
      <c r="F6533" t="s">
        <v>335</v>
      </c>
      <c r="G6533" s="14" t="str">
        <f>"281"</f>
        <v>281</v>
      </c>
      <c r="H6533" t="s">
        <v>481</v>
      </c>
    </row>
    <row r="6534" spans="1:8" x14ac:dyDescent="0.25">
      <c r="A6534" t="s">
        <v>6725</v>
      </c>
      <c r="B6534" s="12">
        <v>79</v>
      </c>
      <c r="C6534" t="s">
        <v>28</v>
      </c>
      <c r="D6534" t="s">
        <v>29</v>
      </c>
      <c r="E6534" s="13" t="str">
        <f>"48"</f>
        <v>48</v>
      </c>
      <c r="F6534" t="s">
        <v>37</v>
      </c>
      <c r="G6534" s="14" t="str">
        <f>"201"</f>
        <v>201</v>
      </c>
      <c r="H6534" t="s">
        <v>38</v>
      </c>
    </row>
    <row r="6535" spans="1:8" x14ac:dyDescent="0.25">
      <c r="A6535" t="s">
        <v>6725</v>
      </c>
      <c r="B6535" s="12">
        <v>79</v>
      </c>
      <c r="C6535" t="s">
        <v>28</v>
      </c>
      <c r="D6535" t="s">
        <v>29</v>
      </c>
      <c r="E6535" s="13" t="str">
        <f>"55"</f>
        <v>55</v>
      </c>
      <c r="F6535" t="s">
        <v>207</v>
      </c>
      <c r="G6535" s="14" t="str">
        <f>"181"</f>
        <v>181</v>
      </c>
      <c r="H6535" t="s">
        <v>723</v>
      </c>
    </row>
    <row r="6536" spans="1:8" x14ac:dyDescent="0.25">
      <c r="A6536" t="s">
        <v>6726</v>
      </c>
      <c r="B6536" s="12">
        <v>76</v>
      </c>
      <c r="C6536" t="s">
        <v>2</v>
      </c>
      <c r="D6536" t="s">
        <v>3</v>
      </c>
      <c r="E6536" s="13" t="str">
        <f>"13"</f>
        <v>13</v>
      </c>
      <c r="F6536" t="s">
        <v>14</v>
      </c>
      <c r="G6536" s="14" t="str">
        <f>"191"</f>
        <v>191</v>
      </c>
      <c r="H6536" t="s">
        <v>227</v>
      </c>
    </row>
    <row r="6537" spans="1:8" x14ac:dyDescent="0.25">
      <c r="A6537" t="s">
        <v>6727</v>
      </c>
      <c r="B6537" s="12">
        <v>76</v>
      </c>
      <c r="C6537" t="s">
        <v>2</v>
      </c>
      <c r="D6537" t="s">
        <v>3</v>
      </c>
      <c r="E6537" s="13" t="str">
        <f>"53"</f>
        <v>53</v>
      </c>
      <c r="F6537" t="s">
        <v>67</v>
      </c>
      <c r="G6537" s="14" t="str">
        <f>"111"</f>
        <v>111</v>
      </c>
      <c r="H6537" t="s">
        <v>2229</v>
      </c>
    </row>
    <row r="6538" spans="1:8" x14ac:dyDescent="0.25">
      <c r="A6538" t="s">
        <v>6728</v>
      </c>
      <c r="B6538" s="12">
        <v>76</v>
      </c>
      <c r="C6538" t="s">
        <v>2</v>
      </c>
      <c r="D6538" t="s">
        <v>3</v>
      </c>
      <c r="E6538" s="13" t="str">
        <f>"22"</f>
        <v>22</v>
      </c>
      <c r="F6538" t="s">
        <v>4</v>
      </c>
      <c r="G6538" s="14" t="str">
        <f>"153"</f>
        <v>153</v>
      </c>
      <c r="H6538" t="s">
        <v>93</v>
      </c>
    </row>
    <row r="6539" spans="1:8" x14ac:dyDescent="0.25">
      <c r="A6539" t="s">
        <v>6728</v>
      </c>
      <c r="B6539" s="12">
        <v>76</v>
      </c>
      <c r="C6539" t="s">
        <v>2</v>
      </c>
      <c r="D6539" t="s">
        <v>3</v>
      </c>
      <c r="E6539" s="13" t="str">
        <f>"64"</f>
        <v>64</v>
      </c>
      <c r="F6539" t="s">
        <v>58</v>
      </c>
      <c r="G6539" s="14" t="str">
        <f>"121"</f>
        <v>121</v>
      </c>
      <c r="H6539" t="s">
        <v>244</v>
      </c>
    </row>
    <row r="6540" spans="1:8" x14ac:dyDescent="0.25">
      <c r="A6540" t="s">
        <v>6728</v>
      </c>
      <c r="B6540" s="12">
        <v>76</v>
      </c>
      <c r="C6540" t="s">
        <v>2</v>
      </c>
      <c r="D6540" t="s">
        <v>3</v>
      </c>
      <c r="E6540" s="13" t="str">
        <f>"67"</f>
        <v>67</v>
      </c>
      <c r="F6540" t="s">
        <v>44</v>
      </c>
      <c r="G6540" s="14" t="str">
        <f>"270"</f>
        <v>270</v>
      </c>
      <c r="H6540" t="s">
        <v>304</v>
      </c>
    </row>
    <row r="6541" spans="1:8" x14ac:dyDescent="0.25">
      <c r="A6541" t="s">
        <v>6729</v>
      </c>
      <c r="B6541" s="12">
        <v>76</v>
      </c>
      <c r="C6541" t="s">
        <v>2</v>
      </c>
      <c r="D6541" t="s">
        <v>3</v>
      </c>
      <c r="E6541" s="13" t="str">
        <f>"56"</f>
        <v>56</v>
      </c>
      <c r="F6541" t="s">
        <v>321</v>
      </c>
      <c r="G6541" s="14" t="str">
        <f>"014"</f>
        <v>014</v>
      </c>
      <c r="H6541" t="s">
        <v>410</v>
      </c>
    </row>
    <row r="6542" spans="1:8" x14ac:dyDescent="0.25">
      <c r="A6542" t="s">
        <v>6730</v>
      </c>
      <c r="B6542" s="12">
        <v>76</v>
      </c>
      <c r="C6542" t="s">
        <v>2</v>
      </c>
      <c r="D6542" t="s">
        <v>3</v>
      </c>
      <c r="E6542" s="13" t="str">
        <f>"28"</f>
        <v>28</v>
      </c>
      <c r="F6542" t="s">
        <v>89</v>
      </c>
      <c r="G6542" s="14" t="str">
        <f>"014"</f>
        <v>014</v>
      </c>
      <c r="H6542" t="s">
        <v>232</v>
      </c>
    </row>
    <row r="6543" spans="1:8" x14ac:dyDescent="0.25">
      <c r="A6543" t="s">
        <v>6730</v>
      </c>
      <c r="B6543" s="12">
        <v>79</v>
      </c>
      <c r="C6543" t="s">
        <v>28</v>
      </c>
      <c r="D6543" t="s">
        <v>29</v>
      </c>
      <c r="E6543" s="13" t="str">
        <f>"10"</f>
        <v>10</v>
      </c>
      <c r="F6543" t="s">
        <v>171</v>
      </c>
      <c r="G6543" s="14" t="str">
        <f>"042"</f>
        <v>042</v>
      </c>
      <c r="H6543" t="s">
        <v>6731</v>
      </c>
    </row>
    <row r="6544" spans="1:8" x14ac:dyDescent="0.25">
      <c r="A6544" t="s">
        <v>6732</v>
      </c>
      <c r="B6544" s="12">
        <v>81</v>
      </c>
      <c r="C6544" t="s">
        <v>7</v>
      </c>
      <c r="D6544" t="s">
        <v>8</v>
      </c>
      <c r="E6544" s="13" t="str">
        <f>"05"</f>
        <v>05</v>
      </c>
      <c r="F6544" t="s">
        <v>9</v>
      </c>
      <c r="G6544" s="14" t="str">
        <f>"010"</f>
        <v>010</v>
      </c>
      <c r="H6544" t="s">
        <v>1160</v>
      </c>
    </row>
    <row r="6545" spans="1:8" x14ac:dyDescent="0.25">
      <c r="A6545" t="s">
        <v>6733</v>
      </c>
      <c r="B6545" s="12">
        <v>76</v>
      </c>
      <c r="C6545" t="s">
        <v>2</v>
      </c>
      <c r="D6545" t="s">
        <v>3</v>
      </c>
      <c r="E6545" s="13" t="str">
        <f>"13"</f>
        <v>13</v>
      </c>
      <c r="F6545" t="s">
        <v>14</v>
      </c>
      <c r="G6545" s="14" t="str">
        <f>"282"</f>
        <v>282</v>
      </c>
      <c r="H6545" t="s">
        <v>15</v>
      </c>
    </row>
    <row r="6546" spans="1:8" x14ac:dyDescent="0.25">
      <c r="A6546" t="s">
        <v>6734</v>
      </c>
      <c r="B6546" s="12">
        <v>81</v>
      </c>
      <c r="C6546" t="s">
        <v>7</v>
      </c>
      <c r="D6546" t="s">
        <v>8</v>
      </c>
      <c r="E6546" s="13" t="str">
        <f>"36"</f>
        <v>36</v>
      </c>
      <c r="F6546" t="s">
        <v>84</v>
      </c>
      <c r="G6546" s="14" t="str">
        <f>"186"</f>
        <v>186</v>
      </c>
      <c r="H6546" t="s">
        <v>85</v>
      </c>
    </row>
    <row r="6547" spans="1:8" x14ac:dyDescent="0.25">
      <c r="A6547" t="s">
        <v>6735</v>
      </c>
      <c r="B6547" s="12">
        <v>81</v>
      </c>
      <c r="C6547" t="s">
        <v>7</v>
      </c>
      <c r="D6547" t="s">
        <v>8</v>
      </c>
      <c r="E6547" s="13" t="str">
        <f>"05"</f>
        <v>05</v>
      </c>
      <c r="F6547" t="s">
        <v>9</v>
      </c>
      <c r="G6547" s="14" t="str">
        <f>"034"</f>
        <v>034</v>
      </c>
      <c r="H6547" t="s">
        <v>5522</v>
      </c>
    </row>
    <row r="6548" spans="1:8" x14ac:dyDescent="0.25">
      <c r="A6548" t="s">
        <v>6736</v>
      </c>
      <c r="B6548" s="12">
        <v>81</v>
      </c>
      <c r="C6548" t="s">
        <v>7</v>
      </c>
      <c r="D6548" t="s">
        <v>8</v>
      </c>
      <c r="E6548" s="13" t="str">
        <f>"59"</f>
        <v>59</v>
      </c>
      <c r="F6548" t="s">
        <v>335</v>
      </c>
      <c r="G6548" s="14" t="str">
        <f>"281"</f>
        <v>281</v>
      </c>
      <c r="H6548" t="s">
        <v>481</v>
      </c>
    </row>
    <row r="6549" spans="1:8" x14ac:dyDescent="0.25">
      <c r="A6549" t="s">
        <v>6737</v>
      </c>
      <c r="B6549" s="12">
        <v>76</v>
      </c>
      <c r="C6549" t="s">
        <v>2</v>
      </c>
      <c r="D6549" t="s">
        <v>3</v>
      </c>
      <c r="E6549" s="13" t="str">
        <f>"64"</f>
        <v>64</v>
      </c>
      <c r="F6549" t="s">
        <v>58</v>
      </c>
      <c r="G6549" s="14" t="str">
        <f>"221"</f>
        <v>221</v>
      </c>
      <c r="H6549" t="s">
        <v>343</v>
      </c>
    </row>
    <row r="6550" spans="1:8" x14ac:dyDescent="0.25">
      <c r="A6550" t="s">
        <v>6738</v>
      </c>
      <c r="B6550" s="12">
        <v>79</v>
      </c>
      <c r="C6550" t="s">
        <v>28</v>
      </c>
      <c r="D6550" t="s">
        <v>29</v>
      </c>
      <c r="E6550" s="13" t="str">
        <f>"57"</f>
        <v>57</v>
      </c>
      <c r="F6550" t="s">
        <v>853</v>
      </c>
      <c r="G6550" s="14" t="str">
        <f>"024"</f>
        <v>024</v>
      </c>
      <c r="H6550" t="s">
        <v>6739</v>
      </c>
    </row>
    <row r="6551" spans="1:8" x14ac:dyDescent="0.25">
      <c r="A6551" t="s">
        <v>6740</v>
      </c>
      <c r="B6551" s="12">
        <v>81</v>
      </c>
      <c r="C6551" t="s">
        <v>7</v>
      </c>
      <c r="D6551" t="s">
        <v>8</v>
      </c>
      <c r="E6551" s="13" t="str">
        <f>"68"</f>
        <v>68</v>
      </c>
      <c r="F6551" t="s">
        <v>75</v>
      </c>
      <c r="G6551" s="14" t="str">
        <f>"211"</f>
        <v>211</v>
      </c>
      <c r="H6551" t="s">
        <v>76</v>
      </c>
    </row>
    <row r="6552" spans="1:8" x14ac:dyDescent="0.25">
      <c r="A6552" t="s">
        <v>6741</v>
      </c>
      <c r="B6552" s="12">
        <v>76</v>
      </c>
      <c r="C6552" t="s">
        <v>2</v>
      </c>
      <c r="D6552" t="s">
        <v>3</v>
      </c>
      <c r="E6552" s="13" t="str">
        <f>"64"</f>
        <v>64</v>
      </c>
      <c r="F6552" t="s">
        <v>58</v>
      </c>
      <c r="G6552" s="14" t="str">
        <f>"221"</f>
        <v>221</v>
      </c>
      <c r="H6552" t="s">
        <v>343</v>
      </c>
    </row>
    <row r="6553" spans="1:8" x14ac:dyDescent="0.25">
      <c r="A6553" t="s">
        <v>6742</v>
      </c>
      <c r="B6553" s="12">
        <v>77</v>
      </c>
      <c r="C6553" t="s">
        <v>17</v>
      </c>
      <c r="D6553" t="s">
        <v>18</v>
      </c>
      <c r="E6553" s="13" t="str">
        <f>"67"</f>
        <v>67</v>
      </c>
      <c r="F6553" t="s">
        <v>44</v>
      </c>
      <c r="G6553" s="14" t="str">
        <f>"151"</f>
        <v>151</v>
      </c>
      <c r="H6553" t="s">
        <v>200</v>
      </c>
    </row>
    <row r="6554" spans="1:8" x14ac:dyDescent="0.25">
      <c r="A6554" t="s">
        <v>6743</v>
      </c>
      <c r="B6554" s="12">
        <v>77</v>
      </c>
      <c r="C6554" t="s">
        <v>17</v>
      </c>
      <c r="D6554" t="s">
        <v>18</v>
      </c>
      <c r="E6554" s="13" t="str">
        <f>"40"</f>
        <v>40</v>
      </c>
      <c r="F6554" t="s">
        <v>19</v>
      </c>
      <c r="G6554" s="14" t="str">
        <f>"265"</f>
        <v>265</v>
      </c>
      <c r="H6554" t="s">
        <v>78</v>
      </c>
    </row>
    <row r="6555" spans="1:8" x14ac:dyDescent="0.25">
      <c r="A6555" t="s">
        <v>6744</v>
      </c>
      <c r="B6555" s="12">
        <v>76</v>
      </c>
      <c r="C6555" t="s">
        <v>2</v>
      </c>
      <c r="D6555" t="s">
        <v>3</v>
      </c>
      <c r="E6555" s="13" t="str">
        <f>"52"</f>
        <v>52</v>
      </c>
      <c r="F6555" t="s">
        <v>553</v>
      </c>
      <c r="G6555" s="14" t="str">
        <f>"276"</f>
        <v>276</v>
      </c>
      <c r="H6555" t="s">
        <v>554</v>
      </c>
    </row>
    <row r="6556" spans="1:8" x14ac:dyDescent="0.25">
      <c r="A6556" t="s">
        <v>6744</v>
      </c>
      <c r="B6556" s="12">
        <v>76</v>
      </c>
      <c r="C6556" t="s">
        <v>2</v>
      </c>
      <c r="D6556" t="s">
        <v>3</v>
      </c>
      <c r="E6556" s="13" t="str">
        <f>"56"</f>
        <v>56</v>
      </c>
      <c r="F6556" t="s">
        <v>321</v>
      </c>
      <c r="G6556" s="14" t="str">
        <f>"276"</f>
        <v>276</v>
      </c>
      <c r="H6556" t="s">
        <v>322</v>
      </c>
    </row>
    <row r="6557" spans="1:8" x14ac:dyDescent="0.25">
      <c r="A6557" t="s">
        <v>6745</v>
      </c>
      <c r="B6557" s="12">
        <v>81</v>
      </c>
      <c r="C6557" t="s">
        <v>7</v>
      </c>
      <c r="D6557" t="s">
        <v>8</v>
      </c>
      <c r="E6557" s="13" t="str">
        <f>"05"</f>
        <v>05</v>
      </c>
      <c r="F6557" t="s">
        <v>9</v>
      </c>
      <c r="G6557" s="14" t="str">
        <f>"231"</f>
        <v>231</v>
      </c>
      <c r="H6557" t="s">
        <v>263</v>
      </c>
    </row>
    <row r="6558" spans="1:8" x14ac:dyDescent="0.25">
      <c r="A6558" t="s">
        <v>6746</v>
      </c>
      <c r="B6558" s="12">
        <v>76</v>
      </c>
      <c r="C6558" t="s">
        <v>2</v>
      </c>
      <c r="D6558" t="s">
        <v>3</v>
      </c>
      <c r="E6558" s="13" t="str">
        <f>"13"</f>
        <v>13</v>
      </c>
      <c r="F6558" t="s">
        <v>14</v>
      </c>
      <c r="G6558" s="14" t="str">
        <f>"282"</f>
        <v>282</v>
      </c>
      <c r="H6558" t="s">
        <v>15</v>
      </c>
    </row>
    <row r="6559" spans="1:8" x14ac:dyDescent="0.25">
      <c r="A6559" t="s">
        <v>6747</v>
      </c>
      <c r="B6559" s="12">
        <v>79</v>
      </c>
      <c r="C6559" t="s">
        <v>28</v>
      </c>
      <c r="D6559" t="s">
        <v>29</v>
      </c>
      <c r="E6559" s="13" t="str">
        <f>"32"</f>
        <v>32</v>
      </c>
      <c r="F6559" t="s">
        <v>61</v>
      </c>
      <c r="G6559" s="14" t="str">
        <f>"246"</f>
        <v>246</v>
      </c>
      <c r="H6559" t="s">
        <v>62</v>
      </c>
    </row>
    <row r="6560" spans="1:8" x14ac:dyDescent="0.25">
      <c r="A6560" t="s">
        <v>6748</v>
      </c>
      <c r="B6560" s="12">
        <v>77</v>
      </c>
      <c r="C6560" t="s">
        <v>17</v>
      </c>
      <c r="D6560" t="s">
        <v>18</v>
      </c>
      <c r="E6560" s="13" t="str">
        <f>"51"</f>
        <v>51</v>
      </c>
      <c r="F6560" t="s">
        <v>55</v>
      </c>
      <c r="G6560" s="14" t="str">
        <f>"151"</f>
        <v>151</v>
      </c>
      <c r="H6560" t="s">
        <v>645</v>
      </c>
    </row>
    <row r="6561" spans="1:8" x14ac:dyDescent="0.25">
      <c r="A6561" t="s">
        <v>6749</v>
      </c>
      <c r="B6561" s="12">
        <v>77</v>
      </c>
      <c r="C6561" t="s">
        <v>17</v>
      </c>
      <c r="D6561" t="s">
        <v>18</v>
      </c>
      <c r="E6561" s="13" t="str">
        <f>"40"</f>
        <v>40</v>
      </c>
      <c r="F6561" t="s">
        <v>19</v>
      </c>
      <c r="G6561" s="14" t="str">
        <f>"231"</f>
        <v>231</v>
      </c>
      <c r="H6561" t="s">
        <v>287</v>
      </c>
    </row>
    <row r="6562" spans="1:8" x14ac:dyDescent="0.25">
      <c r="A6562" t="s">
        <v>6750</v>
      </c>
      <c r="B6562" s="12">
        <v>77</v>
      </c>
      <c r="C6562" t="s">
        <v>17</v>
      </c>
      <c r="D6562" t="s">
        <v>18</v>
      </c>
      <c r="E6562" s="13" t="str">
        <f>"40"</f>
        <v>40</v>
      </c>
      <c r="F6562" t="s">
        <v>19</v>
      </c>
      <c r="G6562" s="14" t="str">
        <f>"251"</f>
        <v>251</v>
      </c>
      <c r="H6562" t="s">
        <v>20</v>
      </c>
    </row>
    <row r="6563" spans="1:8" x14ac:dyDescent="0.25">
      <c r="A6563" t="s">
        <v>6751</v>
      </c>
      <c r="B6563" s="12">
        <v>77</v>
      </c>
      <c r="C6563" t="s">
        <v>17</v>
      </c>
      <c r="D6563" t="s">
        <v>18</v>
      </c>
      <c r="E6563" s="13" t="str">
        <f>"40"</f>
        <v>40</v>
      </c>
      <c r="F6563" t="s">
        <v>19</v>
      </c>
      <c r="G6563" s="14" t="str">
        <f>"251"</f>
        <v>251</v>
      </c>
      <c r="H6563" t="s">
        <v>20</v>
      </c>
    </row>
    <row r="6564" spans="1:8" x14ac:dyDescent="0.25">
      <c r="A6564" t="s">
        <v>6752</v>
      </c>
      <c r="B6564" s="12">
        <v>76</v>
      </c>
      <c r="C6564" t="s">
        <v>2</v>
      </c>
      <c r="D6564" t="s">
        <v>3</v>
      </c>
      <c r="E6564" s="13" t="str">
        <f>"13"</f>
        <v>13</v>
      </c>
      <c r="F6564" t="s">
        <v>14</v>
      </c>
      <c r="G6564" s="14" t="str">
        <f>"286"</f>
        <v>286</v>
      </c>
      <c r="H6564" t="s">
        <v>448</v>
      </c>
    </row>
    <row r="6565" spans="1:8" x14ac:dyDescent="0.25">
      <c r="A6565" t="s">
        <v>6753</v>
      </c>
      <c r="B6565" s="12">
        <v>77</v>
      </c>
      <c r="C6565" t="s">
        <v>17</v>
      </c>
      <c r="D6565" t="s">
        <v>18</v>
      </c>
      <c r="E6565" s="13" t="str">
        <f>"51"</f>
        <v>51</v>
      </c>
      <c r="F6565" t="s">
        <v>55</v>
      </c>
      <c r="G6565" s="14" t="str">
        <f>"168"</f>
        <v>168</v>
      </c>
      <c r="H6565" t="s">
        <v>56</v>
      </c>
    </row>
    <row r="6566" spans="1:8" x14ac:dyDescent="0.25">
      <c r="A6566" t="s">
        <v>6754</v>
      </c>
      <c r="B6566" s="12">
        <v>77</v>
      </c>
      <c r="C6566" t="s">
        <v>17</v>
      </c>
      <c r="D6566" t="s">
        <v>18</v>
      </c>
      <c r="E6566" s="13" t="str">
        <f>"67"</f>
        <v>67</v>
      </c>
      <c r="F6566" t="s">
        <v>44</v>
      </c>
      <c r="G6566" s="14" t="str">
        <f>"151"</f>
        <v>151</v>
      </c>
      <c r="H6566" t="s">
        <v>200</v>
      </c>
    </row>
    <row r="6567" spans="1:8" x14ac:dyDescent="0.25">
      <c r="A6567" t="s">
        <v>6755</v>
      </c>
      <c r="B6567" s="12">
        <v>79</v>
      </c>
      <c r="C6567" t="s">
        <v>28</v>
      </c>
      <c r="D6567" t="s">
        <v>29</v>
      </c>
      <c r="E6567" s="13" t="str">
        <f>"57"</f>
        <v>57</v>
      </c>
      <c r="F6567" t="s">
        <v>853</v>
      </c>
      <c r="G6567" s="14" t="str">
        <f>"002"</f>
        <v>002</v>
      </c>
      <c r="H6567" t="s">
        <v>4107</v>
      </c>
    </row>
    <row r="6568" spans="1:8" x14ac:dyDescent="0.25">
      <c r="A6568" t="s">
        <v>6756</v>
      </c>
      <c r="B6568" s="12">
        <v>79</v>
      </c>
      <c r="C6568" t="s">
        <v>28</v>
      </c>
      <c r="D6568" t="s">
        <v>29</v>
      </c>
      <c r="E6568" s="13" t="str">
        <f>"32"</f>
        <v>32</v>
      </c>
      <c r="F6568" t="s">
        <v>61</v>
      </c>
      <c r="G6568" s="14" t="str">
        <f>"191"</f>
        <v>191</v>
      </c>
      <c r="H6568" t="s">
        <v>544</v>
      </c>
    </row>
    <row r="6569" spans="1:8" x14ac:dyDescent="0.25">
      <c r="A6569" t="s">
        <v>6757</v>
      </c>
      <c r="B6569" s="12">
        <v>79</v>
      </c>
      <c r="C6569" t="s">
        <v>28</v>
      </c>
      <c r="D6569" t="s">
        <v>29</v>
      </c>
      <c r="E6569" s="13" t="str">
        <f>"09"</f>
        <v>09</v>
      </c>
      <c r="F6569" t="s">
        <v>117</v>
      </c>
      <c r="G6569" s="14" t="str">
        <f>"221"</f>
        <v>221</v>
      </c>
      <c r="H6569" t="s">
        <v>65</v>
      </c>
    </row>
    <row r="6570" spans="1:8" x14ac:dyDescent="0.25">
      <c r="A6570" t="s">
        <v>6758</v>
      </c>
      <c r="B6570" s="12">
        <v>76</v>
      </c>
      <c r="C6570" t="s">
        <v>2</v>
      </c>
      <c r="D6570" t="s">
        <v>3</v>
      </c>
      <c r="E6570" s="13" t="str">
        <f>"28"</f>
        <v>28</v>
      </c>
      <c r="F6570" t="s">
        <v>89</v>
      </c>
      <c r="G6570" s="14" t="str">
        <f>"246"</f>
        <v>246</v>
      </c>
      <c r="H6570" t="s">
        <v>416</v>
      </c>
    </row>
    <row r="6571" spans="1:8" x14ac:dyDescent="0.25">
      <c r="A6571" t="s">
        <v>6759</v>
      </c>
      <c r="B6571" s="12">
        <v>81</v>
      </c>
      <c r="C6571" t="s">
        <v>7</v>
      </c>
      <c r="D6571" t="s">
        <v>8</v>
      </c>
      <c r="E6571" s="13" t="str">
        <f>"44"</f>
        <v>44</v>
      </c>
      <c r="F6571" t="s">
        <v>40</v>
      </c>
      <c r="G6571" s="14" t="str">
        <f>"201"</f>
        <v>201</v>
      </c>
      <c r="H6571" t="s">
        <v>138</v>
      </c>
    </row>
    <row r="6572" spans="1:8" x14ac:dyDescent="0.25">
      <c r="A6572" t="s">
        <v>6760</v>
      </c>
      <c r="B6572" s="12">
        <v>77</v>
      </c>
      <c r="C6572" t="s">
        <v>17</v>
      </c>
      <c r="D6572" t="s">
        <v>18</v>
      </c>
      <c r="E6572" s="13" t="str">
        <f>"40"</f>
        <v>40</v>
      </c>
      <c r="F6572" t="s">
        <v>19</v>
      </c>
      <c r="G6572" s="14" t="str">
        <f>"251"</f>
        <v>251</v>
      </c>
      <c r="H6572" t="s">
        <v>20</v>
      </c>
    </row>
    <row r="6573" spans="1:8" x14ac:dyDescent="0.25">
      <c r="A6573" t="s">
        <v>6761</v>
      </c>
      <c r="B6573" s="12">
        <v>81</v>
      </c>
      <c r="C6573" t="s">
        <v>7</v>
      </c>
      <c r="D6573" t="s">
        <v>8</v>
      </c>
      <c r="E6573" s="13" t="str">
        <f>"59"</f>
        <v>59</v>
      </c>
      <c r="F6573" t="s">
        <v>335</v>
      </c>
      <c r="G6573" s="14" t="str">
        <f>"271"</f>
        <v>271</v>
      </c>
      <c r="H6573" t="s">
        <v>471</v>
      </c>
    </row>
    <row r="6574" spans="1:8" x14ac:dyDescent="0.25">
      <c r="A6574" t="s">
        <v>6761</v>
      </c>
      <c r="B6574" s="12">
        <v>81</v>
      </c>
      <c r="C6574" t="s">
        <v>7</v>
      </c>
      <c r="D6574" t="s">
        <v>8</v>
      </c>
      <c r="E6574" s="13" t="str">
        <f>"59"</f>
        <v>59</v>
      </c>
      <c r="F6574" t="s">
        <v>335</v>
      </c>
      <c r="G6574" s="14" t="str">
        <f>"282"</f>
        <v>282</v>
      </c>
      <c r="H6574" t="s">
        <v>388</v>
      </c>
    </row>
    <row r="6575" spans="1:8" x14ac:dyDescent="0.25">
      <c r="A6575" t="s">
        <v>6762</v>
      </c>
      <c r="B6575" s="12">
        <v>79</v>
      </c>
      <c r="C6575" t="s">
        <v>28</v>
      </c>
      <c r="D6575" t="s">
        <v>29</v>
      </c>
      <c r="E6575" s="13" t="str">
        <f>"18"</f>
        <v>18</v>
      </c>
      <c r="F6575" t="s">
        <v>64</v>
      </c>
      <c r="G6575" s="14" t="str">
        <f>"221"</f>
        <v>221</v>
      </c>
      <c r="H6575" t="s">
        <v>65</v>
      </c>
    </row>
    <row r="6576" spans="1:8" x14ac:dyDescent="0.25">
      <c r="A6576" t="s">
        <v>6763</v>
      </c>
      <c r="B6576" s="12">
        <v>76</v>
      </c>
      <c r="C6576" t="s">
        <v>2</v>
      </c>
      <c r="D6576" t="s">
        <v>3</v>
      </c>
      <c r="E6576" s="13" t="str">
        <f>"53"</f>
        <v>53</v>
      </c>
      <c r="F6576" t="s">
        <v>67</v>
      </c>
      <c r="G6576" s="14" t="str">
        <f>"241"</f>
        <v>241</v>
      </c>
      <c r="H6576" t="s">
        <v>68</v>
      </c>
    </row>
    <row r="6577" spans="1:8" x14ac:dyDescent="0.25">
      <c r="A6577" t="s">
        <v>6763</v>
      </c>
      <c r="B6577" s="12">
        <v>79</v>
      </c>
      <c r="C6577" t="s">
        <v>28</v>
      </c>
      <c r="D6577" t="s">
        <v>29</v>
      </c>
      <c r="E6577" s="13" t="str">
        <f>"03"</f>
        <v>03</v>
      </c>
      <c r="F6577" t="s">
        <v>30</v>
      </c>
      <c r="G6577" s="14" t="str">
        <f>"212"</f>
        <v>212</v>
      </c>
      <c r="H6577" t="s">
        <v>31</v>
      </c>
    </row>
    <row r="6578" spans="1:8" x14ac:dyDescent="0.25">
      <c r="A6578" t="s">
        <v>6763</v>
      </c>
      <c r="B6578" s="12">
        <v>81</v>
      </c>
      <c r="C6578" t="s">
        <v>7</v>
      </c>
      <c r="D6578" t="s">
        <v>8</v>
      </c>
      <c r="E6578" s="13" t="str">
        <f>"20"</f>
        <v>20</v>
      </c>
      <c r="F6578" t="s">
        <v>111</v>
      </c>
      <c r="G6578" s="14" t="str">
        <f>"165"</f>
        <v>165</v>
      </c>
      <c r="H6578" t="s">
        <v>5325</v>
      </c>
    </row>
    <row r="6579" spans="1:8" x14ac:dyDescent="0.25">
      <c r="A6579" t="s">
        <v>6763</v>
      </c>
      <c r="B6579" s="12">
        <v>81</v>
      </c>
      <c r="C6579" t="s">
        <v>7</v>
      </c>
      <c r="D6579" t="s">
        <v>8</v>
      </c>
      <c r="E6579" s="13" t="str">
        <f>"20"</f>
        <v>20</v>
      </c>
      <c r="F6579" t="s">
        <v>111</v>
      </c>
      <c r="G6579" s="14" t="str">
        <f>"276"</f>
        <v>276</v>
      </c>
      <c r="H6579" t="s">
        <v>112</v>
      </c>
    </row>
    <row r="6580" spans="1:8" x14ac:dyDescent="0.25">
      <c r="A6580" t="s">
        <v>6763</v>
      </c>
      <c r="B6580" s="12">
        <v>81</v>
      </c>
      <c r="C6580" t="s">
        <v>7</v>
      </c>
      <c r="D6580" t="s">
        <v>8</v>
      </c>
      <c r="E6580" s="13" t="str">
        <f>"42"</f>
        <v>42</v>
      </c>
      <c r="F6580" t="s">
        <v>1206</v>
      </c>
      <c r="G6580" s="14" t="str">
        <f>"231"</f>
        <v>231</v>
      </c>
      <c r="H6580" t="s">
        <v>1692</v>
      </c>
    </row>
    <row r="6581" spans="1:8" x14ac:dyDescent="0.25">
      <c r="A6581" t="s">
        <v>6764</v>
      </c>
      <c r="B6581" s="12">
        <v>76</v>
      </c>
      <c r="C6581" t="s">
        <v>2</v>
      </c>
      <c r="D6581" t="s">
        <v>3</v>
      </c>
      <c r="E6581" s="13" t="str">
        <f>"11"</f>
        <v>11</v>
      </c>
      <c r="F6581" t="s">
        <v>501</v>
      </c>
      <c r="G6581" s="14" t="str">
        <f>"008"</f>
        <v>008</v>
      </c>
      <c r="H6581" t="s">
        <v>2428</v>
      </c>
    </row>
    <row r="6582" spans="1:8" x14ac:dyDescent="0.25">
      <c r="A6582" t="s">
        <v>6764</v>
      </c>
      <c r="B6582" s="12">
        <v>76</v>
      </c>
      <c r="C6582" t="s">
        <v>2</v>
      </c>
      <c r="D6582" t="s">
        <v>3</v>
      </c>
      <c r="E6582" s="13" t="str">
        <f>"11"</f>
        <v>11</v>
      </c>
      <c r="F6582" t="s">
        <v>501</v>
      </c>
      <c r="G6582" s="14" t="str">
        <f>"111"</f>
        <v>111</v>
      </c>
      <c r="H6582" t="s">
        <v>1437</v>
      </c>
    </row>
    <row r="6583" spans="1:8" x14ac:dyDescent="0.25">
      <c r="A6583" t="s">
        <v>6764</v>
      </c>
      <c r="B6583" s="12">
        <v>76</v>
      </c>
      <c r="C6583" t="s">
        <v>2</v>
      </c>
      <c r="D6583" t="s">
        <v>3</v>
      </c>
      <c r="E6583" s="13" t="str">
        <f>"14"</f>
        <v>14</v>
      </c>
      <c r="F6583" t="s">
        <v>124</v>
      </c>
      <c r="G6583" s="14" t="str">
        <f>"012"</f>
        <v>012</v>
      </c>
      <c r="H6583" t="s">
        <v>479</v>
      </c>
    </row>
    <row r="6584" spans="1:8" x14ac:dyDescent="0.25">
      <c r="A6584" t="s">
        <v>6764</v>
      </c>
      <c r="B6584" s="12">
        <v>76</v>
      </c>
      <c r="C6584" t="s">
        <v>2</v>
      </c>
      <c r="D6584" t="s">
        <v>3</v>
      </c>
      <c r="E6584" s="13" t="str">
        <f>"14"</f>
        <v>14</v>
      </c>
      <c r="F6584" t="s">
        <v>124</v>
      </c>
      <c r="G6584" s="14" t="str">
        <f>"111"</f>
        <v>111</v>
      </c>
      <c r="H6584" t="s">
        <v>6765</v>
      </c>
    </row>
    <row r="6585" spans="1:8" x14ac:dyDescent="0.25">
      <c r="A6585" t="s">
        <v>6764</v>
      </c>
      <c r="B6585" s="12">
        <v>76</v>
      </c>
      <c r="C6585" t="s">
        <v>2</v>
      </c>
      <c r="D6585" t="s">
        <v>3</v>
      </c>
      <c r="E6585" s="13" t="str">
        <f>"14"</f>
        <v>14</v>
      </c>
      <c r="F6585" t="s">
        <v>124</v>
      </c>
      <c r="G6585" s="14" t="str">
        <f>"251"</f>
        <v>251</v>
      </c>
      <c r="H6585" t="s">
        <v>402</v>
      </c>
    </row>
    <row r="6586" spans="1:8" x14ac:dyDescent="0.25">
      <c r="A6586" t="s">
        <v>6764</v>
      </c>
      <c r="B6586" s="12">
        <v>81</v>
      </c>
      <c r="C6586" t="s">
        <v>7</v>
      </c>
      <c r="D6586" t="s">
        <v>8</v>
      </c>
      <c r="E6586" s="13" t="str">
        <f>"69"</f>
        <v>69</v>
      </c>
      <c r="F6586" t="s">
        <v>140</v>
      </c>
      <c r="G6586" s="14" t="str">
        <f>"024"</f>
        <v>024</v>
      </c>
      <c r="H6586" t="s">
        <v>6766</v>
      </c>
    </row>
    <row r="6587" spans="1:8" x14ac:dyDescent="0.25">
      <c r="A6587" t="s">
        <v>6767</v>
      </c>
      <c r="B6587" s="12">
        <v>76</v>
      </c>
      <c r="C6587" t="s">
        <v>2</v>
      </c>
      <c r="D6587" t="s">
        <v>3</v>
      </c>
      <c r="E6587" s="13" t="str">
        <f>"11"</f>
        <v>11</v>
      </c>
      <c r="F6587" t="s">
        <v>501</v>
      </c>
      <c r="G6587" s="14" t="str">
        <f>"111"</f>
        <v>111</v>
      </c>
      <c r="H6587" t="s">
        <v>1437</v>
      </c>
    </row>
    <row r="6588" spans="1:8" x14ac:dyDescent="0.25">
      <c r="A6588" t="s">
        <v>6768</v>
      </c>
      <c r="B6588" s="12">
        <v>76</v>
      </c>
      <c r="C6588" t="s">
        <v>2</v>
      </c>
      <c r="D6588" t="s">
        <v>3</v>
      </c>
      <c r="E6588" s="13" t="str">
        <f>"56"</f>
        <v>56</v>
      </c>
      <c r="F6588" t="s">
        <v>321</v>
      </c>
      <c r="G6588" s="14" t="str">
        <f>"206"</f>
        <v>206</v>
      </c>
      <c r="H6588" t="s">
        <v>1144</v>
      </c>
    </row>
    <row r="6589" spans="1:8" x14ac:dyDescent="0.25">
      <c r="A6589" t="s">
        <v>6769</v>
      </c>
      <c r="B6589" s="12">
        <v>77</v>
      </c>
      <c r="C6589" t="s">
        <v>17</v>
      </c>
      <c r="D6589" t="s">
        <v>18</v>
      </c>
      <c r="E6589" s="13" t="str">
        <f>"40"</f>
        <v>40</v>
      </c>
      <c r="F6589" t="s">
        <v>19</v>
      </c>
      <c r="G6589" s="14" t="str">
        <f>"226"</f>
        <v>226</v>
      </c>
      <c r="H6589" t="s">
        <v>359</v>
      </c>
    </row>
    <row r="6590" spans="1:8" x14ac:dyDescent="0.25">
      <c r="A6590" t="s">
        <v>6770</v>
      </c>
      <c r="B6590" s="12">
        <v>79</v>
      </c>
      <c r="C6590" t="s">
        <v>28</v>
      </c>
      <c r="D6590" t="s">
        <v>29</v>
      </c>
      <c r="E6590" s="13" t="str">
        <f>"09"</f>
        <v>09</v>
      </c>
      <c r="F6590" t="s">
        <v>117</v>
      </c>
      <c r="G6590" s="14" t="str">
        <f>"128"</f>
        <v>128</v>
      </c>
      <c r="H6590" t="s">
        <v>689</v>
      </c>
    </row>
    <row r="6591" spans="1:8" x14ac:dyDescent="0.25">
      <c r="A6591" t="s">
        <v>6771</v>
      </c>
      <c r="B6591" s="12">
        <v>76</v>
      </c>
      <c r="C6591" t="s">
        <v>2</v>
      </c>
      <c r="D6591" t="s">
        <v>3</v>
      </c>
      <c r="E6591" s="13" t="str">
        <f>"14"</f>
        <v>14</v>
      </c>
      <c r="F6591" t="s">
        <v>124</v>
      </c>
      <c r="G6591" s="14" t="str">
        <f>"034"</f>
        <v>034</v>
      </c>
      <c r="H6591" t="s">
        <v>3314</v>
      </c>
    </row>
    <row r="6592" spans="1:8" x14ac:dyDescent="0.25">
      <c r="A6592" t="s">
        <v>6771</v>
      </c>
      <c r="B6592" s="12">
        <v>76</v>
      </c>
      <c r="C6592" t="s">
        <v>2</v>
      </c>
      <c r="D6592" t="s">
        <v>3</v>
      </c>
      <c r="E6592" s="13" t="str">
        <f>"14"</f>
        <v>14</v>
      </c>
      <c r="F6592" t="s">
        <v>124</v>
      </c>
      <c r="G6592" s="14" t="str">
        <f>"241"</f>
        <v>241</v>
      </c>
      <c r="H6592" t="s">
        <v>968</v>
      </c>
    </row>
    <row r="6593" spans="1:8" x14ac:dyDescent="0.25">
      <c r="A6593" t="s">
        <v>6772</v>
      </c>
      <c r="B6593" s="12">
        <v>79</v>
      </c>
      <c r="C6593" t="s">
        <v>28</v>
      </c>
      <c r="D6593" t="s">
        <v>29</v>
      </c>
      <c r="E6593" s="13" t="str">
        <f>"71"</f>
        <v>71</v>
      </c>
      <c r="F6593" t="s">
        <v>729</v>
      </c>
      <c r="G6593" s="14" t="str">
        <f>"251"</f>
        <v>251</v>
      </c>
      <c r="H6593" t="s">
        <v>970</v>
      </c>
    </row>
    <row r="6594" spans="1:8" x14ac:dyDescent="0.25">
      <c r="A6594" t="s">
        <v>6773</v>
      </c>
      <c r="B6594" s="12">
        <v>76</v>
      </c>
      <c r="C6594" t="s">
        <v>2</v>
      </c>
      <c r="D6594" t="s">
        <v>3</v>
      </c>
      <c r="E6594" s="13" t="str">
        <f>"67"</f>
        <v>67</v>
      </c>
      <c r="F6594" t="s">
        <v>44</v>
      </c>
      <c r="G6594" s="14" t="str">
        <f>"265"</f>
        <v>265</v>
      </c>
      <c r="H6594" t="s">
        <v>268</v>
      </c>
    </row>
    <row r="6595" spans="1:8" x14ac:dyDescent="0.25">
      <c r="A6595" t="s">
        <v>6774</v>
      </c>
      <c r="B6595" s="12">
        <v>79</v>
      </c>
      <c r="C6595" t="s">
        <v>28</v>
      </c>
      <c r="D6595" t="s">
        <v>29</v>
      </c>
      <c r="E6595" s="13" t="str">
        <f>"71"</f>
        <v>71</v>
      </c>
      <c r="F6595" t="s">
        <v>729</v>
      </c>
      <c r="G6595" s="14" t="str">
        <f>"251"</f>
        <v>251</v>
      </c>
      <c r="H6595" t="s">
        <v>970</v>
      </c>
    </row>
    <row r="6596" spans="1:8" x14ac:dyDescent="0.25">
      <c r="A6596" t="s">
        <v>6775</v>
      </c>
      <c r="B6596" s="12">
        <v>77</v>
      </c>
      <c r="C6596" t="s">
        <v>17</v>
      </c>
      <c r="D6596" t="s">
        <v>18</v>
      </c>
      <c r="E6596" s="13" t="str">
        <f>"66"</f>
        <v>66</v>
      </c>
      <c r="F6596" t="s">
        <v>22</v>
      </c>
      <c r="G6596" s="14" t="str">
        <f>"291"</f>
        <v>291</v>
      </c>
      <c r="H6596" t="s">
        <v>361</v>
      </c>
    </row>
    <row r="6597" spans="1:8" x14ac:dyDescent="0.25">
      <c r="A6597" t="s">
        <v>6776</v>
      </c>
      <c r="B6597" s="12">
        <v>76</v>
      </c>
      <c r="C6597" t="s">
        <v>2</v>
      </c>
      <c r="D6597" t="s">
        <v>3</v>
      </c>
      <c r="E6597" s="13" t="str">
        <f>"53"</f>
        <v>53</v>
      </c>
      <c r="F6597" t="s">
        <v>67</v>
      </c>
      <c r="G6597" s="14" t="str">
        <f>"206"</f>
        <v>206</v>
      </c>
      <c r="H6597" t="s">
        <v>274</v>
      </c>
    </row>
    <row r="6598" spans="1:8" x14ac:dyDescent="0.25">
      <c r="A6598" t="s">
        <v>6776</v>
      </c>
      <c r="B6598" s="12">
        <v>76</v>
      </c>
      <c r="C6598" t="s">
        <v>2</v>
      </c>
      <c r="D6598" t="s">
        <v>3</v>
      </c>
      <c r="E6598" s="13" t="str">
        <f>"53"</f>
        <v>53</v>
      </c>
      <c r="F6598" t="s">
        <v>67</v>
      </c>
      <c r="G6598" s="14" t="str">
        <f>"241"</f>
        <v>241</v>
      </c>
      <c r="H6598" t="s">
        <v>68</v>
      </c>
    </row>
    <row r="6599" spans="1:8" x14ac:dyDescent="0.25">
      <c r="A6599" t="s">
        <v>6777</v>
      </c>
      <c r="B6599" s="12">
        <v>81</v>
      </c>
      <c r="C6599" t="s">
        <v>7</v>
      </c>
      <c r="D6599" t="s">
        <v>8</v>
      </c>
      <c r="E6599" s="13" t="str">
        <f>"70"</f>
        <v>70</v>
      </c>
      <c r="F6599" t="s">
        <v>50</v>
      </c>
      <c r="G6599" s="14" t="str">
        <f>"266"</f>
        <v>266</v>
      </c>
      <c r="H6599" t="s">
        <v>51</v>
      </c>
    </row>
    <row r="6600" spans="1:8" x14ac:dyDescent="0.25">
      <c r="A6600" t="s">
        <v>6778</v>
      </c>
      <c r="B6600" s="12">
        <v>76</v>
      </c>
      <c r="C6600" t="s">
        <v>2</v>
      </c>
      <c r="D6600" t="s">
        <v>3</v>
      </c>
      <c r="E6600" s="13" t="str">
        <f>"28"</f>
        <v>28</v>
      </c>
      <c r="F6600" t="s">
        <v>89</v>
      </c>
      <c r="G6600" s="14" t="str">
        <f>"012"</f>
        <v>012</v>
      </c>
      <c r="H6600" t="s">
        <v>1483</v>
      </c>
    </row>
    <row r="6601" spans="1:8" x14ac:dyDescent="0.25">
      <c r="A6601" t="s">
        <v>6779</v>
      </c>
      <c r="B6601" s="12">
        <v>77</v>
      </c>
      <c r="C6601" t="s">
        <v>17</v>
      </c>
      <c r="D6601" t="s">
        <v>18</v>
      </c>
      <c r="E6601" s="13" t="str">
        <f>"66"</f>
        <v>66</v>
      </c>
      <c r="F6601" t="s">
        <v>22</v>
      </c>
      <c r="G6601" s="14" t="str">
        <f>"166"</f>
        <v>166</v>
      </c>
      <c r="H6601" t="s">
        <v>469</v>
      </c>
    </row>
    <row r="6602" spans="1:8" x14ac:dyDescent="0.25">
      <c r="A6602" t="s">
        <v>6780</v>
      </c>
      <c r="B6602" s="12">
        <v>76</v>
      </c>
      <c r="C6602" t="s">
        <v>2</v>
      </c>
      <c r="D6602" t="s">
        <v>3</v>
      </c>
      <c r="E6602" s="13" t="str">
        <f>"56"</f>
        <v>56</v>
      </c>
      <c r="F6602" t="s">
        <v>321</v>
      </c>
      <c r="G6602" s="14" t="str">
        <f>"276"</f>
        <v>276</v>
      </c>
      <c r="H6602" t="s">
        <v>322</v>
      </c>
    </row>
    <row r="6603" spans="1:8" x14ac:dyDescent="0.25">
      <c r="A6603" t="s">
        <v>6781</v>
      </c>
      <c r="B6603" s="12">
        <v>77</v>
      </c>
      <c r="C6603" t="s">
        <v>17</v>
      </c>
      <c r="D6603" t="s">
        <v>18</v>
      </c>
      <c r="E6603" s="13" t="str">
        <f>"40"</f>
        <v>40</v>
      </c>
      <c r="F6603" t="s">
        <v>19</v>
      </c>
      <c r="G6603" s="14" t="str">
        <f>"292"</f>
        <v>292</v>
      </c>
      <c r="H6603" t="s">
        <v>100</v>
      </c>
    </row>
    <row r="6604" spans="1:8" x14ac:dyDescent="0.25">
      <c r="A6604" t="s">
        <v>6782</v>
      </c>
      <c r="B6604" s="12">
        <v>79</v>
      </c>
      <c r="C6604" t="s">
        <v>28</v>
      </c>
      <c r="D6604" t="s">
        <v>29</v>
      </c>
      <c r="E6604" s="13" t="str">
        <f>"48"</f>
        <v>48</v>
      </c>
      <c r="F6604" t="s">
        <v>37</v>
      </c>
      <c r="G6604" s="14" t="str">
        <f>"165"</f>
        <v>165</v>
      </c>
      <c r="H6604" t="s">
        <v>650</v>
      </c>
    </row>
    <row r="6605" spans="1:8" x14ac:dyDescent="0.25">
      <c r="A6605" t="s">
        <v>6783</v>
      </c>
      <c r="B6605" s="12">
        <v>81</v>
      </c>
      <c r="C6605" t="s">
        <v>7</v>
      </c>
      <c r="D6605" t="s">
        <v>8</v>
      </c>
      <c r="E6605" s="13" t="str">
        <f>"05"</f>
        <v>05</v>
      </c>
      <c r="F6605" t="s">
        <v>9</v>
      </c>
      <c r="G6605" s="14" t="str">
        <f>"231"</f>
        <v>231</v>
      </c>
      <c r="H6605" t="s">
        <v>263</v>
      </c>
    </row>
    <row r="6606" spans="1:8" x14ac:dyDescent="0.25">
      <c r="A6606" t="s">
        <v>6784</v>
      </c>
      <c r="B6606" s="12">
        <v>76</v>
      </c>
      <c r="C6606" t="s">
        <v>2</v>
      </c>
      <c r="D6606" t="s">
        <v>3</v>
      </c>
      <c r="E6606" s="13" t="str">
        <f>"56"</f>
        <v>56</v>
      </c>
      <c r="F6606" t="s">
        <v>321</v>
      </c>
      <c r="G6606" s="14" t="str">
        <f>"206"</f>
        <v>206</v>
      </c>
      <c r="H6606" t="s">
        <v>1144</v>
      </c>
    </row>
    <row r="6607" spans="1:8" x14ac:dyDescent="0.25">
      <c r="A6607" t="s">
        <v>6785</v>
      </c>
      <c r="B6607" s="12">
        <v>81</v>
      </c>
      <c r="C6607" t="s">
        <v>7</v>
      </c>
      <c r="D6607" t="s">
        <v>8</v>
      </c>
      <c r="E6607" s="13" t="str">
        <f>"05"</f>
        <v>05</v>
      </c>
      <c r="F6607" t="s">
        <v>9</v>
      </c>
      <c r="G6607" s="14" t="str">
        <f>"231"</f>
        <v>231</v>
      </c>
      <c r="H6607" t="s">
        <v>263</v>
      </c>
    </row>
    <row r="6608" spans="1:8" x14ac:dyDescent="0.25">
      <c r="A6608" t="s">
        <v>6786</v>
      </c>
      <c r="B6608" s="12">
        <v>76</v>
      </c>
      <c r="C6608" t="s">
        <v>2</v>
      </c>
      <c r="D6608" t="s">
        <v>3</v>
      </c>
      <c r="E6608" s="13" t="str">
        <f>"13"</f>
        <v>13</v>
      </c>
      <c r="F6608" t="s">
        <v>14</v>
      </c>
      <c r="G6608" s="14" t="str">
        <f>"154"</f>
        <v>154</v>
      </c>
      <c r="H6608" t="s">
        <v>725</v>
      </c>
    </row>
    <row r="6609" spans="1:8" x14ac:dyDescent="0.25">
      <c r="A6609" t="s">
        <v>6786</v>
      </c>
      <c r="B6609" s="12">
        <v>76</v>
      </c>
      <c r="C6609" t="s">
        <v>2</v>
      </c>
      <c r="D6609" t="s">
        <v>3</v>
      </c>
      <c r="E6609" s="13" t="str">
        <f>"13"</f>
        <v>13</v>
      </c>
      <c r="F6609" t="s">
        <v>14</v>
      </c>
      <c r="G6609" s="14" t="str">
        <f>"165"</f>
        <v>165</v>
      </c>
      <c r="H6609" t="s">
        <v>509</v>
      </c>
    </row>
    <row r="6610" spans="1:8" x14ac:dyDescent="0.25">
      <c r="A6610" t="s">
        <v>6787</v>
      </c>
      <c r="B6610" s="12">
        <v>81</v>
      </c>
      <c r="C6610" t="s">
        <v>7</v>
      </c>
      <c r="D6610" t="s">
        <v>8</v>
      </c>
      <c r="E6610" s="13" t="str">
        <f>"44"</f>
        <v>44</v>
      </c>
      <c r="F6610" t="s">
        <v>40</v>
      </c>
      <c r="G6610" s="14" t="str">
        <f>"141"</f>
        <v>141</v>
      </c>
      <c r="H6610" t="s">
        <v>953</v>
      </c>
    </row>
    <row r="6611" spans="1:8" x14ac:dyDescent="0.25">
      <c r="A6611" t="s">
        <v>6788</v>
      </c>
      <c r="B6611" s="12">
        <v>81</v>
      </c>
      <c r="C6611" t="s">
        <v>7</v>
      </c>
      <c r="D6611" t="s">
        <v>8</v>
      </c>
      <c r="E6611" s="13" t="str">
        <f>"44"</f>
        <v>44</v>
      </c>
      <c r="F6611" t="s">
        <v>40</v>
      </c>
      <c r="G6611" s="14" t="str">
        <f>"281"</f>
        <v>281</v>
      </c>
      <c r="H6611" t="s">
        <v>2036</v>
      </c>
    </row>
    <row r="6612" spans="1:8" x14ac:dyDescent="0.25">
      <c r="A6612" t="s">
        <v>6789</v>
      </c>
      <c r="B6612" s="12">
        <v>81</v>
      </c>
      <c r="C6612" t="s">
        <v>7</v>
      </c>
      <c r="D6612" t="s">
        <v>8</v>
      </c>
      <c r="E6612" s="13" t="str">
        <f>"44"</f>
        <v>44</v>
      </c>
      <c r="F6612" t="s">
        <v>40</v>
      </c>
      <c r="G6612" s="14" t="str">
        <f>"036"</f>
        <v>036</v>
      </c>
      <c r="H6612" t="s">
        <v>4601</v>
      </c>
    </row>
    <row r="6613" spans="1:8" x14ac:dyDescent="0.25">
      <c r="A6613" t="s">
        <v>6790</v>
      </c>
      <c r="B6613" s="12">
        <v>79</v>
      </c>
      <c r="C6613" t="s">
        <v>28</v>
      </c>
      <c r="D6613" t="s">
        <v>29</v>
      </c>
      <c r="E6613" s="13" t="str">
        <f>"41"</f>
        <v>41</v>
      </c>
      <c r="F6613" t="s">
        <v>345</v>
      </c>
      <c r="G6613" s="14" t="str">
        <f>"281"</f>
        <v>281</v>
      </c>
      <c r="H6613" t="s">
        <v>346</v>
      </c>
    </row>
    <row r="6614" spans="1:8" x14ac:dyDescent="0.25">
      <c r="A6614" t="s">
        <v>6791</v>
      </c>
      <c r="B6614" s="12">
        <v>79</v>
      </c>
      <c r="C6614" t="s">
        <v>28</v>
      </c>
      <c r="D6614" t="s">
        <v>29</v>
      </c>
      <c r="E6614" s="13" t="str">
        <f>"09"</f>
        <v>09</v>
      </c>
      <c r="F6614" t="s">
        <v>117</v>
      </c>
      <c r="G6614" s="14" t="str">
        <f>"111"</f>
        <v>111</v>
      </c>
      <c r="H6614" t="s">
        <v>1906</v>
      </c>
    </row>
    <row r="6615" spans="1:8" x14ac:dyDescent="0.25">
      <c r="A6615" t="s">
        <v>6792</v>
      </c>
      <c r="B6615" s="12">
        <v>81</v>
      </c>
      <c r="C6615" t="s">
        <v>7</v>
      </c>
      <c r="D6615" t="s">
        <v>8</v>
      </c>
      <c r="E6615" s="13" t="str">
        <f>"05"</f>
        <v>05</v>
      </c>
      <c r="F6615" t="s">
        <v>9</v>
      </c>
      <c r="G6615" s="14" t="str">
        <f>"231"</f>
        <v>231</v>
      </c>
      <c r="H6615" t="s">
        <v>263</v>
      </c>
    </row>
    <row r="6616" spans="1:8" x14ac:dyDescent="0.25">
      <c r="A6616" t="s">
        <v>6793</v>
      </c>
      <c r="B6616" s="12">
        <v>81</v>
      </c>
      <c r="C6616" t="s">
        <v>7</v>
      </c>
      <c r="D6616" t="s">
        <v>8</v>
      </c>
      <c r="E6616" s="13" t="str">
        <f>"15"</f>
        <v>15</v>
      </c>
      <c r="F6616" t="s">
        <v>1122</v>
      </c>
      <c r="G6616" s="14" t="str">
        <f>"281"</f>
        <v>281</v>
      </c>
      <c r="H6616" t="s">
        <v>1608</v>
      </c>
    </row>
    <row r="6617" spans="1:8" x14ac:dyDescent="0.25">
      <c r="A6617" t="s">
        <v>6794</v>
      </c>
      <c r="B6617" s="12">
        <v>79</v>
      </c>
      <c r="C6617" t="s">
        <v>28</v>
      </c>
      <c r="D6617" t="s">
        <v>29</v>
      </c>
      <c r="E6617" s="13" t="str">
        <f>"03"</f>
        <v>03</v>
      </c>
      <c r="F6617" t="s">
        <v>30</v>
      </c>
      <c r="G6617" s="14" t="str">
        <f>"276"</f>
        <v>276</v>
      </c>
      <c r="H6617" t="s">
        <v>292</v>
      </c>
    </row>
    <row r="6618" spans="1:8" x14ac:dyDescent="0.25">
      <c r="A6618" t="s">
        <v>6795</v>
      </c>
      <c r="B6618" s="12">
        <v>77</v>
      </c>
      <c r="C6618" t="s">
        <v>17</v>
      </c>
      <c r="D6618" t="s">
        <v>18</v>
      </c>
      <c r="E6618" s="13" t="str">
        <f>"40"</f>
        <v>40</v>
      </c>
      <c r="F6618" t="s">
        <v>19</v>
      </c>
      <c r="G6618" s="14" t="str">
        <f>"251"</f>
        <v>251</v>
      </c>
      <c r="H6618" t="s">
        <v>20</v>
      </c>
    </row>
    <row r="6619" spans="1:8" x14ac:dyDescent="0.25">
      <c r="A6619" t="s">
        <v>6796</v>
      </c>
      <c r="B6619" s="12">
        <v>76</v>
      </c>
      <c r="C6619" t="s">
        <v>2</v>
      </c>
      <c r="D6619" t="s">
        <v>3</v>
      </c>
      <c r="E6619" s="13" t="str">
        <f>"33"</f>
        <v>33</v>
      </c>
      <c r="F6619" t="s">
        <v>587</v>
      </c>
      <c r="G6619" s="14" t="str">
        <f>"216"</f>
        <v>216</v>
      </c>
      <c r="H6619" t="s">
        <v>4931</v>
      </c>
    </row>
    <row r="6620" spans="1:8" x14ac:dyDescent="0.25">
      <c r="A6620" t="s">
        <v>6797</v>
      </c>
      <c r="B6620" s="12">
        <v>77</v>
      </c>
      <c r="C6620" t="s">
        <v>17</v>
      </c>
      <c r="D6620" t="s">
        <v>18</v>
      </c>
      <c r="E6620" s="13" t="str">
        <f>"51"</f>
        <v>51</v>
      </c>
      <c r="F6620" t="s">
        <v>55</v>
      </c>
      <c r="G6620" s="14" t="str">
        <f>"276"</f>
        <v>276</v>
      </c>
      <c r="H6620" t="s">
        <v>80</v>
      </c>
    </row>
    <row r="6621" spans="1:8" x14ac:dyDescent="0.25">
      <c r="A6621" t="s">
        <v>6798</v>
      </c>
      <c r="B6621" s="12">
        <v>81</v>
      </c>
      <c r="C6621" t="s">
        <v>7</v>
      </c>
      <c r="D6621" t="s">
        <v>8</v>
      </c>
      <c r="E6621" s="13" t="str">
        <f>"49"</f>
        <v>49</v>
      </c>
      <c r="F6621" t="s">
        <v>340</v>
      </c>
      <c r="G6621" s="14" t="str">
        <f>"281"</f>
        <v>281</v>
      </c>
      <c r="H6621" t="s">
        <v>1335</v>
      </c>
    </row>
    <row r="6622" spans="1:8" x14ac:dyDescent="0.25">
      <c r="A6622" t="s">
        <v>6799</v>
      </c>
      <c r="B6622" s="12">
        <v>81</v>
      </c>
      <c r="C6622" t="s">
        <v>7</v>
      </c>
      <c r="D6622" t="s">
        <v>8</v>
      </c>
      <c r="E6622" s="13" t="str">
        <f>"44"</f>
        <v>44</v>
      </c>
      <c r="F6622" t="s">
        <v>40</v>
      </c>
      <c r="G6622" s="14" t="str">
        <f>"146"</f>
        <v>146</v>
      </c>
      <c r="H6622" t="s">
        <v>203</v>
      </c>
    </row>
    <row r="6623" spans="1:8" x14ac:dyDescent="0.25">
      <c r="A6623" t="s">
        <v>6800</v>
      </c>
      <c r="B6623" s="12">
        <v>77</v>
      </c>
      <c r="C6623" t="s">
        <v>17</v>
      </c>
      <c r="D6623" t="s">
        <v>18</v>
      </c>
      <c r="E6623" s="13" t="str">
        <f>"40"</f>
        <v>40</v>
      </c>
      <c r="F6623" t="s">
        <v>19</v>
      </c>
      <c r="G6623" s="14" t="str">
        <f>"251"</f>
        <v>251</v>
      </c>
      <c r="H6623" t="s">
        <v>20</v>
      </c>
    </row>
    <row r="6624" spans="1:8" x14ac:dyDescent="0.25">
      <c r="A6624" t="s">
        <v>6801</v>
      </c>
      <c r="B6624" s="12">
        <v>77</v>
      </c>
      <c r="C6624" t="s">
        <v>17</v>
      </c>
      <c r="D6624" t="s">
        <v>18</v>
      </c>
      <c r="E6624" s="13" t="str">
        <f>"45"</f>
        <v>45</v>
      </c>
      <c r="F6624" t="s">
        <v>168</v>
      </c>
      <c r="G6624" s="14" t="str">
        <f>"002"</f>
        <v>002</v>
      </c>
      <c r="H6624" t="s">
        <v>4459</v>
      </c>
    </row>
    <row r="6625" spans="1:8" x14ac:dyDescent="0.25">
      <c r="A6625" t="s">
        <v>6802</v>
      </c>
      <c r="B6625" s="12">
        <v>79</v>
      </c>
      <c r="C6625" t="s">
        <v>28</v>
      </c>
      <c r="D6625" t="s">
        <v>29</v>
      </c>
      <c r="E6625" s="13" t="str">
        <f>"18"</f>
        <v>18</v>
      </c>
      <c r="F6625" t="s">
        <v>64</v>
      </c>
      <c r="G6625" s="14" t="str">
        <f>"024"</f>
        <v>024</v>
      </c>
      <c r="H6625" t="s">
        <v>2657</v>
      </c>
    </row>
    <row r="6626" spans="1:8" x14ac:dyDescent="0.25">
      <c r="A6626" t="s">
        <v>6803</v>
      </c>
      <c r="B6626" s="12">
        <v>79</v>
      </c>
      <c r="C6626" t="s">
        <v>28</v>
      </c>
      <c r="D6626" t="s">
        <v>29</v>
      </c>
      <c r="E6626" s="13" t="str">
        <f>"18"</f>
        <v>18</v>
      </c>
      <c r="F6626" t="s">
        <v>64</v>
      </c>
      <c r="G6626" s="14" t="str">
        <f>"024"</f>
        <v>024</v>
      </c>
      <c r="H6626" t="s">
        <v>2657</v>
      </c>
    </row>
    <row r="6627" spans="1:8" x14ac:dyDescent="0.25">
      <c r="A6627" t="s">
        <v>6804</v>
      </c>
      <c r="B6627" s="12">
        <v>76</v>
      </c>
      <c r="C6627" t="s">
        <v>2</v>
      </c>
      <c r="D6627" t="s">
        <v>3</v>
      </c>
      <c r="E6627" s="13" t="str">
        <f>"67"</f>
        <v>67</v>
      </c>
      <c r="F6627" t="s">
        <v>44</v>
      </c>
      <c r="G6627" s="14" t="str">
        <f>"265"</f>
        <v>265</v>
      </c>
      <c r="H6627" t="s">
        <v>268</v>
      </c>
    </row>
    <row r="6628" spans="1:8" x14ac:dyDescent="0.25">
      <c r="A6628" t="s">
        <v>6805</v>
      </c>
      <c r="B6628" s="12">
        <v>77</v>
      </c>
      <c r="C6628" t="s">
        <v>17</v>
      </c>
      <c r="D6628" t="s">
        <v>18</v>
      </c>
      <c r="E6628" s="13" t="str">
        <f>"67"</f>
        <v>67</v>
      </c>
      <c r="F6628" t="s">
        <v>44</v>
      </c>
      <c r="G6628" s="14" t="str">
        <f>"261"</f>
        <v>261</v>
      </c>
      <c r="H6628" t="s">
        <v>70</v>
      </c>
    </row>
    <row r="6629" spans="1:8" x14ac:dyDescent="0.25">
      <c r="A6629" t="s">
        <v>6806</v>
      </c>
      <c r="B6629" s="12">
        <v>81</v>
      </c>
      <c r="C6629" t="s">
        <v>7</v>
      </c>
      <c r="D6629" t="s">
        <v>8</v>
      </c>
      <c r="E6629" s="13" t="str">
        <f>"59"</f>
        <v>59</v>
      </c>
      <c r="F6629" t="s">
        <v>335</v>
      </c>
      <c r="G6629" s="14" t="str">
        <f>"281"</f>
        <v>281</v>
      </c>
      <c r="H6629" t="s">
        <v>481</v>
      </c>
    </row>
    <row r="6630" spans="1:8" x14ac:dyDescent="0.25">
      <c r="A6630" t="s">
        <v>6807</v>
      </c>
      <c r="B6630" s="12">
        <v>81</v>
      </c>
      <c r="C6630" t="s">
        <v>7</v>
      </c>
      <c r="D6630" t="s">
        <v>8</v>
      </c>
      <c r="E6630" s="13" t="str">
        <f>"59"</f>
        <v>59</v>
      </c>
      <c r="F6630" t="s">
        <v>335</v>
      </c>
      <c r="G6630" s="14" t="str">
        <f>"281"</f>
        <v>281</v>
      </c>
      <c r="H6630" t="s">
        <v>481</v>
      </c>
    </row>
    <row r="6631" spans="1:8" x14ac:dyDescent="0.25">
      <c r="A6631" t="s">
        <v>6808</v>
      </c>
      <c r="B6631" s="12">
        <v>81</v>
      </c>
      <c r="C6631" t="s">
        <v>7</v>
      </c>
      <c r="D6631" t="s">
        <v>8</v>
      </c>
      <c r="E6631" s="13" t="str">
        <f>"59"</f>
        <v>59</v>
      </c>
      <c r="F6631" t="s">
        <v>335</v>
      </c>
      <c r="G6631" s="14" t="str">
        <f>"024"</f>
        <v>024</v>
      </c>
      <c r="H6631" t="s">
        <v>771</v>
      </c>
    </row>
    <row r="6632" spans="1:8" x14ac:dyDescent="0.25">
      <c r="A6632" t="s">
        <v>6809</v>
      </c>
      <c r="B6632" s="12">
        <v>76</v>
      </c>
      <c r="C6632" t="s">
        <v>2</v>
      </c>
      <c r="D6632" t="s">
        <v>3</v>
      </c>
      <c r="E6632" s="13" t="str">
        <f>"11"</f>
        <v>11</v>
      </c>
      <c r="F6632" t="s">
        <v>501</v>
      </c>
      <c r="G6632" s="14" t="str">
        <f>"126"</f>
        <v>126</v>
      </c>
      <c r="H6632" t="s">
        <v>1052</v>
      </c>
    </row>
    <row r="6633" spans="1:8" x14ac:dyDescent="0.25">
      <c r="A6633" t="s">
        <v>6810</v>
      </c>
      <c r="B6633" s="12">
        <v>81</v>
      </c>
      <c r="C6633" t="s">
        <v>7</v>
      </c>
      <c r="D6633" t="s">
        <v>8</v>
      </c>
      <c r="E6633" s="13" t="str">
        <f>"34"</f>
        <v>34</v>
      </c>
      <c r="F6633" t="s">
        <v>258</v>
      </c>
      <c r="G6633" s="14" t="str">
        <f>"201"</f>
        <v>201</v>
      </c>
      <c r="H6633" t="s">
        <v>753</v>
      </c>
    </row>
    <row r="6634" spans="1:8" x14ac:dyDescent="0.25">
      <c r="A6634" t="s">
        <v>6811</v>
      </c>
      <c r="B6634" s="12">
        <v>81</v>
      </c>
      <c r="C6634" t="s">
        <v>7</v>
      </c>
      <c r="D6634" t="s">
        <v>8</v>
      </c>
      <c r="E6634" s="13" t="str">
        <f>"69"</f>
        <v>69</v>
      </c>
      <c r="F6634" t="s">
        <v>140</v>
      </c>
      <c r="G6634" s="14" t="str">
        <f>"191"</f>
        <v>191</v>
      </c>
      <c r="H6634" t="s">
        <v>3374</v>
      </c>
    </row>
    <row r="6635" spans="1:8" x14ac:dyDescent="0.25">
      <c r="A6635" t="s">
        <v>6812</v>
      </c>
      <c r="B6635" s="12">
        <v>76</v>
      </c>
      <c r="C6635" t="s">
        <v>2</v>
      </c>
      <c r="D6635" t="s">
        <v>3</v>
      </c>
      <c r="E6635" s="13" t="str">
        <f>"25"</f>
        <v>25</v>
      </c>
      <c r="F6635" t="s">
        <v>434</v>
      </c>
      <c r="G6635" s="14" t="str">
        <f>"106"</f>
        <v>106</v>
      </c>
      <c r="H6635" t="s">
        <v>1355</v>
      </c>
    </row>
    <row r="6636" spans="1:8" x14ac:dyDescent="0.25">
      <c r="A6636" t="s">
        <v>6813</v>
      </c>
      <c r="B6636" s="12">
        <v>77</v>
      </c>
      <c r="C6636" t="s">
        <v>17</v>
      </c>
      <c r="D6636" t="s">
        <v>18</v>
      </c>
      <c r="E6636" s="13" t="str">
        <f>"40"</f>
        <v>40</v>
      </c>
      <c r="F6636" t="s">
        <v>19</v>
      </c>
      <c r="G6636" s="14" t="str">
        <f>"281"</f>
        <v>281</v>
      </c>
      <c r="H6636" t="s">
        <v>352</v>
      </c>
    </row>
    <row r="6637" spans="1:8" x14ac:dyDescent="0.25">
      <c r="A6637" t="s">
        <v>6814</v>
      </c>
      <c r="B6637" s="12">
        <v>81</v>
      </c>
      <c r="C6637" t="s">
        <v>7</v>
      </c>
      <c r="D6637" t="s">
        <v>8</v>
      </c>
      <c r="E6637" s="13" t="str">
        <f>"59"</f>
        <v>59</v>
      </c>
      <c r="F6637" t="s">
        <v>335</v>
      </c>
      <c r="G6637" s="14" t="str">
        <f>"176"</f>
        <v>176</v>
      </c>
      <c r="H6637" t="s">
        <v>475</v>
      </c>
    </row>
    <row r="6638" spans="1:8" x14ac:dyDescent="0.25">
      <c r="A6638" t="s">
        <v>6815</v>
      </c>
      <c r="B6638" s="12">
        <v>76</v>
      </c>
      <c r="C6638" t="s">
        <v>2</v>
      </c>
      <c r="D6638" t="s">
        <v>3</v>
      </c>
      <c r="E6638" s="13" t="str">
        <f>"52"</f>
        <v>52</v>
      </c>
      <c r="F6638" t="s">
        <v>553</v>
      </c>
      <c r="G6638" s="14" t="str">
        <f>"186"</f>
        <v>186</v>
      </c>
      <c r="H6638" t="s">
        <v>3339</v>
      </c>
    </row>
    <row r="6639" spans="1:8" x14ac:dyDescent="0.25">
      <c r="A6639" t="s">
        <v>6816</v>
      </c>
      <c r="B6639" s="12">
        <v>77</v>
      </c>
      <c r="C6639" t="s">
        <v>17</v>
      </c>
      <c r="D6639" t="s">
        <v>18</v>
      </c>
      <c r="E6639" s="13" t="str">
        <f>"40"</f>
        <v>40</v>
      </c>
      <c r="F6639" t="s">
        <v>19</v>
      </c>
      <c r="G6639" s="14" t="str">
        <f>"251"</f>
        <v>251</v>
      </c>
      <c r="H6639" t="s">
        <v>20</v>
      </c>
    </row>
    <row r="6640" spans="1:8" x14ac:dyDescent="0.25">
      <c r="A6640" t="s">
        <v>6817</v>
      </c>
      <c r="B6640" s="12">
        <v>79</v>
      </c>
      <c r="C6640" t="s">
        <v>28</v>
      </c>
      <c r="D6640" t="s">
        <v>29</v>
      </c>
      <c r="E6640" s="13" t="str">
        <f>"37"</f>
        <v>37</v>
      </c>
      <c r="F6640" t="s">
        <v>34</v>
      </c>
      <c r="G6640" s="14" t="str">
        <f>"145"</f>
        <v>145</v>
      </c>
      <c r="H6640" t="s">
        <v>643</v>
      </c>
    </row>
    <row r="6641" spans="1:8" x14ac:dyDescent="0.25">
      <c r="A6641" t="s">
        <v>6818</v>
      </c>
      <c r="B6641" s="12">
        <v>81</v>
      </c>
      <c r="C6641" t="s">
        <v>7</v>
      </c>
      <c r="D6641" t="s">
        <v>8</v>
      </c>
      <c r="E6641" s="13" t="str">
        <f>"44"</f>
        <v>44</v>
      </c>
      <c r="F6641" t="s">
        <v>40</v>
      </c>
      <c r="G6641" s="14" t="str">
        <f>"181"</f>
        <v>181</v>
      </c>
      <c r="H6641" t="s">
        <v>6819</v>
      </c>
    </row>
    <row r="6642" spans="1:8" x14ac:dyDescent="0.25">
      <c r="A6642" t="s">
        <v>6820</v>
      </c>
      <c r="B6642" s="12">
        <v>81</v>
      </c>
      <c r="C6642" t="s">
        <v>7</v>
      </c>
      <c r="D6642" t="s">
        <v>8</v>
      </c>
      <c r="E6642" s="13" t="str">
        <f>"36"</f>
        <v>36</v>
      </c>
      <c r="F6642" t="s">
        <v>84</v>
      </c>
      <c r="G6642" s="14" t="str">
        <f>"251"</f>
        <v>251</v>
      </c>
      <c r="H6642" t="s">
        <v>533</v>
      </c>
    </row>
    <row r="6643" spans="1:8" x14ac:dyDescent="0.25">
      <c r="A6643" t="s">
        <v>6821</v>
      </c>
      <c r="B6643" s="12">
        <v>77</v>
      </c>
      <c r="C6643" t="s">
        <v>17</v>
      </c>
      <c r="D6643" t="s">
        <v>18</v>
      </c>
      <c r="E6643" s="13" t="str">
        <f>"51"</f>
        <v>51</v>
      </c>
      <c r="F6643" t="s">
        <v>55</v>
      </c>
      <c r="G6643" s="14" t="str">
        <f>"194"</f>
        <v>194</v>
      </c>
      <c r="H6643" t="s">
        <v>568</v>
      </c>
    </row>
    <row r="6644" spans="1:8" x14ac:dyDescent="0.25">
      <c r="A6644" t="s">
        <v>6822</v>
      </c>
      <c r="B6644" s="12">
        <v>81</v>
      </c>
      <c r="C6644" t="s">
        <v>7</v>
      </c>
      <c r="D6644" t="s">
        <v>8</v>
      </c>
      <c r="E6644" s="13" t="str">
        <f>"05"</f>
        <v>05</v>
      </c>
      <c r="F6644" t="s">
        <v>9</v>
      </c>
      <c r="G6644" s="14" t="str">
        <f>"104"</f>
        <v>104</v>
      </c>
      <c r="H6644" t="s">
        <v>299</v>
      </c>
    </row>
    <row r="6645" spans="1:8" x14ac:dyDescent="0.25">
      <c r="A6645" t="s">
        <v>6823</v>
      </c>
      <c r="B6645" s="12">
        <v>77</v>
      </c>
      <c r="C6645" t="s">
        <v>17</v>
      </c>
      <c r="D6645" t="s">
        <v>18</v>
      </c>
      <c r="E6645" s="13" t="str">
        <f>"40"</f>
        <v>40</v>
      </c>
      <c r="F6645" t="s">
        <v>19</v>
      </c>
      <c r="G6645" s="14" t="str">
        <f>"181"</f>
        <v>181</v>
      </c>
      <c r="H6645" t="s">
        <v>1591</v>
      </c>
    </row>
    <row r="6646" spans="1:8" x14ac:dyDescent="0.25">
      <c r="A6646" t="s">
        <v>6824</v>
      </c>
      <c r="B6646" s="12">
        <v>81</v>
      </c>
      <c r="C6646" t="s">
        <v>7</v>
      </c>
      <c r="D6646" t="s">
        <v>8</v>
      </c>
      <c r="E6646" s="13" t="str">
        <f>"36"</f>
        <v>36</v>
      </c>
      <c r="F6646" t="s">
        <v>84</v>
      </c>
      <c r="G6646" s="14" t="str">
        <f>"036"</f>
        <v>036</v>
      </c>
      <c r="H6646" t="s">
        <v>3536</v>
      </c>
    </row>
    <row r="6647" spans="1:8" x14ac:dyDescent="0.25">
      <c r="A6647" t="s">
        <v>6824</v>
      </c>
      <c r="B6647" s="12">
        <v>81</v>
      </c>
      <c r="C6647" t="s">
        <v>7</v>
      </c>
      <c r="D6647" t="s">
        <v>8</v>
      </c>
      <c r="E6647" s="13" t="str">
        <f>"36"</f>
        <v>36</v>
      </c>
      <c r="F6647" t="s">
        <v>84</v>
      </c>
      <c r="G6647" s="14" t="str">
        <f>"286"</f>
        <v>286</v>
      </c>
      <c r="H6647" t="s">
        <v>848</v>
      </c>
    </row>
    <row r="6648" spans="1:8" x14ac:dyDescent="0.25">
      <c r="A6648" t="s">
        <v>6825</v>
      </c>
      <c r="B6648" s="12">
        <v>81</v>
      </c>
      <c r="C6648" t="s">
        <v>7</v>
      </c>
      <c r="D6648" t="s">
        <v>8</v>
      </c>
      <c r="E6648" s="13" t="str">
        <f>"05"</f>
        <v>05</v>
      </c>
      <c r="F6648" t="s">
        <v>9</v>
      </c>
      <c r="G6648" s="14" t="str">
        <f>"231"</f>
        <v>231</v>
      </c>
      <c r="H6648" t="s">
        <v>263</v>
      </c>
    </row>
    <row r="6649" spans="1:8" x14ac:dyDescent="0.25">
      <c r="A6649" t="s">
        <v>6826</v>
      </c>
      <c r="B6649" s="12">
        <v>77</v>
      </c>
      <c r="C6649" t="s">
        <v>17</v>
      </c>
      <c r="D6649" t="s">
        <v>18</v>
      </c>
      <c r="E6649" s="13" t="str">
        <f>"30"</f>
        <v>30</v>
      </c>
      <c r="F6649" t="s">
        <v>210</v>
      </c>
      <c r="G6649" s="14" t="str">
        <f>"241"</f>
        <v>241</v>
      </c>
      <c r="H6649" t="s">
        <v>211</v>
      </c>
    </row>
    <row r="6650" spans="1:8" x14ac:dyDescent="0.25">
      <c r="A6650" t="s">
        <v>6827</v>
      </c>
      <c r="B6650" s="12">
        <v>77</v>
      </c>
      <c r="C6650" t="s">
        <v>17</v>
      </c>
      <c r="D6650" t="s">
        <v>18</v>
      </c>
      <c r="E6650" s="13" t="str">
        <f>"51"</f>
        <v>51</v>
      </c>
      <c r="F6650" t="s">
        <v>55</v>
      </c>
      <c r="G6650" s="14" t="str">
        <f>"276"</f>
        <v>276</v>
      </c>
      <c r="H6650" t="s">
        <v>80</v>
      </c>
    </row>
    <row r="6651" spans="1:8" x14ac:dyDescent="0.25">
      <c r="A6651" t="s">
        <v>6828</v>
      </c>
      <c r="B6651" s="12">
        <v>77</v>
      </c>
      <c r="C6651" t="s">
        <v>17</v>
      </c>
      <c r="D6651" t="s">
        <v>18</v>
      </c>
      <c r="E6651" s="13" t="str">
        <f>"40"</f>
        <v>40</v>
      </c>
      <c r="F6651" t="s">
        <v>19</v>
      </c>
      <c r="G6651" s="14" t="str">
        <f>"251"</f>
        <v>251</v>
      </c>
      <c r="H6651" t="s">
        <v>20</v>
      </c>
    </row>
    <row r="6652" spans="1:8" x14ac:dyDescent="0.25">
      <c r="A6652" t="s">
        <v>6829</v>
      </c>
      <c r="B6652" s="12">
        <v>76</v>
      </c>
      <c r="C6652" t="s">
        <v>2</v>
      </c>
      <c r="D6652" t="s">
        <v>3</v>
      </c>
      <c r="E6652" s="13" t="str">
        <f>"13"</f>
        <v>13</v>
      </c>
      <c r="F6652" t="s">
        <v>14</v>
      </c>
      <c r="G6652" s="14" t="str">
        <f>"106"</f>
        <v>106</v>
      </c>
      <c r="H6652" t="s">
        <v>743</v>
      </c>
    </row>
    <row r="6653" spans="1:8" x14ac:dyDescent="0.25">
      <c r="A6653" t="s">
        <v>6830</v>
      </c>
      <c r="B6653" s="12">
        <v>79</v>
      </c>
      <c r="C6653" t="s">
        <v>28</v>
      </c>
      <c r="D6653" t="s">
        <v>29</v>
      </c>
      <c r="E6653" s="13" t="str">
        <f>"17"</f>
        <v>17</v>
      </c>
      <c r="F6653" t="s">
        <v>32</v>
      </c>
      <c r="G6653" s="14" t="str">
        <f>"024"</f>
        <v>024</v>
      </c>
      <c r="H6653" t="s">
        <v>507</v>
      </c>
    </row>
    <row r="6654" spans="1:8" x14ac:dyDescent="0.25">
      <c r="A6654" t="s">
        <v>6831</v>
      </c>
      <c r="B6654" s="12">
        <v>76</v>
      </c>
      <c r="C6654" t="s">
        <v>2</v>
      </c>
      <c r="D6654" t="s">
        <v>3</v>
      </c>
      <c r="E6654" s="13" t="str">
        <f>"25"</f>
        <v>25</v>
      </c>
      <c r="F6654" t="s">
        <v>434</v>
      </c>
      <c r="G6654" s="14" t="str">
        <f>"216"</f>
        <v>216</v>
      </c>
      <c r="H6654" t="s">
        <v>1149</v>
      </c>
    </row>
    <row r="6655" spans="1:8" x14ac:dyDescent="0.25">
      <c r="A6655" t="s">
        <v>6831</v>
      </c>
      <c r="B6655" s="12">
        <v>76</v>
      </c>
      <c r="C6655" t="s">
        <v>2</v>
      </c>
      <c r="D6655" t="s">
        <v>3</v>
      </c>
      <c r="E6655" s="13" t="str">
        <f>"25"</f>
        <v>25</v>
      </c>
      <c r="F6655" t="s">
        <v>434</v>
      </c>
      <c r="G6655" s="14" t="str">
        <f>"251"</f>
        <v>251</v>
      </c>
      <c r="H6655" t="s">
        <v>435</v>
      </c>
    </row>
    <row r="6656" spans="1:8" x14ac:dyDescent="0.25">
      <c r="A6656" t="s">
        <v>6832</v>
      </c>
      <c r="B6656" s="12">
        <v>81</v>
      </c>
      <c r="C6656" t="s">
        <v>7</v>
      </c>
      <c r="D6656" t="s">
        <v>8</v>
      </c>
      <c r="E6656" s="13" t="str">
        <f>"05"</f>
        <v>05</v>
      </c>
      <c r="F6656" t="s">
        <v>9</v>
      </c>
      <c r="G6656" s="14" t="str">
        <f>"216"</f>
        <v>216</v>
      </c>
      <c r="H6656" t="s">
        <v>443</v>
      </c>
    </row>
    <row r="6657" spans="1:8" x14ac:dyDescent="0.25">
      <c r="A6657" t="s">
        <v>6833</v>
      </c>
      <c r="B6657" s="12">
        <v>79</v>
      </c>
      <c r="C6657" t="s">
        <v>28</v>
      </c>
      <c r="D6657" t="s">
        <v>29</v>
      </c>
      <c r="E6657" s="13" t="str">
        <f>"35"</f>
        <v>35</v>
      </c>
      <c r="F6657" t="s">
        <v>418</v>
      </c>
      <c r="G6657" s="14" t="str">
        <f>"251"</f>
        <v>251</v>
      </c>
      <c r="H6657" t="s">
        <v>419</v>
      </c>
    </row>
    <row r="6658" spans="1:8" x14ac:dyDescent="0.25">
      <c r="A6658" t="s">
        <v>6834</v>
      </c>
      <c r="B6658" s="12">
        <v>79</v>
      </c>
      <c r="C6658" t="s">
        <v>28</v>
      </c>
      <c r="D6658" t="s">
        <v>29</v>
      </c>
      <c r="E6658" s="13" t="str">
        <f>"35"</f>
        <v>35</v>
      </c>
      <c r="F6658" t="s">
        <v>418</v>
      </c>
      <c r="G6658" s="14" t="str">
        <f>"251"</f>
        <v>251</v>
      </c>
      <c r="H6658" t="s">
        <v>419</v>
      </c>
    </row>
    <row r="6659" spans="1:8" x14ac:dyDescent="0.25">
      <c r="A6659" t="s">
        <v>6834</v>
      </c>
      <c r="B6659" s="12">
        <v>79</v>
      </c>
      <c r="C6659" t="s">
        <v>28</v>
      </c>
      <c r="D6659" t="s">
        <v>29</v>
      </c>
      <c r="E6659" s="13" t="str">
        <f>"60"</f>
        <v>60</v>
      </c>
      <c r="F6659" t="s">
        <v>600</v>
      </c>
      <c r="G6659" s="14" t="str">
        <f>"251"</f>
        <v>251</v>
      </c>
      <c r="H6659" t="s">
        <v>601</v>
      </c>
    </row>
    <row r="6660" spans="1:8" x14ac:dyDescent="0.25">
      <c r="A6660" t="s">
        <v>6835</v>
      </c>
      <c r="B6660" s="12">
        <v>79</v>
      </c>
      <c r="C6660" t="s">
        <v>28</v>
      </c>
      <c r="D6660" t="s">
        <v>29</v>
      </c>
      <c r="E6660" s="13" t="str">
        <f>"32"</f>
        <v>32</v>
      </c>
      <c r="F6660" t="s">
        <v>61</v>
      </c>
      <c r="G6660" s="14" t="str">
        <f>"246"</f>
        <v>246</v>
      </c>
      <c r="H6660" t="s">
        <v>62</v>
      </c>
    </row>
    <row r="6661" spans="1:8" x14ac:dyDescent="0.25">
      <c r="A6661" t="s">
        <v>6836</v>
      </c>
      <c r="B6661" s="12">
        <v>76</v>
      </c>
      <c r="C6661" t="s">
        <v>2</v>
      </c>
      <c r="D6661" t="s">
        <v>3</v>
      </c>
      <c r="E6661" s="13" t="str">
        <f>"13"</f>
        <v>13</v>
      </c>
      <c r="F6661" t="s">
        <v>14</v>
      </c>
      <c r="G6661" s="14" t="str">
        <f>"157"</f>
        <v>157</v>
      </c>
      <c r="H6661" t="s">
        <v>1534</v>
      </c>
    </row>
    <row r="6662" spans="1:8" x14ac:dyDescent="0.25">
      <c r="A6662" t="s">
        <v>6837</v>
      </c>
      <c r="B6662" s="12">
        <v>81</v>
      </c>
      <c r="C6662" t="s">
        <v>7</v>
      </c>
      <c r="D6662" t="s">
        <v>8</v>
      </c>
      <c r="E6662" s="13" t="str">
        <f>"44"</f>
        <v>44</v>
      </c>
      <c r="F6662" t="s">
        <v>40</v>
      </c>
      <c r="G6662" s="14" t="str">
        <f>"146"</f>
        <v>146</v>
      </c>
      <c r="H6662" t="s">
        <v>203</v>
      </c>
    </row>
    <row r="6663" spans="1:8" x14ac:dyDescent="0.25">
      <c r="A6663" t="s">
        <v>6838</v>
      </c>
      <c r="B6663" s="12">
        <v>77</v>
      </c>
      <c r="C6663" t="s">
        <v>17</v>
      </c>
      <c r="D6663" t="s">
        <v>18</v>
      </c>
      <c r="E6663" s="13" t="str">
        <f>"40"</f>
        <v>40</v>
      </c>
      <c r="F6663" t="s">
        <v>19</v>
      </c>
      <c r="G6663" s="14" t="str">
        <f>"251"</f>
        <v>251</v>
      </c>
      <c r="H6663" t="s">
        <v>20</v>
      </c>
    </row>
    <row r="6664" spans="1:8" x14ac:dyDescent="0.25">
      <c r="A6664" t="s">
        <v>6839</v>
      </c>
      <c r="B6664" s="12">
        <v>79</v>
      </c>
      <c r="C6664" t="s">
        <v>28</v>
      </c>
      <c r="D6664" t="s">
        <v>29</v>
      </c>
      <c r="E6664" s="13" t="str">
        <f>"18"</f>
        <v>18</v>
      </c>
      <c r="F6664" t="s">
        <v>64</v>
      </c>
      <c r="G6664" s="14" t="str">
        <f>"221"</f>
        <v>221</v>
      </c>
      <c r="H6664" t="s">
        <v>65</v>
      </c>
    </row>
    <row r="6665" spans="1:8" x14ac:dyDescent="0.25">
      <c r="A6665" t="s">
        <v>6840</v>
      </c>
      <c r="B6665" s="12">
        <v>81</v>
      </c>
      <c r="C6665" t="s">
        <v>7</v>
      </c>
      <c r="D6665" t="s">
        <v>8</v>
      </c>
      <c r="E6665" s="13" t="str">
        <f>"20"</f>
        <v>20</v>
      </c>
      <c r="F6665" t="s">
        <v>111</v>
      </c>
      <c r="G6665" s="14" t="str">
        <f>"276"</f>
        <v>276</v>
      </c>
      <c r="H6665" t="s">
        <v>112</v>
      </c>
    </row>
    <row r="6666" spans="1:8" x14ac:dyDescent="0.25">
      <c r="A6666" t="s">
        <v>6841</v>
      </c>
      <c r="B6666" s="12">
        <v>79</v>
      </c>
      <c r="C6666" t="s">
        <v>28</v>
      </c>
      <c r="D6666" t="s">
        <v>29</v>
      </c>
      <c r="E6666" s="13" t="str">
        <f>"48"</f>
        <v>48</v>
      </c>
      <c r="F6666" t="s">
        <v>37</v>
      </c>
      <c r="G6666" s="14" t="str">
        <f>"032"</f>
        <v>032</v>
      </c>
      <c r="H6666" t="s">
        <v>647</v>
      </c>
    </row>
    <row r="6667" spans="1:8" x14ac:dyDescent="0.25">
      <c r="A6667" t="s">
        <v>6842</v>
      </c>
      <c r="B6667" s="12">
        <v>76</v>
      </c>
      <c r="C6667" t="s">
        <v>2</v>
      </c>
      <c r="D6667" t="s">
        <v>3</v>
      </c>
      <c r="E6667" s="13" t="str">
        <f>"14"</f>
        <v>14</v>
      </c>
      <c r="F6667" t="s">
        <v>124</v>
      </c>
      <c r="G6667" s="14" t="str">
        <f>"230"</f>
        <v>230</v>
      </c>
      <c r="H6667" t="s">
        <v>240</v>
      </c>
    </row>
    <row r="6668" spans="1:8" x14ac:dyDescent="0.25">
      <c r="A6668" t="s">
        <v>6842</v>
      </c>
      <c r="B6668" s="12">
        <v>77</v>
      </c>
      <c r="C6668" t="s">
        <v>17</v>
      </c>
      <c r="D6668" t="s">
        <v>18</v>
      </c>
      <c r="E6668" s="13" t="str">
        <f>"40"</f>
        <v>40</v>
      </c>
      <c r="F6668" t="s">
        <v>19</v>
      </c>
      <c r="G6668" s="14" t="str">
        <f>"107"</f>
        <v>107</v>
      </c>
      <c r="H6668" t="s">
        <v>1061</v>
      </c>
    </row>
    <row r="6669" spans="1:8" x14ac:dyDescent="0.25">
      <c r="A6669" t="s">
        <v>6842</v>
      </c>
      <c r="B6669" s="12">
        <v>77</v>
      </c>
      <c r="C6669" t="s">
        <v>17</v>
      </c>
      <c r="D6669" t="s">
        <v>18</v>
      </c>
      <c r="E6669" s="13" t="str">
        <f>"66"</f>
        <v>66</v>
      </c>
      <c r="F6669" t="s">
        <v>22</v>
      </c>
      <c r="G6669" s="14" t="str">
        <f>"236"</f>
        <v>236</v>
      </c>
      <c r="H6669" t="s">
        <v>240</v>
      </c>
    </row>
    <row r="6670" spans="1:8" x14ac:dyDescent="0.25">
      <c r="A6670" t="s">
        <v>6843</v>
      </c>
      <c r="B6670" s="12">
        <v>77</v>
      </c>
      <c r="C6670" t="s">
        <v>17</v>
      </c>
      <c r="D6670" t="s">
        <v>18</v>
      </c>
      <c r="E6670" s="13" t="str">
        <f>"66"</f>
        <v>66</v>
      </c>
      <c r="F6670" t="s">
        <v>22</v>
      </c>
      <c r="G6670" s="14" t="str">
        <f>"236"</f>
        <v>236</v>
      </c>
      <c r="H6670" t="s">
        <v>240</v>
      </c>
    </row>
    <row r="6671" spans="1:8" x14ac:dyDescent="0.25">
      <c r="A6671" t="s">
        <v>6844</v>
      </c>
      <c r="B6671" s="12">
        <v>79</v>
      </c>
      <c r="C6671" t="s">
        <v>28</v>
      </c>
      <c r="D6671" t="s">
        <v>29</v>
      </c>
      <c r="E6671" s="13" t="str">
        <f>"17"</f>
        <v>17</v>
      </c>
      <c r="F6671" t="s">
        <v>32</v>
      </c>
      <c r="G6671" s="14" t="str">
        <f>"251"</f>
        <v>251</v>
      </c>
      <c r="H6671" t="s">
        <v>33</v>
      </c>
    </row>
    <row r="6672" spans="1:8" x14ac:dyDescent="0.25">
      <c r="A6672" t="s">
        <v>6845</v>
      </c>
      <c r="B6672" s="12">
        <v>76</v>
      </c>
      <c r="C6672" t="s">
        <v>2</v>
      </c>
      <c r="D6672" t="s">
        <v>3</v>
      </c>
      <c r="E6672" s="13" t="str">
        <f>"67"</f>
        <v>67</v>
      </c>
      <c r="F6672" t="s">
        <v>44</v>
      </c>
      <c r="G6672" s="14" t="str">
        <f>"022"</f>
        <v>022</v>
      </c>
      <c r="H6672" t="s">
        <v>3758</v>
      </c>
    </row>
    <row r="6673" spans="1:8" x14ac:dyDescent="0.25">
      <c r="A6673" t="s">
        <v>6845</v>
      </c>
      <c r="B6673" s="12">
        <v>76</v>
      </c>
      <c r="C6673" t="s">
        <v>2</v>
      </c>
      <c r="D6673" t="s">
        <v>3</v>
      </c>
      <c r="E6673" s="13" t="str">
        <f>"67"</f>
        <v>67</v>
      </c>
      <c r="F6673" t="s">
        <v>44</v>
      </c>
      <c r="G6673" s="14" t="str">
        <f>"265"</f>
        <v>265</v>
      </c>
      <c r="H6673" t="s">
        <v>268</v>
      </c>
    </row>
    <row r="6674" spans="1:8" x14ac:dyDescent="0.25">
      <c r="A6674" t="s">
        <v>6845</v>
      </c>
      <c r="B6674" s="12">
        <v>77</v>
      </c>
      <c r="C6674" t="s">
        <v>17</v>
      </c>
      <c r="D6674" t="s">
        <v>18</v>
      </c>
      <c r="E6674" s="13" t="str">
        <f>"67"</f>
        <v>67</v>
      </c>
      <c r="F6674" t="s">
        <v>44</v>
      </c>
      <c r="G6674" s="14" t="str">
        <f>"151"</f>
        <v>151</v>
      </c>
      <c r="H6674" t="s">
        <v>200</v>
      </c>
    </row>
    <row r="6675" spans="1:8" x14ac:dyDescent="0.25">
      <c r="A6675" t="s">
        <v>6846</v>
      </c>
      <c r="B6675" s="12">
        <v>77</v>
      </c>
      <c r="C6675" t="s">
        <v>17</v>
      </c>
      <c r="D6675" t="s">
        <v>18</v>
      </c>
      <c r="E6675" s="13" t="str">
        <f>"30"</f>
        <v>30</v>
      </c>
      <c r="F6675" t="s">
        <v>210</v>
      </c>
      <c r="G6675" s="14" t="str">
        <f>"241"</f>
        <v>241</v>
      </c>
      <c r="H6675" t="s">
        <v>211</v>
      </c>
    </row>
    <row r="6676" spans="1:8" x14ac:dyDescent="0.25">
      <c r="A6676" t="s">
        <v>6847</v>
      </c>
      <c r="B6676" s="12">
        <v>81</v>
      </c>
      <c r="C6676" t="s">
        <v>7</v>
      </c>
      <c r="D6676" t="s">
        <v>8</v>
      </c>
      <c r="E6676" s="13" t="str">
        <f>"49"</f>
        <v>49</v>
      </c>
      <c r="F6676" t="s">
        <v>340</v>
      </c>
      <c r="G6676" s="14" t="str">
        <f>"173"</f>
        <v>173</v>
      </c>
      <c r="H6676" t="s">
        <v>341</v>
      </c>
    </row>
    <row r="6677" spans="1:8" x14ac:dyDescent="0.25">
      <c r="A6677" t="s">
        <v>6848</v>
      </c>
      <c r="B6677" s="12">
        <v>77</v>
      </c>
      <c r="C6677" t="s">
        <v>17</v>
      </c>
      <c r="D6677" t="s">
        <v>18</v>
      </c>
      <c r="E6677" s="13" t="str">
        <f>"45"</f>
        <v>45</v>
      </c>
      <c r="F6677" t="s">
        <v>168</v>
      </c>
      <c r="G6677" s="14" t="str">
        <f>"255"</f>
        <v>255</v>
      </c>
      <c r="H6677" t="s">
        <v>394</v>
      </c>
    </row>
    <row r="6678" spans="1:8" x14ac:dyDescent="0.25">
      <c r="A6678" t="s">
        <v>6849</v>
      </c>
      <c r="B6678" s="12">
        <v>76</v>
      </c>
      <c r="C6678" t="s">
        <v>2</v>
      </c>
      <c r="D6678" t="s">
        <v>3</v>
      </c>
      <c r="E6678" s="13" t="str">
        <f>"13"</f>
        <v>13</v>
      </c>
      <c r="F6678" t="s">
        <v>14</v>
      </c>
      <c r="G6678" s="14" t="str">
        <f>"251"</f>
        <v>251</v>
      </c>
      <c r="H6678" t="s">
        <v>255</v>
      </c>
    </row>
    <row r="6679" spans="1:8" x14ac:dyDescent="0.25">
      <c r="A6679" t="s">
        <v>6850</v>
      </c>
      <c r="B6679" s="12">
        <v>77</v>
      </c>
      <c r="C6679" t="s">
        <v>17</v>
      </c>
      <c r="D6679" t="s">
        <v>18</v>
      </c>
      <c r="E6679" s="13" t="str">
        <f>"40"</f>
        <v>40</v>
      </c>
      <c r="F6679" t="s">
        <v>19</v>
      </c>
      <c r="G6679" s="14" t="str">
        <f>"251"</f>
        <v>251</v>
      </c>
      <c r="H6679" t="s">
        <v>20</v>
      </c>
    </row>
    <row r="6680" spans="1:8" x14ac:dyDescent="0.25">
      <c r="A6680" t="s">
        <v>6851</v>
      </c>
      <c r="B6680" s="12">
        <v>76</v>
      </c>
      <c r="C6680" t="s">
        <v>2</v>
      </c>
      <c r="D6680" t="s">
        <v>3</v>
      </c>
      <c r="E6680" s="13" t="str">
        <f>"23"</f>
        <v>23</v>
      </c>
      <c r="F6680" t="s">
        <v>280</v>
      </c>
      <c r="G6680" s="14" t="str">
        <f>"022"</f>
        <v>022</v>
      </c>
      <c r="H6680" t="s">
        <v>4003</v>
      </c>
    </row>
    <row r="6681" spans="1:8" x14ac:dyDescent="0.25">
      <c r="A6681" t="s">
        <v>6852</v>
      </c>
      <c r="B6681" s="12">
        <v>81</v>
      </c>
      <c r="C6681" t="s">
        <v>7</v>
      </c>
      <c r="D6681" t="s">
        <v>8</v>
      </c>
      <c r="E6681" s="13" t="str">
        <f>"36"</f>
        <v>36</v>
      </c>
      <c r="F6681" t="s">
        <v>84</v>
      </c>
      <c r="G6681" s="14" t="str">
        <f>"018"</f>
        <v>018</v>
      </c>
      <c r="H6681" t="s">
        <v>2518</v>
      </c>
    </row>
    <row r="6682" spans="1:8" x14ac:dyDescent="0.25">
      <c r="A6682" t="s">
        <v>6853</v>
      </c>
      <c r="B6682" s="12">
        <v>81</v>
      </c>
      <c r="C6682" t="s">
        <v>7</v>
      </c>
      <c r="D6682" t="s">
        <v>8</v>
      </c>
      <c r="E6682" s="13" t="str">
        <f>"70"</f>
        <v>70</v>
      </c>
      <c r="F6682" t="s">
        <v>50</v>
      </c>
      <c r="G6682" s="14" t="str">
        <f>"266"</f>
        <v>266</v>
      </c>
      <c r="H6682" t="s">
        <v>51</v>
      </c>
    </row>
    <row r="6683" spans="1:8" x14ac:dyDescent="0.25">
      <c r="A6683" t="s">
        <v>6854</v>
      </c>
      <c r="B6683" s="12">
        <v>79</v>
      </c>
      <c r="C6683" t="s">
        <v>28</v>
      </c>
      <c r="D6683" t="s">
        <v>29</v>
      </c>
      <c r="E6683" s="13" t="str">
        <f>"18"</f>
        <v>18</v>
      </c>
      <c r="F6683" t="s">
        <v>64</v>
      </c>
      <c r="G6683" s="14" t="str">
        <f>"221"</f>
        <v>221</v>
      </c>
      <c r="H6683" t="s">
        <v>65</v>
      </c>
    </row>
    <row r="6684" spans="1:8" x14ac:dyDescent="0.25">
      <c r="A6684" t="s">
        <v>6855</v>
      </c>
      <c r="B6684" s="12">
        <v>81</v>
      </c>
      <c r="C6684" t="s">
        <v>7</v>
      </c>
      <c r="D6684" t="s">
        <v>8</v>
      </c>
      <c r="E6684" s="13" t="str">
        <f>"70"</f>
        <v>70</v>
      </c>
      <c r="F6684" t="s">
        <v>50</v>
      </c>
      <c r="G6684" s="14" t="str">
        <f>"266"</f>
        <v>266</v>
      </c>
      <c r="H6684" t="s">
        <v>51</v>
      </c>
    </row>
    <row r="6685" spans="1:8" x14ac:dyDescent="0.25">
      <c r="A6685" t="s">
        <v>6856</v>
      </c>
      <c r="B6685" s="12">
        <v>79</v>
      </c>
      <c r="C6685" t="s">
        <v>28</v>
      </c>
      <c r="D6685" t="s">
        <v>29</v>
      </c>
      <c r="E6685" s="13" t="str">
        <f>"10"</f>
        <v>10</v>
      </c>
      <c r="F6685" t="s">
        <v>171</v>
      </c>
      <c r="G6685" s="14" t="str">
        <f>"024"</f>
        <v>024</v>
      </c>
      <c r="H6685" t="s">
        <v>6857</v>
      </c>
    </row>
    <row r="6686" spans="1:8" x14ac:dyDescent="0.25">
      <c r="A6686" t="s">
        <v>6858</v>
      </c>
      <c r="B6686" s="12">
        <v>79</v>
      </c>
      <c r="C6686" t="s">
        <v>28</v>
      </c>
      <c r="D6686" t="s">
        <v>29</v>
      </c>
      <c r="E6686" s="13" t="str">
        <f>"16"</f>
        <v>16</v>
      </c>
      <c r="F6686" t="s">
        <v>757</v>
      </c>
      <c r="G6686" s="14" t="str">
        <f>"281"</f>
        <v>281</v>
      </c>
      <c r="H6686" t="s">
        <v>758</v>
      </c>
    </row>
    <row r="6687" spans="1:8" x14ac:dyDescent="0.25">
      <c r="A6687" t="s">
        <v>6859</v>
      </c>
      <c r="B6687" s="12">
        <v>79</v>
      </c>
      <c r="C6687" t="s">
        <v>28</v>
      </c>
      <c r="D6687" t="s">
        <v>29</v>
      </c>
      <c r="E6687" s="13" t="str">
        <f>"71"</f>
        <v>71</v>
      </c>
      <c r="F6687" t="s">
        <v>729</v>
      </c>
      <c r="G6687" s="14" t="str">
        <f>"251"</f>
        <v>251</v>
      </c>
      <c r="H6687" t="s">
        <v>970</v>
      </c>
    </row>
    <row r="6688" spans="1:8" x14ac:dyDescent="0.25">
      <c r="A6688" t="s">
        <v>6860</v>
      </c>
      <c r="B6688" s="12">
        <v>79</v>
      </c>
      <c r="C6688" t="s">
        <v>28</v>
      </c>
      <c r="D6688" t="s">
        <v>29</v>
      </c>
      <c r="E6688" s="13" t="str">
        <f>"09"</f>
        <v>09</v>
      </c>
      <c r="F6688" t="s">
        <v>117</v>
      </c>
      <c r="G6688" s="14" t="str">
        <f>"221"</f>
        <v>221</v>
      </c>
      <c r="H6688" t="s">
        <v>65</v>
      </c>
    </row>
    <row r="6689" spans="1:8" x14ac:dyDescent="0.25">
      <c r="A6689" t="s">
        <v>6861</v>
      </c>
      <c r="B6689" s="12">
        <v>79</v>
      </c>
      <c r="C6689" t="s">
        <v>28</v>
      </c>
      <c r="D6689" t="s">
        <v>29</v>
      </c>
      <c r="E6689" s="13" t="str">
        <f>"16"</f>
        <v>16</v>
      </c>
      <c r="F6689" t="s">
        <v>757</v>
      </c>
      <c r="G6689" s="14" t="str">
        <f>"281"</f>
        <v>281</v>
      </c>
      <c r="H6689" t="s">
        <v>758</v>
      </c>
    </row>
    <row r="6690" spans="1:8" x14ac:dyDescent="0.25">
      <c r="A6690" t="s">
        <v>6862</v>
      </c>
      <c r="B6690" s="12">
        <v>77</v>
      </c>
      <c r="C6690" t="s">
        <v>17</v>
      </c>
      <c r="D6690" t="s">
        <v>18</v>
      </c>
      <c r="E6690" s="13" t="str">
        <f>"40"</f>
        <v>40</v>
      </c>
      <c r="F6690" t="s">
        <v>19</v>
      </c>
      <c r="G6690" s="14" t="str">
        <f>"251"</f>
        <v>251</v>
      </c>
      <c r="H6690" t="s">
        <v>20</v>
      </c>
    </row>
    <row r="6691" spans="1:8" x14ac:dyDescent="0.25">
      <c r="A6691" t="s">
        <v>6863</v>
      </c>
      <c r="B6691" s="12">
        <v>76</v>
      </c>
      <c r="C6691" t="s">
        <v>2</v>
      </c>
      <c r="D6691" t="s">
        <v>3</v>
      </c>
      <c r="E6691" s="13" t="str">
        <f>"56"</f>
        <v>56</v>
      </c>
      <c r="F6691" t="s">
        <v>321</v>
      </c>
      <c r="G6691" s="14" t="str">
        <f>"172"</f>
        <v>172</v>
      </c>
      <c r="H6691" t="s">
        <v>686</v>
      </c>
    </row>
    <row r="6692" spans="1:8" x14ac:dyDescent="0.25">
      <c r="A6692" t="s">
        <v>6864</v>
      </c>
      <c r="B6692" s="12">
        <v>76</v>
      </c>
      <c r="C6692" t="s">
        <v>2</v>
      </c>
      <c r="D6692" t="s">
        <v>3</v>
      </c>
      <c r="E6692" s="13" t="str">
        <f>"53"</f>
        <v>53</v>
      </c>
      <c r="F6692" t="s">
        <v>67</v>
      </c>
      <c r="G6692" s="14" t="str">
        <f>"241"</f>
        <v>241</v>
      </c>
      <c r="H6692" t="s">
        <v>68</v>
      </c>
    </row>
    <row r="6693" spans="1:8" x14ac:dyDescent="0.25">
      <c r="A6693" t="s">
        <v>6865</v>
      </c>
      <c r="B6693" s="12">
        <v>77</v>
      </c>
      <c r="C6693" t="s">
        <v>17</v>
      </c>
      <c r="D6693" t="s">
        <v>18</v>
      </c>
      <c r="E6693" s="13" t="str">
        <f>"67"</f>
        <v>67</v>
      </c>
      <c r="F6693" t="s">
        <v>44</v>
      </c>
      <c r="G6693" s="14" t="str">
        <f>"107"</f>
        <v>107</v>
      </c>
      <c r="H6693" t="s">
        <v>250</v>
      </c>
    </row>
    <row r="6694" spans="1:8" x14ac:dyDescent="0.25">
      <c r="A6694" t="s">
        <v>6866</v>
      </c>
      <c r="B6694" s="12">
        <v>76</v>
      </c>
      <c r="C6694" t="s">
        <v>2</v>
      </c>
      <c r="D6694" t="s">
        <v>3</v>
      </c>
      <c r="E6694" s="13" t="str">
        <f>"53"</f>
        <v>53</v>
      </c>
      <c r="F6694" t="s">
        <v>67</v>
      </c>
      <c r="G6694" s="14" t="str">
        <f>"241"</f>
        <v>241</v>
      </c>
      <c r="H6694" t="s">
        <v>68</v>
      </c>
    </row>
    <row r="6695" spans="1:8" x14ac:dyDescent="0.25">
      <c r="A6695" t="s">
        <v>6867</v>
      </c>
      <c r="B6695" s="12">
        <v>76</v>
      </c>
      <c r="C6695" t="s">
        <v>2</v>
      </c>
      <c r="D6695" t="s">
        <v>3</v>
      </c>
      <c r="E6695" s="13" t="str">
        <f>"67"</f>
        <v>67</v>
      </c>
      <c r="F6695" t="s">
        <v>44</v>
      </c>
      <c r="G6695" s="14" t="str">
        <f>"136"</f>
        <v>136</v>
      </c>
      <c r="H6695" t="s">
        <v>993</v>
      </c>
    </row>
    <row r="6696" spans="1:8" x14ac:dyDescent="0.25">
      <c r="A6696" t="s">
        <v>6868</v>
      </c>
      <c r="B6696" s="12">
        <v>81</v>
      </c>
      <c r="C6696" t="s">
        <v>7</v>
      </c>
      <c r="D6696" t="s">
        <v>8</v>
      </c>
      <c r="E6696" s="13" t="str">
        <f>"36"</f>
        <v>36</v>
      </c>
      <c r="F6696" t="s">
        <v>84</v>
      </c>
      <c r="G6696" s="14" t="str">
        <f>"251"</f>
        <v>251</v>
      </c>
      <c r="H6696" t="s">
        <v>533</v>
      </c>
    </row>
    <row r="6697" spans="1:8" x14ac:dyDescent="0.25">
      <c r="A6697" t="s">
        <v>6869</v>
      </c>
      <c r="B6697" s="12">
        <v>81</v>
      </c>
      <c r="C6697" t="s">
        <v>7</v>
      </c>
      <c r="D6697" t="s">
        <v>8</v>
      </c>
      <c r="E6697" s="13" t="str">
        <f>"34"</f>
        <v>34</v>
      </c>
      <c r="F6697" t="s">
        <v>258</v>
      </c>
      <c r="G6697" s="14" t="str">
        <f>"191"</f>
        <v>191</v>
      </c>
      <c r="H6697" t="s">
        <v>6501</v>
      </c>
    </row>
    <row r="6698" spans="1:8" x14ac:dyDescent="0.25">
      <c r="A6698" t="s">
        <v>6870</v>
      </c>
      <c r="B6698" s="12">
        <v>79</v>
      </c>
      <c r="C6698" t="s">
        <v>28</v>
      </c>
      <c r="D6698" t="s">
        <v>29</v>
      </c>
      <c r="E6698" s="13" t="str">
        <f>"09"</f>
        <v>09</v>
      </c>
      <c r="F6698" t="s">
        <v>117</v>
      </c>
      <c r="G6698" s="14" t="str">
        <f>"038"</f>
        <v>038</v>
      </c>
      <c r="H6698" t="s">
        <v>6871</v>
      </c>
    </row>
    <row r="6699" spans="1:8" x14ac:dyDescent="0.25">
      <c r="A6699" t="s">
        <v>6872</v>
      </c>
      <c r="B6699" s="12">
        <v>81</v>
      </c>
      <c r="C6699" t="s">
        <v>7</v>
      </c>
      <c r="D6699" t="s">
        <v>8</v>
      </c>
      <c r="E6699" s="13" t="str">
        <f>"08"</f>
        <v>08</v>
      </c>
      <c r="F6699" t="s">
        <v>154</v>
      </c>
      <c r="G6699" s="14" t="str">
        <f>"131"</f>
        <v>131</v>
      </c>
      <c r="H6699" t="s">
        <v>1257</v>
      </c>
    </row>
    <row r="6700" spans="1:8" x14ac:dyDescent="0.25">
      <c r="A6700" t="s">
        <v>6873</v>
      </c>
      <c r="B6700" s="12">
        <v>81</v>
      </c>
      <c r="C6700" t="s">
        <v>7</v>
      </c>
      <c r="D6700" t="s">
        <v>8</v>
      </c>
      <c r="E6700" s="13" t="str">
        <f>"36"</f>
        <v>36</v>
      </c>
      <c r="F6700" t="s">
        <v>84</v>
      </c>
      <c r="G6700" s="14" t="str">
        <f>"251"</f>
        <v>251</v>
      </c>
      <c r="H6700" t="s">
        <v>533</v>
      </c>
    </row>
    <row r="6701" spans="1:8" x14ac:dyDescent="0.25">
      <c r="A6701" t="s">
        <v>6874</v>
      </c>
      <c r="B6701" s="12">
        <v>79</v>
      </c>
      <c r="C6701" t="s">
        <v>28</v>
      </c>
      <c r="D6701" t="s">
        <v>29</v>
      </c>
      <c r="E6701" s="13" t="str">
        <f>"71"</f>
        <v>71</v>
      </c>
      <c r="F6701" t="s">
        <v>729</v>
      </c>
      <c r="G6701" s="14" t="str">
        <f>"291"</f>
        <v>291</v>
      </c>
      <c r="H6701" t="s">
        <v>1027</v>
      </c>
    </row>
    <row r="6702" spans="1:8" x14ac:dyDescent="0.25">
      <c r="A6702" t="s">
        <v>6875</v>
      </c>
      <c r="B6702" s="12">
        <v>79</v>
      </c>
      <c r="C6702" t="s">
        <v>28</v>
      </c>
      <c r="D6702" t="s">
        <v>29</v>
      </c>
      <c r="E6702" s="13" t="str">
        <f>"55"</f>
        <v>55</v>
      </c>
      <c r="F6702" t="s">
        <v>207</v>
      </c>
      <c r="G6702" s="14" t="str">
        <f>"106"</f>
        <v>106</v>
      </c>
      <c r="H6702" t="s">
        <v>799</v>
      </c>
    </row>
    <row r="6703" spans="1:8" x14ac:dyDescent="0.25">
      <c r="A6703" t="s">
        <v>6876</v>
      </c>
      <c r="B6703" s="12">
        <v>76</v>
      </c>
      <c r="C6703" t="s">
        <v>2</v>
      </c>
      <c r="D6703" t="s">
        <v>3</v>
      </c>
      <c r="E6703" s="13" t="str">
        <f>"11"</f>
        <v>11</v>
      </c>
      <c r="F6703" t="s">
        <v>501</v>
      </c>
      <c r="G6703" s="14" t="str">
        <f>"101"</f>
        <v>101</v>
      </c>
      <c r="H6703" t="s">
        <v>4278</v>
      </c>
    </row>
    <row r="6704" spans="1:8" x14ac:dyDescent="0.25">
      <c r="A6704" t="s">
        <v>6877</v>
      </c>
      <c r="B6704" s="12">
        <v>81</v>
      </c>
      <c r="C6704" t="s">
        <v>7</v>
      </c>
      <c r="D6704" t="s">
        <v>8</v>
      </c>
      <c r="E6704" s="13" t="str">
        <f>"05"</f>
        <v>05</v>
      </c>
      <c r="F6704" t="s">
        <v>9</v>
      </c>
      <c r="G6704" s="14" t="str">
        <f>"231"</f>
        <v>231</v>
      </c>
      <c r="H6704" t="s">
        <v>263</v>
      </c>
    </row>
    <row r="6705" spans="1:8" x14ac:dyDescent="0.25">
      <c r="A6705" t="s">
        <v>6878</v>
      </c>
      <c r="B6705" s="12">
        <v>76</v>
      </c>
      <c r="C6705" t="s">
        <v>2</v>
      </c>
      <c r="D6705" t="s">
        <v>3</v>
      </c>
      <c r="E6705" s="13" t="str">
        <f>"22"</f>
        <v>22</v>
      </c>
      <c r="F6705" t="s">
        <v>4</v>
      </c>
      <c r="G6705" s="14" t="str">
        <f>"271"</f>
        <v>271</v>
      </c>
      <c r="H6705" t="s">
        <v>5</v>
      </c>
    </row>
    <row r="6706" spans="1:8" x14ac:dyDescent="0.25">
      <c r="A6706" t="s">
        <v>6879</v>
      </c>
      <c r="B6706" s="12">
        <v>77</v>
      </c>
      <c r="C6706" t="s">
        <v>17</v>
      </c>
      <c r="D6706" t="s">
        <v>18</v>
      </c>
      <c r="E6706" s="13" t="str">
        <f>"67"</f>
        <v>67</v>
      </c>
      <c r="F6706" t="s">
        <v>44</v>
      </c>
      <c r="G6706" s="14" t="str">
        <f>"251"</f>
        <v>251</v>
      </c>
      <c r="H6706" t="s">
        <v>45</v>
      </c>
    </row>
    <row r="6707" spans="1:8" x14ac:dyDescent="0.25">
      <c r="A6707" t="s">
        <v>6880</v>
      </c>
      <c r="B6707" s="12">
        <v>77</v>
      </c>
      <c r="C6707" t="s">
        <v>17</v>
      </c>
      <c r="D6707" t="s">
        <v>18</v>
      </c>
      <c r="E6707" s="13" t="str">
        <f>"30"</f>
        <v>30</v>
      </c>
      <c r="F6707" t="s">
        <v>210</v>
      </c>
      <c r="G6707" s="14" t="str">
        <f>"174"</f>
        <v>174</v>
      </c>
      <c r="H6707" t="s">
        <v>216</v>
      </c>
    </row>
    <row r="6708" spans="1:8" x14ac:dyDescent="0.25">
      <c r="A6708" t="s">
        <v>6881</v>
      </c>
      <c r="B6708" s="12">
        <v>76</v>
      </c>
      <c r="C6708" t="s">
        <v>2</v>
      </c>
      <c r="D6708" t="s">
        <v>3</v>
      </c>
      <c r="E6708" s="13" t="str">
        <f>"11"</f>
        <v>11</v>
      </c>
      <c r="F6708" t="s">
        <v>501</v>
      </c>
      <c r="G6708" s="14" t="str">
        <f>"040"</f>
        <v>040</v>
      </c>
      <c r="H6708" t="s">
        <v>4498</v>
      </c>
    </row>
    <row r="6709" spans="1:8" x14ac:dyDescent="0.25">
      <c r="A6709" t="s">
        <v>6882</v>
      </c>
      <c r="B6709" s="12">
        <v>77</v>
      </c>
      <c r="C6709" t="s">
        <v>17</v>
      </c>
      <c r="D6709" t="s">
        <v>18</v>
      </c>
      <c r="E6709" s="13" t="str">
        <f>"30"</f>
        <v>30</v>
      </c>
      <c r="F6709" t="s">
        <v>210</v>
      </c>
      <c r="G6709" s="14" t="str">
        <f>"241"</f>
        <v>241</v>
      </c>
      <c r="H6709" t="s">
        <v>211</v>
      </c>
    </row>
    <row r="6710" spans="1:8" x14ac:dyDescent="0.25">
      <c r="A6710" t="s">
        <v>6883</v>
      </c>
      <c r="B6710" s="12">
        <v>76</v>
      </c>
      <c r="C6710" t="s">
        <v>2</v>
      </c>
      <c r="D6710" t="s">
        <v>3</v>
      </c>
      <c r="E6710" s="13" t="str">
        <f>"28"</f>
        <v>28</v>
      </c>
      <c r="F6710" t="s">
        <v>89</v>
      </c>
      <c r="G6710" s="14" t="str">
        <f>"241"</f>
        <v>241</v>
      </c>
      <c r="H6710" t="s">
        <v>1175</v>
      </c>
    </row>
    <row r="6711" spans="1:8" x14ac:dyDescent="0.25">
      <c r="A6711" t="s">
        <v>6884</v>
      </c>
      <c r="B6711" s="12">
        <v>77</v>
      </c>
      <c r="C6711" t="s">
        <v>17</v>
      </c>
      <c r="D6711" t="s">
        <v>18</v>
      </c>
      <c r="E6711" s="13" t="str">
        <f>"51"</f>
        <v>51</v>
      </c>
      <c r="F6711" t="s">
        <v>55</v>
      </c>
      <c r="G6711" s="14" t="str">
        <f>"104"</f>
        <v>104</v>
      </c>
      <c r="H6711" t="s">
        <v>1639</v>
      </c>
    </row>
    <row r="6712" spans="1:8" x14ac:dyDescent="0.25">
      <c r="A6712" t="s">
        <v>6885</v>
      </c>
      <c r="B6712" s="12">
        <v>79</v>
      </c>
      <c r="C6712" t="s">
        <v>28</v>
      </c>
      <c r="D6712" t="s">
        <v>29</v>
      </c>
      <c r="E6712" s="13" t="str">
        <f>"60"</f>
        <v>60</v>
      </c>
      <c r="F6712" t="s">
        <v>600</v>
      </c>
      <c r="G6712" s="14" t="str">
        <f>"028"</f>
        <v>028</v>
      </c>
      <c r="H6712" t="s">
        <v>2388</v>
      </c>
    </row>
    <row r="6713" spans="1:8" x14ac:dyDescent="0.25">
      <c r="A6713" t="s">
        <v>6886</v>
      </c>
      <c r="B6713" s="12">
        <v>79</v>
      </c>
      <c r="C6713" t="s">
        <v>28</v>
      </c>
      <c r="D6713" t="s">
        <v>29</v>
      </c>
      <c r="E6713" s="13" t="str">
        <f>"61"</f>
        <v>61</v>
      </c>
      <c r="F6713" t="s">
        <v>186</v>
      </c>
      <c r="G6713" s="14" t="str">
        <f>"206"</f>
        <v>206</v>
      </c>
      <c r="H6713" t="s">
        <v>751</v>
      </c>
    </row>
    <row r="6714" spans="1:8" x14ac:dyDescent="0.25">
      <c r="A6714" t="s">
        <v>6887</v>
      </c>
      <c r="B6714" s="12">
        <v>79</v>
      </c>
      <c r="C6714" t="s">
        <v>28</v>
      </c>
      <c r="D6714" t="s">
        <v>29</v>
      </c>
      <c r="E6714" s="13" t="str">
        <f>"41"</f>
        <v>41</v>
      </c>
      <c r="F6714" t="s">
        <v>345</v>
      </c>
      <c r="G6714" s="14" t="str">
        <f>"030"</f>
        <v>030</v>
      </c>
      <c r="H6714" t="s">
        <v>3676</v>
      </c>
    </row>
    <row r="6715" spans="1:8" x14ac:dyDescent="0.25">
      <c r="A6715" t="s">
        <v>6888</v>
      </c>
      <c r="B6715" s="12">
        <v>81</v>
      </c>
      <c r="C6715" t="s">
        <v>7</v>
      </c>
      <c r="D6715" t="s">
        <v>8</v>
      </c>
      <c r="E6715" s="13" t="str">
        <f>"20"</f>
        <v>20</v>
      </c>
      <c r="F6715" t="s">
        <v>111</v>
      </c>
      <c r="G6715" s="14" t="str">
        <f>"106"</f>
        <v>106</v>
      </c>
      <c r="H6715" t="s">
        <v>2339</v>
      </c>
    </row>
    <row r="6716" spans="1:8" x14ac:dyDescent="0.25">
      <c r="A6716" t="s">
        <v>6889</v>
      </c>
      <c r="B6716" s="12">
        <v>79</v>
      </c>
      <c r="C6716" t="s">
        <v>28</v>
      </c>
      <c r="D6716" t="s">
        <v>29</v>
      </c>
      <c r="E6716" s="13" t="str">
        <f>"17"</f>
        <v>17</v>
      </c>
      <c r="F6716" t="s">
        <v>32</v>
      </c>
      <c r="G6716" s="14" t="str">
        <f>"141"</f>
        <v>141</v>
      </c>
      <c r="H6716" t="s">
        <v>1035</v>
      </c>
    </row>
    <row r="6717" spans="1:8" x14ac:dyDescent="0.25">
      <c r="A6717" t="s">
        <v>6890</v>
      </c>
      <c r="B6717" s="12">
        <v>79</v>
      </c>
      <c r="C6717" t="s">
        <v>28</v>
      </c>
      <c r="D6717" t="s">
        <v>29</v>
      </c>
      <c r="E6717" s="13" t="str">
        <f>"10"</f>
        <v>10</v>
      </c>
      <c r="F6717" t="s">
        <v>171</v>
      </c>
      <c r="G6717" s="14" t="str">
        <f>"246"</f>
        <v>246</v>
      </c>
      <c r="H6717" t="s">
        <v>1294</v>
      </c>
    </row>
    <row r="6718" spans="1:8" x14ac:dyDescent="0.25">
      <c r="A6718" t="s">
        <v>6891</v>
      </c>
      <c r="B6718" s="12">
        <v>79</v>
      </c>
      <c r="C6718" t="s">
        <v>28</v>
      </c>
      <c r="D6718" t="s">
        <v>29</v>
      </c>
      <c r="E6718" s="13" t="str">
        <f>"03"</f>
        <v>03</v>
      </c>
      <c r="F6718" t="s">
        <v>30</v>
      </c>
      <c r="G6718" s="14" t="str">
        <f>"111"</f>
        <v>111</v>
      </c>
      <c r="H6718" t="s">
        <v>1753</v>
      </c>
    </row>
    <row r="6719" spans="1:8" x14ac:dyDescent="0.25">
      <c r="A6719" t="s">
        <v>6892</v>
      </c>
      <c r="B6719" s="12">
        <v>77</v>
      </c>
      <c r="C6719" t="s">
        <v>17</v>
      </c>
      <c r="D6719" t="s">
        <v>18</v>
      </c>
      <c r="E6719" s="13" t="str">
        <f>"40"</f>
        <v>40</v>
      </c>
      <c r="F6719" t="s">
        <v>19</v>
      </c>
      <c r="G6719" s="14" t="str">
        <f>"211"</f>
        <v>211</v>
      </c>
      <c r="H6719" t="s">
        <v>584</v>
      </c>
    </row>
    <row r="6720" spans="1:8" x14ac:dyDescent="0.25">
      <c r="A6720" t="s">
        <v>6893</v>
      </c>
      <c r="B6720" s="12">
        <v>81</v>
      </c>
      <c r="C6720" t="s">
        <v>7</v>
      </c>
      <c r="D6720" t="s">
        <v>8</v>
      </c>
      <c r="E6720" s="13" t="str">
        <f>"08"</f>
        <v>08</v>
      </c>
      <c r="F6720" t="s">
        <v>154</v>
      </c>
      <c r="G6720" s="14" t="str">
        <f>"136"</f>
        <v>136</v>
      </c>
      <c r="H6720" t="s">
        <v>1250</v>
      </c>
    </row>
    <row r="6721" spans="1:8" x14ac:dyDescent="0.25">
      <c r="A6721" t="s">
        <v>6894</v>
      </c>
      <c r="B6721" s="12">
        <v>81</v>
      </c>
      <c r="C6721" t="s">
        <v>7</v>
      </c>
      <c r="D6721" t="s">
        <v>8</v>
      </c>
      <c r="E6721" s="13" t="str">
        <f>"05"</f>
        <v>05</v>
      </c>
      <c r="F6721" t="s">
        <v>9</v>
      </c>
      <c r="G6721" s="14" t="str">
        <f>"136"</f>
        <v>136</v>
      </c>
      <c r="H6721" t="s">
        <v>53</v>
      </c>
    </row>
    <row r="6722" spans="1:8" x14ac:dyDescent="0.25">
      <c r="A6722" t="s">
        <v>6895</v>
      </c>
      <c r="B6722" s="12">
        <v>81</v>
      </c>
      <c r="C6722" t="s">
        <v>7</v>
      </c>
      <c r="D6722" t="s">
        <v>8</v>
      </c>
      <c r="E6722" s="13" t="str">
        <f>"70"</f>
        <v>70</v>
      </c>
      <c r="F6722" t="s">
        <v>50</v>
      </c>
      <c r="G6722" s="14" t="str">
        <f>"251"</f>
        <v>251</v>
      </c>
      <c r="H6722" t="s">
        <v>383</v>
      </c>
    </row>
    <row r="6723" spans="1:8" x14ac:dyDescent="0.25">
      <c r="A6723" t="s">
        <v>6896</v>
      </c>
      <c r="B6723" s="12">
        <v>81</v>
      </c>
      <c r="C6723" t="s">
        <v>7</v>
      </c>
      <c r="D6723" t="s">
        <v>8</v>
      </c>
      <c r="E6723" s="13" t="str">
        <f>"20"</f>
        <v>20</v>
      </c>
      <c r="F6723" t="s">
        <v>111</v>
      </c>
      <c r="G6723" s="14" t="str">
        <f>"276"</f>
        <v>276</v>
      </c>
      <c r="H6723" t="s">
        <v>112</v>
      </c>
    </row>
    <row r="6724" spans="1:8" x14ac:dyDescent="0.25">
      <c r="A6724" t="s">
        <v>6897</v>
      </c>
      <c r="B6724" s="12">
        <v>77</v>
      </c>
      <c r="C6724" t="s">
        <v>17</v>
      </c>
      <c r="D6724" t="s">
        <v>18</v>
      </c>
      <c r="E6724" s="13" t="str">
        <f>"40"</f>
        <v>40</v>
      </c>
      <c r="F6724" t="s">
        <v>19</v>
      </c>
      <c r="G6724" s="14" t="str">
        <f>"251"</f>
        <v>251</v>
      </c>
      <c r="H6724" t="s">
        <v>20</v>
      </c>
    </row>
    <row r="6725" spans="1:8" x14ac:dyDescent="0.25">
      <c r="A6725" t="s">
        <v>6898</v>
      </c>
      <c r="B6725" s="12">
        <v>81</v>
      </c>
      <c r="C6725" t="s">
        <v>7</v>
      </c>
      <c r="D6725" t="s">
        <v>8</v>
      </c>
      <c r="E6725" s="13" t="str">
        <f>"70"</f>
        <v>70</v>
      </c>
      <c r="F6725" t="s">
        <v>50</v>
      </c>
      <c r="G6725" s="14" t="str">
        <f>"266"</f>
        <v>266</v>
      </c>
      <c r="H6725" t="s">
        <v>51</v>
      </c>
    </row>
    <row r="6726" spans="1:8" x14ac:dyDescent="0.25">
      <c r="A6726" t="s">
        <v>6899</v>
      </c>
      <c r="B6726" s="12">
        <v>79</v>
      </c>
      <c r="C6726" t="s">
        <v>28</v>
      </c>
      <c r="D6726" t="s">
        <v>29</v>
      </c>
      <c r="E6726" s="13" t="str">
        <f>"03"</f>
        <v>03</v>
      </c>
      <c r="F6726" t="s">
        <v>30</v>
      </c>
      <c r="G6726" s="14" t="str">
        <f>"171"</f>
        <v>171</v>
      </c>
      <c r="H6726" t="s">
        <v>4655</v>
      </c>
    </row>
    <row r="6727" spans="1:8" x14ac:dyDescent="0.25">
      <c r="A6727" t="s">
        <v>6900</v>
      </c>
      <c r="B6727" s="12">
        <v>77</v>
      </c>
      <c r="C6727" t="s">
        <v>17</v>
      </c>
      <c r="D6727" t="s">
        <v>18</v>
      </c>
      <c r="E6727" s="13" t="str">
        <f>"45"</f>
        <v>45</v>
      </c>
      <c r="F6727" t="s">
        <v>168</v>
      </c>
      <c r="G6727" s="14" t="str">
        <f>"255"</f>
        <v>255</v>
      </c>
      <c r="H6727" t="s">
        <v>394</v>
      </c>
    </row>
    <row r="6728" spans="1:8" x14ac:dyDescent="0.25">
      <c r="A6728" t="s">
        <v>6901</v>
      </c>
      <c r="B6728" s="12">
        <v>77</v>
      </c>
      <c r="C6728" t="s">
        <v>17</v>
      </c>
      <c r="D6728" t="s">
        <v>18</v>
      </c>
      <c r="E6728" s="13" t="str">
        <f>"66"</f>
        <v>66</v>
      </c>
      <c r="F6728" t="s">
        <v>22</v>
      </c>
      <c r="G6728" s="14" t="str">
        <f>"236"</f>
        <v>236</v>
      </c>
      <c r="H6728" t="s">
        <v>240</v>
      </c>
    </row>
    <row r="6729" spans="1:8" x14ac:dyDescent="0.25">
      <c r="A6729" t="s">
        <v>6902</v>
      </c>
      <c r="B6729" s="12">
        <v>79</v>
      </c>
      <c r="C6729" t="s">
        <v>28</v>
      </c>
      <c r="D6729" t="s">
        <v>29</v>
      </c>
      <c r="E6729" s="13" t="str">
        <f>"26"</f>
        <v>26</v>
      </c>
      <c r="F6729" t="s">
        <v>294</v>
      </c>
      <c r="G6729" s="14" t="str">
        <f>"236"</f>
        <v>236</v>
      </c>
      <c r="H6729" t="s">
        <v>3941</v>
      </c>
    </row>
    <row r="6730" spans="1:8" x14ac:dyDescent="0.25">
      <c r="A6730" t="s">
        <v>6903</v>
      </c>
      <c r="B6730" s="12">
        <v>79</v>
      </c>
      <c r="C6730" t="s">
        <v>28</v>
      </c>
      <c r="D6730" t="s">
        <v>29</v>
      </c>
      <c r="E6730" s="13" t="str">
        <f>"26"</f>
        <v>26</v>
      </c>
      <c r="F6730" t="s">
        <v>294</v>
      </c>
      <c r="G6730" s="14" t="str">
        <f>"236"</f>
        <v>236</v>
      </c>
      <c r="H6730" t="s">
        <v>3941</v>
      </c>
    </row>
    <row r="6731" spans="1:8" x14ac:dyDescent="0.25">
      <c r="A6731" t="s">
        <v>6904</v>
      </c>
      <c r="B6731" s="12">
        <v>81</v>
      </c>
      <c r="C6731" t="s">
        <v>7</v>
      </c>
      <c r="D6731" t="s">
        <v>8</v>
      </c>
      <c r="E6731" s="13" t="str">
        <f>"21"</f>
        <v>21</v>
      </c>
      <c r="F6731" t="s">
        <v>1896</v>
      </c>
      <c r="G6731" s="14" t="str">
        <f>"211"</f>
        <v>211</v>
      </c>
      <c r="H6731" t="s">
        <v>3025</v>
      </c>
    </row>
    <row r="6732" spans="1:8" x14ac:dyDescent="0.25">
      <c r="A6732" t="s">
        <v>6905</v>
      </c>
      <c r="B6732" s="12">
        <v>79</v>
      </c>
      <c r="C6732" t="s">
        <v>28</v>
      </c>
      <c r="D6732" t="s">
        <v>29</v>
      </c>
      <c r="E6732" s="13" t="str">
        <f>"26"</f>
        <v>26</v>
      </c>
      <c r="F6732" t="s">
        <v>294</v>
      </c>
      <c r="G6732" s="14" t="str">
        <f>"236"</f>
        <v>236</v>
      </c>
      <c r="H6732" t="s">
        <v>3941</v>
      </c>
    </row>
    <row r="6733" spans="1:8" x14ac:dyDescent="0.25">
      <c r="A6733" t="s">
        <v>6906</v>
      </c>
      <c r="B6733" s="12">
        <v>79</v>
      </c>
      <c r="C6733" t="s">
        <v>28</v>
      </c>
      <c r="D6733" t="s">
        <v>29</v>
      </c>
      <c r="E6733" s="13" t="str">
        <f>"26"</f>
        <v>26</v>
      </c>
      <c r="F6733" t="s">
        <v>294</v>
      </c>
      <c r="G6733" s="14" t="str">
        <f>"236"</f>
        <v>236</v>
      </c>
      <c r="H6733" t="s">
        <v>3941</v>
      </c>
    </row>
    <row r="6734" spans="1:8" x14ac:dyDescent="0.25">
      <c r="A6734" t="s">
        <v>6907</v>
      </c>
      <c r="B6734" s="12">
        <v>81</v>
      </c>
      <c r="C6734" t="s">
        <v>7</v>
      </c>
      <c r="D6734" t="s">
        <v>8</v>
      </c>
      <c r="E6734" s="13" t="str">
        <f>"59"</f>
        <v>59</v>
      </c>
      <c r="F6734" t="s">
        <v>335</v>
      </c>
      <c r="G6734" s="14" t="str">
        <f>"010"</f>
        <v>010</v>
      </c>
      <c r="H6734" t="s">
        <v>2822</v>
      </c>
    </row>
    <row r="6735" spans="1:8" x14ac:dyDescent="0.25">
      <c r="A6735" t="s">
        <v>6908</v>
      </c>
      <c r="B6735" s="12">
        <v>76</v>
      </c>
      <c r="C6735" t="s">
        <v>2</v>
      </c>
      <c r="D6735" t="s">
        <v>3</v>
      </c>
      <c r="E6735" s="13" t="str">
        <f>"53"</f>
        <v>53</v>
      </c>
      <c r="F6735" t="s">
        <v>67</v>
      </c>
      <c r="G6735" s="14" t="str">
        <f>"206"</f>
        <v>206</v>
      </c>
      <c r="H6735" t="s">
        <v>274</v>
      </c>
    </row>
    <row r="6736" spans="1:8" x14ac:dyDescent="0.25">
      <c r="A6736" t="s">
        <v>6908</v>
      </c>
      <c r="B6736" s="12">
        <v>77</v>
      </c>
      <c r="C6736" t="s">
        <v>17</v>
      </c>
      <c r="D6736" t="s">
        <v>18</v>
      </c>
      <c r="E6736" s="13" t="str">
        <f>"40"</f>
        <v>40</v>
      </c>
      <c r="F6736" t="s">
        <v>19</v>
      </c>
      <c r="G6736" s="14" t="str">
        <f>"226"</f>
        <v>226</v>
      </c>
      <c r="H6736" t="s">
        <v>359</v>
      </c>
    </row>
    <row r="6737" spans="1:8" x14ac:dyDescent="0.25">
      <c r="A6737" t="s">
        <v>6909</v>
      </c>
      <c r="B6737" s="12">
        <v>81</v>
      </c>
      <c r="C6737" t="s">
        <v>7</v>
      </c>
      <c r="D6737" t="s">
        <v>8</v>
      </c>
      <c r="E6737" s="13" t="str">
        <f>"05"</f>
        <v>05</v>
      </c>
      <c r="F6737" t="s">
        <v>9</v>
      </c>
      <c r="G6737" s="14" t="str">
        <f>"136"</f>
        <v>136</v>
      </c>
      <c r="H6737" t="s">
        <v>53</v>
      </c>
    </row>
    <row r="6738" spans="1:8" x14ac:dyDescent="0.25">
      <c r="A6738" t="s">
        <v>6910</v>
      </c>
      <c r="B6738" s="12">
        <v>81</v>
      </c>
      <c r="C6738" t="s">
        <v>7</v>
      </c>
      <c r="D6738" t="s">
        <v>8</v>
      </c>
      <c r="E6738" s="13" t="str">
        <f>"05"</f>
        <v>05</v>
      </c>
      <c r="F6738" t="s">
        <v>9</v>
      </c>
      <c r="G6738" s="14" t="str">
        <f>"104"</f>
        <v>104</v>
      </c>
      <c r="H6738" t="s">
        <v>299</v>
      </c>
    </row>
    <row r="6739" spans="1:8" x14ac:dyDescent="0.25">
      <c r="A6739" t="s">
        <v>6911</v>
      </c>
      <c r="B6739" s="12">
        <v>81</v>
      </c>
      <c r="C6739" t="s">
        <v>7</v>
      </c>
      <c r="D6739" t="s">
        <v>8</v>
      </c>
      <c r="E6739" s="13" t="str">
        <f>"05"</f>
        <v>05</v>
      </c>
      <c r="F6739" t="s">
        <v>9</v>
      </c>
      <c r="G6739" s="14" t="str">
        <f>"231"</f>
        <v>231</v>
      </c>
      <c r="H6739" t="s">
        <v>263</v>
      </c>
    </row>
    <row r="6740" spans="1:8" x14ac:dyDescent="0.25">
      <c r="A6740" t="s">
        <v>6912</v>
      </c>
      <c r="B6740" s="12">
        <v>79</v>
      </c>
      <c r="C6740" t="s">
        <v>28</v>
      </c>
      <c r="D6740" t="s">
        <v>29</v>
      </c>
      <c r="E6740" s="13" t="str">
        <f>"02"</f>
        <v>02</v>
      </c>
      <c r="F6740" t="s">
        <v>913</v>
      </c>
      <c r="G6740" s="14" t="str">
        <f>"201"</f>
        <v>201</v>
      </c>
      <c r="H6740" t="s">
        <v>914</v>
      </c>
    </row>
    <row r="6741" spans="1:8" x14ac:dyDescent="0.25">
      <c r="A6741" t="s">
        <v>6913</v>
      </c>
      <c r="B6741" s="12">
        <v>81</v>
      </c>
      <c r="C6741" t="s">
        <v>7</v>
      </c>
      <c r="D6741" t="s">
        <v>8</v>
      </c>
      <c r="E6741" s="13" t="str">
        <f>"59"</f>
        <v>59</v>
      </c>
      <c r="F6741" t="s">
        <v>335</v>
      </c>
      <c r="G6741" s="14" t="str">
        <f>"121"</f>
        <v>121</v>
      </c>
      <c r="H6741" t="s">
        <v>4212</v>
      </c>
    </row>
    <row r="6742" spans="1:8" x14ac:dyDescent="0.25">
      <c r="A6742" t="s">
        <v>6914</v>
      </c>
      <c r="B6742" s="12">
        <v>77</v>
      </c>
      <c r="C6742" t="s">
        <v>17</v>
      </c>
      <c r="D6742" t="s">
        <v>18</v>
      </c>
      <c r="E6742" s="13" t="str">
        <f>"40"</f>
        <v>40</v>
      </c>
      <c r="F6742" t="s">
        <v>19</v>
      </c>
      <c r="G6742" s="14" t="str">
        <f>"251"</f>
        <v>251</v>
      </c>
      <c r="H6742" t="s">
        <v>20</v>
      </c>
    </row>
    <row r="6743" spans="1:8" x14ac:dyDescent="0.25">
      <c r="A6743" t="s">
        <v>6915</v>
      </c>
      <c r="B6743" s="12">
        <v>76</v>
      </c>
      <c r="C6743" t="s">
        <v>2</v>
      </c>
      <c r="D6743" t="s">
        <v>3</v>
      </c>
      <c r="E6743" s="13" t="str">
        <f>"67"</f>
        <v>67</v>
      </c>
      <c r="F6743" t="s">
        <v>44</v>
      </c>
      <c r="G6743" s="14" t="str">
        <f>"216"</f>
        <v>216</v>
      </c>
      <c r="H6743" t="s">
        <v>856</v>
      </c>
    </row>
    <row r="6744" spans="1:8" x14ac:dyDescent="0.25">
      <c r="A6744" t="s">
        <v>6916</v>
      </c>
      <c r="B6744" s="12">
        <v>77</v>
      </c>
      <c r="C6744" t="s">
        <v>17</v>
      </c>
      <c r="D6744" t="s">
        <v>18</v>
      </c>
      <c r="E6744" s="13" t="str">
        <f>"67"</f>
        <v>67</v>
      </c>
      <c r="F6744" t="s">
        <v>44</v>
      </c>
      <c r="G6744" s="14" t="str">
        <f>"261"</f>
        <v>261</v>
      </c>
      <c r="H6744" t="s">
        <v>70</v>
      </c>
    </row>
    <row r="6745" spans="1:8" x14ac:dyDescent="0.25">
      <c r="A6745" t="s">
        <v>6917</v>
      </c>
      <c r="B6745" s="12">
        <v>76</v>
      </c>
      <c r="C6745" t="s">
        <v>2</v>
      </c>
      <c r="D6745" t="s">
        <v>3</v>
      </c>
      <c r="E6745" s="13" t="str">
        <f>"67"</f>
        <v>67</v>
      </c>
      <c r="F6745" t="s">
        <v>44</v>
      </c>
      <c r="G6745" s="14" t="str">
        <f>"270"</f>
        <v>270</v>
      </c>
      <c r="H6745" t="s">
        <v>304</v>
      </c>
    </row>
    <row r="6746" spans="1:8" x14ac:dyDescent="0.25">
      <c r="A6746" t="s">
        <v>6918</v>
      </c>
      <c r="B6746" s="12">
        <v>77</v>
      </c>
      <c r="C6746" t="s">
        <v>17</v>
      </c>
      <c r="D6746" t="s">
        <v>18</v>
      </c>
      <c r="E6746" s="13" t="str">
        <f>"66"</f>
        <v>66</v>
      </c>
      <c r="F6746" t="s">
        <v>22</v>
      </c>
      <c r="G6746" s="14" t="str">
        <f>"166"</f>
        <v>166</v>
      </c>
      <c r="H6746" t="s">
        <v>469</v>
      </c>
    </row>
    <row r="6747" spans="1:8" x14ac:dyDescent="0.25">
      <c r="A6747" t="s">
        <v>6919</v>
      </c>
      <c r="B6747" s="12">
        <v>79</v>
      </c>
      <c r="C6747" t="s">
        <v>28</v>
      </c>
      <c r="D6747" t="s">
        <v>29</v>
      </c>
      <c r="E6747" s="13" t="str">
        <f>"32"</f>
        <v>32</v>
      </c>
      <c r="F6747" t="s">
        <v>61</v>
      </c>
      <c r="G6747" s="14" t="str">
        <f>"265"</f>
        <v>265</v>
      </c>
      <c r="H6747" t="s">
        <v>2148</v>
      </c>
    </row>
    <row r="6748" spans="1:8" x14ac:dyDescent="0.25">
      <c r="A6748" t="s">
        <v>6920</v>
      </c>
      <c r="B6748" s="12">
        <v>79</v>
      </c>
      <c r="C6748" t="s">
        <v>28</v>
      </c>
      <c r="D6748" t="s">
        <v>29</v>
      </c>
      <c r="E6748" s="13" t="str">
        <f>"10"</f>
        <v>10</v>
      </c>
      <c r="F6748" t="s">
        <v>171</v>
      </c>
      <c r="G6748" s="14" t="str">
        <f>"054"</f>
        <v>054</v>
      </c>
      <c r="H6748" t="s">
        <v>4342</v>
      </c>
    </row>
    <row r="6749" spans="1:8" x14ac:dyDescent="0.25">
      <c r="A6749" t="s">
        <v>6921</v>
      </c>
      <c r="B6749" s="12">
        <v>76</v>
      </c>
      <c r="C6749" t="s">
        <v>2</v>
      </c>
      <c r="D6749" t="s">
        <v>3</v>
      </c>
      <c r="E6749" s="13" t="str">
        <f>"13"</f>
        <v>13</v>
      </c>
      <c r="F6749" t="s">
        <v>14</v>
      </c>
      <c r="G6749" s="14" t="str">
        <f>"258"</f>
        <v>258</v>
      </c>
      <c r="H6749" t="s">
        <v>1129</v>
      </c>
    </row>
    <row r="6750" spans="1:8" x14ac:dyDescent="0.25">
      <c r="A6750" t="s">
        <v>6922</v>
      </c>
      <c r="B6750" s="12">
        <v>79</v>
      </c>
      <c r="C6750" t="s">
        <v>28</v>
      </c>
      <c r="D6750" t="s">
        <v>29</v>
      </c>
      <c r="E6750" s="13" t="str">
        <f>"04"</f>
        <v>04</v>
      </c>
      <c r="F6750" t="s">
        <v>196</v>
      </c>
      <c r="G6750" s="14" t="str">
        <f>"010"</f>
        <v>010</v>
      </c>
      <c r="H6750" t="s">
        <v>6923</v>
      </c>
    </row>
    <row r="6751" spans="1:8" x14ac:dyDescent="0.25">
      <c r="A6751" t="s">
        <v>6924</v>
      </c>
      <c r="B6751" s="12">
        <v>77</v>
      </c>
      <c r="C6751" t="s">
        <v>17</v>
      </c>
      <c r="D6751" t="s">
        <v>18</v>
      </c>
      <c r="E6751" s="13" t="str">
        <f>"40"</f>
        <v>40</v>
      </c>
      <c r="F6751" t="s">
        <v>19</v>
      </c>
      <c r="G6751" s="14" t="str">
        <f>"291"</f>
        <v>291</v>
      </c>
      <c r="H6751" t="s">
        <v>214</v>
      </c>
    </row>
    <row r="6752" spans="1:8" x14ac:dyDescent="0.25">
      <c r="A6752" t="s">
        <v>6925</v>
      </c>
      <c r="B6752" s="12">
        <v>81</v>
      </c>
      <c r="C6752" t="s">
        <v>7</v>
      </c>
      <c r="D6752" t="s">
        <v>8</v>
      </c>
      <c r="E6752" s="13" t="str">
        <f>"05"</f>
        <v>05</v>
      </c>
      <c r="F6752" t="s">
        <v>9</v>
      </c>
      <c r="G6752" s="14" t="str">
        <f>"216"</f>
        <v>216</v>
      </c>
      <c r="H6752" t="s">
        <v>443</v>
      </c>
    </row>
    <row r="6753" spans="1:8" x14ac:dyDescent="0.25">
      <c r="A6753" t="s">
        <v>6926</v>
      </c>
      <c r="B6753" s="12">
        <v>81</v>
      </c>
      <c r="C6753" t="s">
        <v>7</v>
      </c>
      <c r="D6753" t="s">
        <v>8</v>
      </c>
      <c r="E6753" s="13" t="str">
        <f>"44"</f>
        <v>44</v>
      </c>
      <c r="F6753" t="s">
        <v>40</v>
      </c>
      <c r="G6753" s="14" t="str">
        <f>"241"</f>
        <v>241</v>
      </c>
      <c r="H6753" t="s">
        <v>41</v>
      </c>
    </row>
    <row r="6754" spans="1:8" x14ac:dyDescent="0.25">
      <c r="A6754" t="s">
        <v>6927</v>
      </c>
      <c r="B6754" s="12">
        <v>79</v>
      </c>
      <c r="C6754" t="s">
        <v>28</v>
      </c>
      <c r="D6754" t="s">
        <v>29</v>
      </c>
      <c r="E6754" s="13" t="str">
        <f>"18"</f>
        <v>18</v>
      </c>
      <c r="F6754" t="s">
        <v>64</v>
      </c>
      <c r="G6754" s="14" t="str">
        <f>"221"</f>
        <v>221</v>
      </c>
      <c r="H6754" t="s">
        <v>65</v>
      </c>
    </row>
    <row r="6755" spans="1:8" x14ac:dyDescent="0.25">
      <c r="A6755" t="s">
        <v>6928</v>
      </c>
      <c r="B6755" s="12">
        <v>79</v>
      </c>
      <c r="C6755" t="s">
        <v>28</v>
      </c>
      <c r="D6755" t="s">
        <v>29</v>
      </c>
      <c r="E6755" s="13" t="str">
        <f>"37"</f>
        <v>37</v>
      </c>
      <c r="F6755" t="s">
        <v>34</v>
      </c>
      <c r="G6755" s="14" t="str">
        <f>"291"</f>
        <v>291</v>
      </c>
      <c r="H6755" t="s">
        <v>36</v>
      </c>
    </row>
    <row r="6756" spans="1:8" x14ac:dyDescent="0.25">
      <c r="A6756" t="s">
        <v>6928</v>
      </c>
      <c r="B6756" s="12">
        <v>81</v>
      </c>
      <c r="C6756" t="s">
        <v>7</v>
      </c>
      <c r="D6756" t="s">
        <v>8</v>
      </c>
      <c r="E6756" s="13" t="str">
        <f>"44"</f>
        <v>44</v>
      </c>
      <c r="F6756" t="s">
        <v>40</v>
      </c>
      <c r="G6756" s="14" t="str">
        <f>"122"</f>
        <v>122</v>
      </c>
      <c r="H6756" t="s">
        <v>348</v>
      </c>
    </row>
    <row r="6757" spans="1:8" x14ac:dyDescent="0.25">
      <c r="A6757" t="s">
        <v>6928</v>
      </c>
      <c r="B6757" s="12">
        <v>81</v>
      </c>
      <c r="C6757" t="s">
        <v>7</v>
      </c>
      <c r="D6757" t="s">
        <v>8</v>
      </c>
      <c r="E6757" s="13" t="str">
        <f>"70"</f>
        <v>70</v>
      </c>
      <c r="F6757" t="s">
        <v>50</v>
      </c>
      <c r="G6757" s="14" t="str">
        <f>"121"</f>
        <v>121</v>
      </c>
      <c r="H6757" t="s">
        <v>521</v>
      </c>
    </row>
    <row r="6758" spans="1:8" x14ac:dyDescent="0.25">
      <c r="A6758" t="s">
        <v>6929</v>
      </c>
      <c r="B6758" s="12">
        <v>76</v>
      </c>
      <c r="C6758" t="s">
        <v>2</v>
      </c>
      <c r="D6758" t="s">
        <v>3</v>
      </c>
      <c r="E6758" s="13" t="str">
        <f>"11"</f>
        <v>11</v>
      </c>
      <c r="F6758" t="s">
        <v>501</v>
      </c>
      <c r="G6758" s="14" t="str">
        <f>"171"</f>
        <v>171</v>
      </c>
      <c r="H6758" t="s">
        <v>2820</v>
      </c>
    </row>
    <row r="6759" spans="1:8" x14ac:dyDescent="0.25">
      <c r="A6759" t="s">
        <v>6930</v>
      </c>
      <c r="B6759" s="12">
        <v>81</v>
      </c>
      <c r="C6759" t="s">
        <v>7</v>
      </c>
      <c r="D6759" t="s">
        <v>8</v>
      </c>
      <c r="E6759" s="13" t="str">
        <f>"05"</f>
        <v>05</v>
      </c>
      <c r="F6759" t="s">
        <v>9</v>
      </c>
      <c r="G6759" s="14" t="str">
        <f>"216"</f>
        <v>216</v>
      </c>
      <c r="H6759" t="s">
        <v>443</v>
      </c>
    </row>
    <row r="6760" spans="1:8" x14ac:dyDescent="0.25">
      <c r="A6760" t="s">
        <v>6930</v>
      </c>
      <c r="B6760" s="12">
        <v>81</v>
      </c>
      <c r="C6760" t="s">
        <v>7</v>
      </c>
      <c r="D6760" t="s">
        <v>8</v>
      </c>
      <c r="E6760" s="13" t="str">
        <f>"70"</f>
        <v>70</v>
      </c>
      <c r="F6760" t="s">
        <v>50</v>
      </c>
      <c r="G6760" s="14" t="str">
        <f>"251"</f>
        <v>251</v>
      </c>
      <c r="H6760" t="s">
        <v>383</v>
      </c>
    </row>
    <row r="6761" spans="1:8" x14ac:dyDescent="0.25">
      <c r="A6761" t="s">
        <v>6931</v>
      </c>
      <c r="B6761" s="12">
        <v>79</v>
      </c>
      <c r="C6761" t="s">
        <v>28</v>
      </c>
      <c r="D6761" t="s">
        <v>29</v>
      </c>
      <c r="E6761" s="13" t="str">
        <f>"71"</f>
        <v>71</v>
      </c>
      <c r="F6761" t="s">
        <v>729</v>
      </c>
      <c r="G6761" s="14" t="str">
        <f>"291"</f>
        <v>291</v>
      </c>
      <c r="H6761" t="s">
        <v>1027</v>
      </c>
    </row>
    <row r="6762" spans="1:8" x14ac:dyDescent="0.25">
      <c r="A6762" t="s">
        <v>6932</v>
      </c>
      <c r="B6762" s="12">
        <v>79</v>
      </c>
      <c r="C6762" t="s">
        <v>28</v>
      </c>
      <c r="D6762" t="s">
        <v>29</v>
      </c>
      <c r="E6762" s="13" t="str">
        <f>"55"</f>
        <v>55</v>
      </c>
      <c r="F6762" t="s">
        <v>207</v>
      </c>
      <c r="G6762" s="14" t="str">
        <f>"192"</f>
        <v>192</v>
      </c>
      <c r="H6762" t="s">
        <v>297</v>
      </c>
    </row>
    <row r="6763" spans="1:8" x14ac:dyDescent="0.25">
      <c r="A6763" t="s">
        <v>6933</v>
      </c>
      <c r="B6763" s="12">
        <v>76</v>
      </c>
      <c r="C6763" t="s">
        <v>2</v>
      </c>
      <c r="D6763" t="s">
        <v>3</v>
      </c>
      <c r="E6763" s="13" t="str">
        <f>"64"</f>
        <v>64</v>
      </c>
      <c r="F6763" t="s">
        <v>58</v>
      </c>
      <c r="G6763" s="14" t="str">
        <f>"004"</f>
        <v>004</v>
      </c>
      <c r="H6763" t="s">
        <v>1990</v>
      </c>
    </row>
    <row r="6764" spans="1:8" x14ac:dyDescent="0.25">
      <c r="A6764" t="s">
        <v>6934</v>
      </c>
      <c r="B6764" s="12">
        <v>79</v>
      </c>
      <c r="C6764" t="s">
        <v>28</v>
      </c>
      <c r="D6764" t="s">
        <v>29</v>
      </c>
      <c r="E6764" s="13" t="str">
        <f>"55"</f>
        <v>55</v>
      </c>
      <c r="F6764" t="s">
        <v>207</v>
      </c>
      <c r="G6764" s="14" t="str">
        <f>"176"</f>
        <v>176</v>
      </c>
      <c r="H6764" t="s">
        <v>621</v>
      </c>
    </row>
    <row r="6765" spans="1:8" x14ac:dyDescent="0.25">
      <c r="A6765" t="s">
        <v>6935</v>
      </c>
      <c r="B6765" s="12">
        <v>79</v>
      </c>
      <c r="C6765" t="s">
        <v>28</v>
      </c>
      <c r="D6765" t="s">
        <v>29</v>
      </c>
      <c r="E6765" s="13" t="str">
        <f>"47"</f>
        <v>47</v>
      </c>
      <c r="F6765" t="s">
        <v>1754</v>
      </c>
      <c r="G6765" s="14" t="str">
        <f>"271"</f>
        <v>271</v>
      </c>
      <c r="H6765" t="s">
        <v>2466</v>
      </c>
    </row>
    <row r="6766" spans="1:8" x14ac:dyDescent="0.25">
      <c r="A6766" t="s">
        <v>6936</v>
      </c>
      <c r="B6766" s="12">
        <v>79</v>
      </c>
      <c r="C6766" t="s">
        <v>28</v>
      </c>
      <c r="D6766" t="s">
        <v>29</v>
      </c>
      <c r="E6766" s="13" t="str">
        <f>"47"</f>
        <v>47</v>
      </c>
      <c r="F6766" t="s">
        <v>1754</v>
      </c>
      <c r="G6766" s="14" t="str">
        <f>"010"</f>
        <v>010</v>
      </c>
      <c r="H6766" t="s">
        <v>3199</v>
      </c>
    </row>
    <row r="6767" spans="1:8" x14ac:dyDescent="0.25">
      <c r="A6767" t="s">
        <v>6937</v>
      </c>
      <c r="B6767" s="12">
        <v>76</v>
      </c>
      <c r="C6767" t="s">
        <v>2</v>
      </c>
      <c r="D6767" t="s">
        <v>3</v>
      </c>
      <c r="E6767" s="13" t="str">
        <f>"56"</f>
        <v>56</v>
      </c>
      <c r="F6767" t="s">
        <v>321</v>
      </c>
      <c r="G6767" s="14" t="str">
        <f>"010"</f>
        <v>010</v>
      </c>
      <c r="H6767" t="s">
        <v>4867</v>
      </c>
    </row>
    <row r="6768" spans="1:8" x14ac:dyDescent="0.25">
      <c r="A6768" t="s">
        <v>6938</v>
      </c>
      <c r="B6768" s="12">
        <v>79</v>
      </c>
      <c r="C6768" t="s">
        <v>28</v>
      </c>
      <c r="D6768" t="s">
        <v>29</v>
      </c>
      <c r="E6768" s="13" t="str">
        <f>"61"</f>
        <v>61</v>
      </c>
      <c r="F6768" t="s">
        <v>186</v>
      </c>
      <c r="G6768" s="14" t="str">
        <f>"206"</f>
        <v>206</v>
      </c>
      <c r="H6768" t="s">
        <v>751</v>
      </c>
    </row>
    <row r="6769" spans="1:8" x14ac:dyDescent="0.25">
      <c r="A6769" t="s">
        <v>6939</v>
      </c>
      <c r="B6769" s="12">
        <v>79</v>
      </c>
      <c r="C6769" t="s">
        <v>28</v>
      </c>
      <c r="D6769" t="s">
        <v>29</v>
      </c>
      <c r="E6769" s="13" t="str">
        <f>"03"</f>
        <v>03</v>
      </c>
      <c r="F6769" t="s">
        <v>30</v>
      </c>
      <c r="G6769" s="14" t="str">
        <f>"046"</f>
        <v>046</v>
      </c>
      <c r="H6769" t="s">
        <v>802</v>
      </c>
    </row>
    <row r="6770" spans="1:8" x14ac:dyDescent="0.25">
      <c r="A6770" t="s">
        <v>6939</v>
      </c>
      <c r="B6770" s="12">
        <v>79</v>
      </c>
      <c r="C6770" t="s">
        <v>28</v>
      </c>
      <c r="D6770" t="s">
        <v>29</v>
      </c>
      <c r="E6770" s="13" t="str">
        <f>"54"</f>
        <v>54</v>
      </c>
      <c r="F6770" t="s">
        <v>301</v>
      </c>
      <c r="G6770" s="14" t="str">
        <f>"191"</f>
        <v>191</v>
      </c>
      <c r="H6770" t="s">
        <v>302</v>
      </c>
    </row>
    <row r="6771" spans="1:8" x14ac:dyDescent="0.25">
      <c r="A6771" t="s">
        <v>6940</v>
      </c>
      <c r="B6771" s="12">
        <v>79</v>
      </c>
      <c r="C6771" t="s">
        <v>28</v>
      </c>
      <c r="D6771" t="s">
        <v>29</v>
      </c>
      <c r="E6771" s="13" t="str">
        <f>"61"</f>
        <v>61</v>
      </c>
      <c r="F6771" t="s">
        <v>186</v>
      </c>
      <c r="G6771" s="14" t="str">
        <f>"265"</f>
        <v>265</v>
      </c>
      <c r="H6771" t="s">
        <v>2020</v>
      </c>
    </row>
    <row r="6772" spans="1:8" x14ac:dyDescent="0.25">
      <c r="A6772" t="s">
        <v>6941</v>
      </c>
      <c r="B6772" s="12">
        <v>79</v>
      </c>
      <c r="C6772" t="s">
        <v>28</v>
      </c>
      <c r="D6772" t="s">
        <v>29</v>
      </c>
      <c r="E6772" s="13" t="str">
        <f>"04"</f>
        <v>04</v>
      </c>
      <c r="F6772" t="s">
        <v>196</v>
      </c>
      <c r="G6772" s="14" t="str">
        <f>"291"</f>
        <v>291</v>
      </c>
      <c r="H6772" t="s">
        <v>3225</v>
      </c>
    </row>
    <row r="6773" spans="1:8" x14ac:dyDescent="0.25">
      <c r="A6773" t="s">
        <v>6942</v>
      </c>
      <c r="B6773" s="12">
        <v>77</v>
      </c>
      <c r="C6773" t="s">
        <v>17</v>
      </c>
      <c r="D6773" t="s">
        <v>18</v>
      </c>
      <c r="E6773" s="13" t="str">
        <f>"67"</f>
        <v>67</v>
      </c>
      <c r="F6773" t="s">
        <v>44</v>
      </c>
      <c r="G6773" s="14" t="str">
        <f>"251"</f>
        <v>251</v>
      </c>
      <c r="H6773" t="s">
        <v>45</v>
      </c>
    </row>
    <row r="6774" spans="1:8" x14ac:dyDescent="0.25">
      <c r="A6774" t="s">
        <v>6943</v>
      </c>
      <c r="B6774" s="12">
        <v>76</v>
      </c>
      <c r="C6774" t="s">
        <v>2</v>
      </c>
      <c r="D6774" t="s">
        <v>3</v>
      </c>
      <c r="E6774" s="13" t="str">
        <f>"67"</f>
        <v>67</v>
      </c>
      <c r="F6774" t="s">
        <v>44</v>
      </c>
      <c r="G6774" s="14" t="str">
        <f>"270"</f>
        <v>270</v>
      </c>
      <c r="H6774" t="s">
        <v>304</v>
      </c>
    </row>
    <row r="6775" spans="1:8" x14ac:dyDescent="0.25">
      <c r="A6775" t="s">
        <v>6944</v>
      </c>
      <c r="B6775" s="12">
        <v>76</v>
      </c>
      <c r="C6775" t="s">
        <v>2</v>
      </c>
      <c r="D6775" t="s">
        <v>3</v>
      </c>
      <c r="E6775" s="13" t="str">
        <f>"64"</f>
        <v>64</v>
      </c>
      <c r="F6775" t="s">
        <v>58</v>
      </c>
      <c r="G6775" s="14" t="str">
        <f>"221"</f>
        <v>221</v>
      </c>
      <c r="H6775" t="s">
        <v>343</v>
      </c>
    </row>
    <row r="6776" spans="1:8" x14ac:dyDescent="0.25">
      <c r="A6776" t="s">
        <v>6945</v>
      </c>
      <c r="B6776" s="12">
        <v>76</v>
      </c>
      <c r="C6776" t="s">
        <v>2</v>
      </c>
      <c r="D6776" t="s">
        <v>3</v>
      </c>
      <c r="E6776" s="13" t="str">
        <f>"64"</f>
        <v>64</v>
      </c>
      <c r="F6776" t="s">
        <v>58</v>
      </c>
      <c r="G6776" s="14" t="str">
        <f>"216"</f>
        <v>216</v>
      </c>
      <c r="H6776" t="s">
        <v>450</v>
      </c>
    </row>
    <row r="6777" spans="1:8" x14ac:dyDescent="0.25">
      <c r="A6777" t="s">
        <v>6946</v>
      </c>
      <c r="B6777" s="12">
        <v>79</v>
      </c>
      <c r="C6777" t="s">
        <v>28</v>
      </c>
      <c r="D6777" t="s">
        <v>29</v>
      </c>
      <c r="E6777" s="13" t="str">
        <f>"71"</f>
        <v>71</v>
      </c>
      <c r="F6777" t="s">
        <v>729</v>
      </c>
      <c r="G6777" s="14" t="str">
        <f>"040"</f>
        <v>040</v>
      </c>
      <c r="H6777" t="s">
        <v>6947</v>
      </c>
    </row>
    <row r="6778" spans="1:8" x14ac:dyDescent="0.25">
      <c r="A6778" t="s">
        <v>6948</v>
      </c>
      <c r="B6778" s="12">
        <v>79</v>
      </c>
      <c r="C6778" t="s">
        <v>28</v>
      </c>
      <c r="D6778" t="s">
        <v>29</v>
      </c>
      <c r="E6778" s="13" t="str">
        <f>"37"</f>
        <v>37</v>
      </c>
      <c r="F6778" t="s">
        <v>34</v>
      </c>
      <c r="G6778" s="14" t="str">
        <f>"291"</f>
        <v>291</v>
      </c>
      <c r="H6778" t="s">
        <v>36</v>
      </c>
    </row>
    <row r="6779" spans="1:8" x14ac:dyDescent="0.25">
      <c r="A6779" t="s">
        <v>6949</v>
      </c>
      <c r="B6779" s="12">
        <v>77</v>
      </c>
      <c r="C6779" t="s">
        <v>17</v>
      </c>
      <c r="D6779" t="s">
        <v>18</v>
      </c>
      <c r="E6779" s="13" t="str">
        <f>"40"</f>
        <v>40</v>
      </c>
      <c r="F6779" t="s">
        <v>19</v>
      </c>
      <c r="G6779" s="14" t="str">
        <f>"281"</f>
        <v>281</v>
      </c>
      <c r="H6779" t="s">
        <v>352</v>
      </c>
    </row>
    <row r="6780" spans="1:8" x14ac:dyDescent="0.25">
      <c r="A6780" t="s">
        <v>6950</v>
      </c>
      <c r="B6780" s="12">
        <v>79</v>
      </c>
      <c r="C6780" t="s">
        <v>28</v>
      </c>
      <c r="D6780" t="s">
        <v>29</v>
      </c>
      <c r="E6780" s="13" t="str">
        <f>"41"</f>
        <v>41</v>
      </c>
      <c r="F6780" t="s">
        <v>345</v>
      </c>
      <c r="G6780" s="14" t="str">
        <f>"281"</f>
        <v>281</v>
      </c>
      <c r="H6780" t="s">
        <v>346</v>
      </c>
    </row>
    <row r="6781" spans="1:8" x14ac:dyDescent="0.25">
      <c r="A6781" t="s">
        <v>6951</v>
      </c>
      <c r="B6781" s="12">
        <v>79</v>
      </c>
      <c r="C6781" t="s">
        <v>28</v>
      </c>
      <c r="D6781" t="s">
        <v>29</v>
      </c>
      <c r="E6781" s="13" t="str">
        <f>"41"</f>
        <v>41</v>
      </c>
      <c r="F6781" t="s">
        <v>345</v>
      </c>
      <c r="G6781" s="14" t="str">
        <f>"281"</f>
        <v>281</v>
      </c>
      <c r="H6781" t="s">
        <v>346</v>
      </c>
    </row>
    <row r="6782" spans="1:8" x14ac:dyDescent="0.25">
      <c r="A6782" t="s">
        <v>6952</v>
      </c>
      <c r="B6782" s="12">
        <v>76</v>
      </c>
      <c r="C6782" t="s">
        <v>2</v>
      </c>
      <c r="D6782" t="s">
        <v>3</v>
      </c>
      <c r="E6782" s="13" t="str">
        <f>"33"</f>
        <v>33</v>
      </c>
      <c r="F6782" t="s">
        <v>587</v>
      </c>
      <c r="G6782" s="14" t="str">
        <f>"216"</f>
        <v>216</v>
      </c>
      <c r="H6782" t="s">
        <v>4931</v>
      </c>
    </row>
    <row r="6783" spans="1:8" x14ac:dyDescent="0.25">
      <c r="A6783" t="s">
        <v>6953</v>
      </c>
      <c r="B6783" s="12">
        <v>77</v>
      </c>
      <c r="C6783" t="s">
        <v>17</v>
      </c>
      <c r="D6783" t="s">
        <v>18</v>
      </c>
      <c r="E6783" s="13" t="str">
        <f>"40"</f>
        <v>40</v>
      </c>
      <c r="F6783" t="s">
        <v>19</v>
      </c>
      <c r="G6783" s="14" t="str">
        <f>"251"</f>
        <v>251</v>
      </c>
      <c r="H6783" t="s">
        <v>20</v>
      </c>
    </row>
    <row r="6784" spans="1:8" x14ac:dyDescent="0.25">
      <c r="A6784" t="s">
        <v>6954</v>
      </c>
      <c r="B6784" s="12">
        <v>76</v>
      </c>
      <c r="C6784" t="s">
        <v>2</v>
      </c>
      <c r="D6784" t="s">
        <v>3</v>
      </c>
      <c r="E6784" s="13" t="str">
        <f>"28"</f>
        <v>28</v>
      </c>
      <c r="F6784" t="s">
        <v>89</v>
      </c>
      <c r="G6784" s="14" t="str">
        <f>"226"</f>
        <v>226</v>
      </c>
      <c r="H6784" t="s">
        <v>653</v>
      </c>
    </row>
    <row r="6785" spans="1:8" x14ac:dyDescent="0.25">
      <c r="A6785" t="s">
        <v>6955</v>
      </c>
      <c r="B6785" s="12">
        <v>81</v>
      </c>
      <c r="C6785" t="s">
        <v>7</v>
      </c>
      <c r="D6785" t="s">
        <v>8</v>
      </c>
      <c r="E6785" s="13" t="str">
        <f>"36"</f>
        <v>36</v>
      </c>
      <c r="F6785" t="s">
        <v>84</v>
      </c>
      <c r="G6785" s="14" t="str">
        <f>"186"</f>
        <v>186</v>
      </c>
      <c r="H6785" t="s">
        <v>85</v>
      </c>
    </row>
    <row r="6786" spans="1:8" x14ac:dyDescent="0.25">
      <c r="A6786" t="s">
        <v>6956</v>
      </c>
      <c r="B6786" s="12">
        <v>76</v>
      </c>
      <c r="C6786" t="s">
        <v>2</v>
      </c>
      <c r="D6786" t="s">
        <v>3</v>
      </c>
      <c r="E6786" s="13" t="str">
        <f>"67"</f>
        <v>67</v>
      </c>
      <c r="F6786" t="s">
        <v>44</v>
      </c>
      <c r="G6786" s="14" t="str">
        <f>"291"</f>
        <v>291</v>
      </c>
      <c r="H6786" t="s">
        <v>253</v>
      </c>
    </row>
    <row r="6787" spans="1:8" x14ac:dyDescent="0.25">
      <c r="A6787" t="s">
        <v>6957</v>
      </c>
      <c r="B6787" s="12">
        <v>76</v>
      </c>
      <c r="C6787" t="s">
        <v>2</v>
      </c>
      <c r="D6787" t="s">
        <v>3</v>
      </c>
      <c r="E6787" s="13" t="str">
        <f>"67"</f>
        <v>67</v>
      </c>
      <c r="F6787" t="s">
        <v>44</v>
      </c>
      <c r="G6787" s="14" t="str">
        <f>"270"</f>
        <v>270</v>
      </c>
      <c r="H6787" t="s">
        <v>304</v>
      </c>
    </row>
    <row r="6788" spans="1:8" x14ac:dyDescent="0.25">
      <c r="A6788" t="s">
        <v>6958</v>
      </c>
      <c r="B6788" s="12">
        <v>76</v>
      </c>
      <c r="C6788" t="s">
        <v>2</v>
      </c>
      <c r="D6788" t="s">
        <v>3</v>
      </c>
      <c r="E6788" s="13" t="str">
        <f>"13"</f>
        <v>13</v>
      </c>
      <c r="F6788" t="s">
        <v>14</v>
      </c>
      <c r="G6788" s="14" t="str">
        <f>"251"</f>
        <v>251</v>
      </c>
      <c r="H6788" t="s">
        <v>255</v>
      </c>
    </row>
    <row r="6789" spans="1:8" x14ac:dyDescent="0.25">
      <c r="A6789" t="s">
        <v>6959</v>
      </c>
      <c r="B6789" s="12">
        <v>79</v>
      </c>
      <c r="C6789" t="s">
        <v>28</v>
      </c>
      <c r="D6789" t="s">
        <v>29</v>
      </c>
      <c r="E6789" s="13" t="str">
        <f>"41"</f>
        <v>41</v>
      </c>
      <c r="F6789" t="s">
        <v>345</v>
      </c>
      <c r="G6789" s="14" t="str">
        <f>"281"</f>
        <v>281</v>
      </c>
      <c r="H6789" t="s">
        <v>346</v>
      </c>
    </row>
    <row r="6790" spans="1:8" x14ac:dyDescent="0.25">
      <c r="A6790" t="s">
        <v>6960</v>
      </c>
      <c r="B6790" s="12">
        <v>79</v>
      </c>
      <c r="C6790" t="s">
        <v>28</v>
      </c>
      <c r="D6790" t="s">
        <v>29</v>
      </c>
      <c r="E6790" s="13" t="str">
        <f>"41"</f>
        <v>41</v>
      </c>
      <c r="F6790" t="s">
        <v>345</v>
      </c>
      <c r="G6790" s="14" t="str">
        <f>"281"</f>
        <v>281</v>
      </c>
      <c r="H6790" t="s">
        <v>346</v>
      </c>
    </row>
    <row r="6791" spans="1:8" x14ac:dyDescent="0.25">
      <c r="A6791" t="s">
        <v>6961</v>
      </c>
      <c r="B6791" s="12">
        <v>79</v>
      </c>
      <c r="C6791" t="s">
        <v>28</v>
      </c>
      <c r="D6791" t="s">
        <v>29</v>
      </c>
      <c r="E6791" s="13" t="str">
        <f>"41"</f>
        <v>41</v>
      </c>
      <c r="F6791" t="s">
        <v>345</v>
      </c>
      <c r="G6791" s="14" t="str">
        <f>"281"</f>
        <v>281</v>
      </c>
      <c r="H6791" t="s">
        <v>346</v>
      </c>
    </row>
    <row r="6792" spans="1:8" x14ac:dyDescent="0.25">
      <c r="A6792" t="s">
        <v>6962</v>
      </c>
      <c r="B6792" s="12">
        <v>81</v>
      </c>
      <c r="C6792" t="s">
        <v>7</v>
      </c>
      <c r="D6792" t="s">
        <v>8</v>
      </c>
      <c r="E6792" s="13" t="str">
        <f>"36"</f>
        <v>36</v>
      </c>
      <c r="F6792" t="s">
        <v>84</v>
      </c>
      <c r="G6792" s="14" t="str">
        <f>"251"</f>
        <v>251</v>
      </c>
      <c r="H6792" t="s">
        <v>533</v>
      </c>
    </row>
    <row r="6793" spans="1:8" x14ac:dyDescent="0.25">
      <c r="A6793" t="s">
        <v>6962</v>
      </c>
      <c r="B6793" s="12">
        <v>81</v>
      </c>
      <c r="C6793" t="s">
        <v>7</v>
      </c>
      <c r="D6793" t="s">
        <v>8</v>
      </c>
      <c r="E6793" s="13" t="str">
        <f>"59"</f>
        <v>59</v>
      </c>
      <c r="F6793" t="s">
        <v>335</v>
      </c>
      <c r="G6793" s="14" t="str">
        <f>"282"</f>
        <v>282</v>
      </c>
      <c r="H6793" t="s">
        <v>388</v>
      </c>
    </row>
    <row r="6794" spans="1:8" x14ac:dyDescent="0.25">
      <c r="A6794" t="s">
        <v>6963</v>
      </c>
      <c r="B6794" s="12">
        <v>79</v>
      </c>
      <c r="C6794" t="s">
        <v>28</v>
      </c>
      <c r="D6794" t="s">
        <v>29</v>
      </c>
      <c r="E6794" s="13" t="str">
        <f>"41"</f>
        <v>41</v>
      </c>
      <c r="F6794" t="s">
        <v>345</v>
      </c>
      <c r="G6794" s="14" t="str">
        <f>"281"</f>
        <v>281</v>
      </c>
      <c r="H6794" t="s">
        <v>346</v>
      </c>
    </row>
    <row r="6795" spans="1:8" x14ac:dyDescent="0.25">
      <c r="A6795" t="s">
        <v>6964</v>
      </c>
      <c r="B6795" s="12">
        <v>81</v>
      </c>
      <c r="C6795" t="s">
        <v>7</v>
      </c>
      <c r="D6795" t="s">
        <v>8</v>
      </c>
      <c r="E6795" s="13" t="str">
        <f>"49"</f>
        <v>49</v>
      </c>
      <c r="F6795" t="s">
        <v>340</v>
      </c>
      <c r="G6795" s="14" t="str">
        <f>"281"</f>
        <v>281</v>
      </c>
      <c r="H6795" t="s">
        <v>1335</v>
      </c>
    </row>
    <row r="6796" spans="1:8" x14ac:dyDescent="0.25">
      <c r="A6796" t="s">
        <v>6965</v>
      </c>
      <c r="B6796" s="12">
        <v>76</v>
      </c>
      <c r="C6796" t="s">
        <v>2</v>
      </c>
      <c r="D6796" t="s">
        <v>3</v>
      </c>
      <c r="E6796" s="13" t="str">
        <f>"67"</f>
        <v>67</v>
      </c>
      <c r="F6796" t="s">
        <v>44</v>
      </c>
      <c r="G6796" s="14" t="str">
        <f>"181"</f>
        <v>181</v>
      </c>
      <c r="H6796" t="s">
        <v>564</v>
      </c>
    </row>
    <row r="6797" spans="1:8" x14ac:dyDescent="0.25">
      <c r="A6797" t="s">
        <v>6966</v>
      </c>
      <c r="B6797" s="12">
        <v>77</v>
      </c>
      <c r="C6797" t="s">
        <v>17</v>
      </c>
      <c r="D6797" t="s">
        <v>18</v>
      </c>
      <c r="E6797" s="13" t="str">
        <f>"40"</f>
        <v>40</v>
      </c>
      <c r="F6797" t="s">
        <v>19</v>
      </c>
      <c r="G6797" s="14" t="str">
        <f>"251"</f>
        <v>251</v>
      </c>
      <c r="H6797" t="s">
        <v>20</v>
      </c>
    </row>
    <row r="6798" spans="1:8" x14ac:dyDescent="0.25">
      <c r="A6798" t="s">
        <v>6967</v>
      </c>
      <c r="B6798" s="12">
        <v>81</v>
      </c>
      <c r="C6798" t="s">
        <v>7</v>
      </c>
      <c r="D6798" t="s">
        <v>8</v>
      </c>
      <c r="E6798" s="13" t="str">
        <f>"70"</f>
        <v>70</v>
      </c>
      <c r="F6798" t="s">
        <v>50</v>
      </c>
      <c r="G6798" s="14" t="str">
        <f>"261"</f>
        <v>261</v>
      </c>
      <c r="H6798" t="s">
        <v>628</v>
      </c>
    </row>
    <row r="6799" spans="1:8" x14ac:dyDescent="0.25">
      <c r="A6799" t="s">
        <v>6968</v>
      </c>
      <c r="B6799" s="12">
        <v>81</v>
      </c>
      <c r="C6799" t="s">
        <v>7</v>
      </c>
      <c r="D6799" t="s">
        <v>8</v>
      </c>
      <c r="E6799" s="13" t="str">
        <f>"68"</f>
        <v>68</v>
      </c>
      <c r="F6799" t="s">
        <v>75</v>
      </c>
      <c r="G6799" s="14" t="str">
        <f>"211"</f>
        <v>211</v>
      </c>
      <c r="H6799" t="s">
        <v>76</v>
      </c>
    </row>
    <row r="6800" spans="1:8" x14ac:dyDescent="0.25">
      <c r="A6800" t="s">
        <v>6969</v>
      </c>
      <c r="B6800" s="12">
        <v>76</v>
      </c>
      <c r="C6800" t="s">
        <v>2</v>
      </c>
      <c r="D6800" t="s">
        <v>3</v>
      </c>
      <c r="E6800" s="13" t="str">
        <f>"14"</f>
        <v>14</v>
      </c>
      <c r="F6800" t="s">
        <v>124</v>
      </c>
      <c r="G6800" s="14" t="str">
        <f>"177"</f>
        <v>177</v>
      </c>
      <c r="H6800" t="s">
        <v>125</v>
      </c>
    </row>
    <row r="6801" spans="1:8" x14ac:dyDescent="0.25">
      <c r="A6801" t="s">
        <v>6970</v>
      </c>
      <c r="B6801" s="12">
        <v>79</v>
      </c>
      <c r="C6801" t="s">
        <v>28</v>
      </c>
      <c r="D6801" t="s">
        <v>29</v>
      </c>
      <c r="E6801" s="13" t="str">
        <f>"48"</f>
        <v>48</v>
      </c>
      <c r="F6801" t="s">
        <v>37</v>
      </c>
      <c r="G6801" s="14" t="str">
        <f>"113"</f>
        <v>113</v>
      </c>
      <c r="H6801" t="s">
        <v>405</v>
      </c>
    </row>
    <row r="6802" spans="1:8" x14ac:dyDescent="0.25">
      <c r="A6802" t="s">
        <v>6971</v>
      </c>
      <c r="B6802" s="12">
        <v>81</v>
      </c>
      <c r="C6802" t="s">
        <v>7</v>
      </c>
      <c r="D6802" t="s">
        <v>8</v>
      </c>
      <c r="E6802" s="13" t="str">
        <f>"69"</f>
        <v>69</v>
      </c>
      <c r="F6802" t="s">
        <v>140</v>
      </c>
      <c r="G6802" s="14" t="str">
        <f>"291"</f>
        <v>291</v>
      </c>
      <c r="H6802" t="s">
        <v>874</v>
      </c>
    </row>
    <row r="6803" spans="1:8" x14ac:dyDescent="0.25">
      <c r="A6803" t="s">
        <v>6972</v>
      </c>
      <c r="B6803" s="12">
        <v>77</v>
      </c>
      <c r="C6803" t="s">
        <v>17</v>
      </c>
      <c r="D6803" t="s">
        <v>18</v>
      </c>
      <c r="E6803" s="13" t="str">
        <f>"51"</f>
        <v>51</v>
      </c>
      <c r="F6803" t="s">
        <v>55</v>
      </c>
      <c r="G6803" s="14" t="str">
        <f>"194"</f>
        <v>194</v>
      </c>
      <c r="H6803" t="s">
        <v>568</v>
      </c>
    </row>
    <row r="6804" spans="1:8" x14ac:dyDescent="0.25">
      <c r="A6804" t="s">
        <v>6973</v>
      </c>
      <c r="B6804" s="12">
        <v>81</v>
      </c>
      <c r="C6804" t="s">
        <v>7</v>
      </c>
      <c r="D6804" t="s">
        <v>8</v>
      </c>
      <c r="E6804" s="13" t="str">
        <f>"38"</f>
        <v>38</v>
      </c>
      <c r="F6804" t="s">
        <v>121</v>
      </c>
      <c r="G6804" s="14" t="str">
        <f>"022"</f>
        <v>022</v>
      </c>
      <c r="H6804" t="s">
        <v>6025</v>
      </c>
    </row>
    <row r="6805" spans="1:8" x14ac:dyDescent="0.25">
      <c r="A6805" t="s">
        <v>6974</v>
      </c>
      <c r="B6805" s="12">
        <v>76</v>
      </c>
      <c r="C6805" t="s">
        <v>2</v>
      </c>
      <c r="D6805" t="s">
        <v>3</v>
      </c>
      <c r="E6805" s="13" t="str">
        <f>"28"</f>
        <v>28</v>
      </c>
      <c r="F6805" t="s">
        <v>89</v>
      </c>
      <c r="G6805" s="14" t="str">
        <f>"291"</f>
        <v>291</v>
      </c>
      <c r="H6805" t="s">
        <v>309</v>
      </c>
    </row>
    <row r="6806" spans="1:8" x14ac:dyDescent="0.25">
      <c r="A6806" t="s">
        <v>6975</v>
      </c>
      <c r="B6806" s="12">
        <v>81</v>
      </c>
      <c r="C6806" t="s">
        <v>7</v>
      </c>
      <c r="D6806" t="s">
        <v>8</v>
      </c>
      <c r="E6806" s="13" t="str">
        <f>"44"</f>
        <v>44</v>
      </c>
      <c r="F6806" t="s">
        <v>40</v>
      </c>
      <c r="G6806" s="14" t="str">
        <f>"020"</f>
        <v>020</v>
      </c>
      <c r="H6806" t="s">
        <v>144</v>
      </c>
    </row>
    <row r="6807" spans="1:8" x14ac:dyDescent="0.25">
      <c r="A6807" t="s">
        <v>6976</v>
      </c>
      <c r="B6807" s="12">
        <v>77</v>
      </c>
      <c r="C6807" t="s">
        <v>17</v>
      </c>
      <c r="D6807" t="s">
        <v>18</v>
      </c>
      <c r="E6807" s="13" t="str">
        <f>"67"</f>
        <v>67</v>
      </c>
      <c r="F6807" t="s">
        <v>44</v>
      </c>
      <c r="G6807" s="14" t="str">
        <f>"251"</f>
        <v>251</v>
      </c>
      <c r="H6807" t="s">
        <v>45</v>
      </c>
    </row>
    <row r="6808" spans="1:8" x14ac:dyDescent="0.25">
      <c r="A6808" t="s">
        <v>6977</v>
      </c>
      <c r="B6808" s="12">
        <v>77</v>
      </c>
      <c r="C6808" t="s">
        <v>17</v>
      </c>
      <c r="D6808" t="s">
        <v>18</v>
      </c>
      <c r="E6808" s="13" t="str">
        <f>"40"</f>
        <v>40</v>
      </c>
      <c r="F6808" t="s">
        <v>19</v>
      </c>
      <c r="G6808" s="14" t="str">
        <f>"251"</f>
        <v>251</v>
      </c>
      <c r="H6808" t="s">
        <v>20</v>
      </c>
    </row>
    <row r="6809" spans="1:8" x14ac:dyDescent="0.25">
      <c r="A6809" t="s">
        <v>6978</v>
      </c>
      <c r="B6809" s="12">
        <v>76</v>
      </c>
      <c r="C6809" t="s">
        <v>2</v>
      </c>
      <c r="D6809" t="s">
        <v>3</v>
      </c>
      <c r="E6809" s="13" t="str">
        <f>"67"</f>
        <v>67</v>
      </c>
      <c r="F6809" t="s">
        <v>44</v>
      </c>
      <c r="G6809" s="14" t="str">
        <f>"121"</f>
        <v>121</v>
      </c>
      <c r="H6809" t="s">
        <v>3223</v>
      </c>
    </row>
    <row r="6810" spans="1:8" x14ac:dyDescent="0.25">
      <c r="A6810" t="s">
        <v>6979</v>
      </c>
      <c r="B6810" s="12">
        <v>79</v>
      </c>
      <c r="C6810" t="s">
        <v>28</v>
      </c>
      <c r="D6810" t="s">
        <v>29</v>
      </c>
      <c r="E6810" s="13" t="str">
        <f>"16"</f>
        <v>16</v>
      </c>
      <c r="F6810" t="s">
        <v>757</v>
      </c>
      <c r="G6810" s="14" t="str">
        <f>"281"</f>
        <v>281</v>
      </c>
      <c r="H6810" t="s">
        <v>758</v>
      </c>
    </row>
    <row r="6811" spans="1:8" x14ac:dyDescent="0.25">
      <c r="A6811" t="s">
        <v>6979</v>
      </c>
      <c r="B6811" s="12">
        <v>79</v>
      </c>
      <c r="C6811" t="s">
        <v>28</v>
      </c>
      <c r="D6811" t="s">
        <v>29</v>
      </c>
      <c r="E6811" s="13" t="str">
        <f>"71"</f>
        <v>71</v>
      </c>
      <c r="F6811" t="s">
        <v>729</v>
      </c>
      <c r="G6811" s="14" t="str">
        <f>"291"</f>
        <v>291</v>
      </c>
      <c r="H6811" t="s">
        <v>1027</v>
      </c>
    </row>
    <row r="6812" spans="1:8" x14ac:dyDescent="0.25">
      <c r="A6812" t="s">
        <v>6980</v>
      </c>
      <c r="B6812" s="12">
        <v>81</v>
      </c>
      <c r="C6812" t="s">
        <v>7</v>
      </c>
      <c r="D6812" t="s">
        <v>8</v>
      </c>
      <c r="E6812" s="13" t="str">
        <f>"05"</f>
        <v>05</v>
      </c>
      <c r="F6812" t="s">
        <v>9</v>
      </c>
      <c r="G6812" s="14" t="str">
        <f>"024"</f>
        <v>024</v>
      </c>
      <c r="H6812" t="s">
        <v>10</v>
      </c>
    </row>
    <row r="6813" spans="1:8" x14ac:dyDescent="0.25">
      <c r="A6813" t="s">
        <v>6981</v>
      </c>
      <c r="B6813" s="12">
        <v>79</v>
      </c>
      <c r="C6813" t="s">
        <v>28</v>
      </c>
      <c r="D6813" t="s">
        <v>29</v>
      </c>
      <c r="E6813" s="13" t="str">
        <f>"17"</f>
        <v>17</v>
      </c>
      <c r="F6813" t="s">
        <v>32</v>
      </c>
      <c r="G6813" s="14" t="str">
        <f>"106"</f>
        <v>106</v>
      </c>
      <c r="H6813" t="s">
        <v>5623</v>
      </c>
    </row>
    <row r="6814" spans="1:8" x14ac:dyDescent="0.25">
      <c r="A6814" t="s">
        <v>6982</v>
      </c>
      <c r="B6814" s="12">
        <v>76</v>
      </c>
      <c r="C6814" t="s">
        <v>2</v>
      </c>
      <c r="D6814" t="s">
        <v>3</v>
      </c>
      <c r="E6814" s="13" t="str">
        <f>"14"</f>
        <v>14</v>
      </c>
      <c r="F6814" t="s">
        <v>124</v>
      </c>
      <c r="G6814" s="14" t="str">
        <f>"206"</f>
        <v>206</v>
      </c>
      <c r="H6814" t="s">
        <v>767</v>
      </c>
    </row>
    <row r="6815" spans="1:8" x14ac:dyDescent="0.25">
      <c r="A6815" t="s">
        <v>6983</v>
      </c>
      <c r="B6815" s="12">
        <v>77</v>
      </c>
      <c r="C6815" t="s">
        <v>17</v>
      </c>
      <c r="D6815" t="s">
        <v>18</v>
      </c>
      <c r="E6815" s="13" t="str">
        <f>"51"</f>
        <v>51</v>
      </c>
      <c r="F6815" t="s">
        <v>55</v>
      </c>
      <c r="G6815" s="14" t="str">
        <f>"168"</f>
        <v>168</v>
      </c>
      <c r="H6815" t="s">
        <v>56</v>
      </c>
    </row>
    <row r="6816" spans="1:8" x14ac:dyDescent="0.25">
      <c r="A6816" t="s">
        <v>6984</v>
      </c>
      <c r="B6816" s="12">
        <v>76</v>
      </c>
      <c r="C6816" t="s">
        <v>2</v>
      </c>
      <c r="D6816" t="s">
        <v>3</v>
      </c>
      <c r="E6816" s="13" t="str">
        <f>"53"</f>
        <v>53</v>
      </c>
      <c r="F6816" t="s">
        <v>67</v>
      </c>
      <c r="G6816" s="14" t="str">
        <f>"206"</f>
        <v>206</v>
      </c>
      <c r="H6816" t="s">
        <v>274</v>
      </c>
    </row>
    <row r="6817" spans="1:8" x14ac:dyDescent="0.25">
      <c r="A6817" t="s">
        <v>6985</v>
      </c>
      <c r="B6817" s="12">
        <v>79</v>
      </c>
      <c r="C6817" t="s">
        <v>28</v>
      </c>
      <c r="D6817" t="s">
        <v>29</v>
      </c>
      <c r="E6817" s="13" t="str">
        <f>"50"</f>
        <v>50</v>
      </c>
      <c r="F6817" t="s">
        <v>1072</v>
      </c>
      <c r="G6817" s="14" t="str">
        <f>"171"</f>
        <v>171</v>
      </c>
      <c r="H6817" t="s">
        <v>1332</v>
      </c>
    </row>
    <row r="6818" spans="1:8" x14ac:dyDescent="0.25">
      <c r="A6818" t="s">
        <v>6986</v>
      </c>
      <c r="B6818" s="12">
        <v>77</v>
      </c>
      <c r="C6818" t="s">
        <v>17</v>
      </c>
      <c r="D6818" t="s">
        <v>18</v>
      </c>
      <c r="E6818" s="13" t="str">
        <f>"67"</f>
        <v>67</v>
      </c>
      <c r="F6818" t="s">
        <v>44</v>
      </c>
      <c r="G6818" s="14" t="str">
        <f>"261"</f>
        <v>261</v>
      </c>
      <c r="H6818" t="s">
        <v>70</v>
      </c>
    </row>
    <row r="6819" spans="1:8" x14ac:dyDescent="0.25">
      <c r="A6819" t="s">
        <v>6987</v>
      </c>
      <c r="B6819" s="12">
        <v>77</v>
      </c>
      <c r="C6819" t="s">
        <v>17</v>
      </c>
      <c r="D6819" t="s">
        <v>18</v>
      </c>
      <c r="E6819" s="13" t="str">
        <f>"67"</f>
        <v>67</v>
      </c>
      <c r="F6819" t="s">
        <v>44</v>
      </c>
      <c r="G6819" s="14" t="str">
        <f>"251"</f>
        <v>251</v>
      </c>
      <c r="H6819" t="s">
        <v>45</v>
      </c>
    </row>
    <row r="6820" spans="1:8" x14ac:dyDescent="0.25">
      <c r="A6820" t="s">
        <v>6988</v>
      </c>
      <c r="B6820" s="12">
        <v>76</v>
      </c>
      <c r="C6820" t="s">
        <v>2</v>
      </c>
      <c r="D6820" t="s">
        <v>3</v>
      </c>
      <c r="E6820" s="13" t="str">
        <f>"13"</f>
        <v>13</v>
      </c>
      <c r="F6820" t="s">
        <v>14</v>
      </c>
      <c r="G6820" s="14" t="str">
        <f>"255"</f>
        <v>255</v>
      </c>
      <c r="H6820" t="s">
        <v>131</v>
      </c>
    </row>
    <row r="6821" spans="1:8" x14ac:dyDescent="0.25">
      <c r="A6821" t="s">
        <v>6989</v>
      </c>
      <c r="B6821" s="12">
        <v>79</v>
      </c>
      <c r="C6821" t="s">
        <v>28</v>
      </c>
      <c r="D6821" t="s">
        <v>29</v>
      </c>
      <c r="E6821" s="13" t="str">
        <f>"09"</f>
        <v>09</v>
      </c>
      <c r="F6821" t="s">
        <v>117</v>
      </c>
      <c r="G6821" s="14" t="str">
        <f>"211"</f>
        <v>211</v>
      </c>
      <c r="H6821" t="s">
        <v>372</v>
      </c>
    </row>
    <row r="6822" spans="1:8" x14ac:dyDescent="0.25">
      <c r="A6822" t="s">
        <v>6990</v>
      </c>
      <c r="B6822" s="12">
        <v>76</v>
      </c>
      <c r="C6822" t="s">
        <v>2</v>
      </c>
      <c r="D6822" t="s">
        <v>3</v>
      </c>
      <c r="E6822" s="13" t="str">
        <f>"14"</f>
        <v>14</v>
      </c>
      <c r="F6822" t="s">
        <v>124</v>
      </c>
      <c r="G6822" s="14" t="str">
        <f>"032"</f>
        <v>032</v>
      </c>
      <c r="H6822" t="s">
        <v>6991</v>
      </c>
    </row>
    <row r="6823" spans="1:8" x14ac:dyDescent="0.25">
      <c r="A6823" t="s">
        <v>6992</v>
      </c>
      <c r="B6823" s="12">
        <v>81</v>
      </c>
      <c r="C6823" t="s">
        <v>7</v>
      </c>
      <c r="D6823" t="s">
        <v>8</v>
      </c>
      <c r="E6823" s="13" t="str">
        <f>"70"</f>
        <v>70</v>
      </c>
      <c r="F6823" t="s">
        <v>50</v>
      </c>
      <c r="G6823" s="14" t="str">
        <f>"018"</f>
        <v>018</v>
      </c>
      <c r="H6823" t="s">
        <v>4863</v>
      </c>
    </row>
    <row r="6824" spans="1:8" x14ac:dyDescent="0.25">
      <c r="A6824" t="s">
        <v>6993</v>
      </c>
      <c r="B6824" s="12">
        <v>81</v>
      </c>
      <c r="C6824" t="s">
        <v>7</v>
      </c>
      <c r="D6824" t="s">
        <v>8</v>
      </c>
      <c r="E6824" s="13" t="str">
        <f>"05"</f>
        <v>05</v>
      </c>
      <c r="F6824" t="s">
        <v>9</v>
      </c>
      <c r="G6824" s="14" t="str">
        <f>"104"</f>
        <v>104</v>
      </c>
      <c r="H6824" t="s">
        <v>299</v>
      </c>
    </row>
    <row r="6825" spans="1:8" x14ac:dyDescent="0.25">
      <c r="A6825" t="s">
        <v>6994</v>
      </c>
      <c r="B6825" s="12">
        <v>77</v>
      </c>
      <c r="C6825" t="s">
        <v>17</v>
      </c>
      <c r="D6825" t="s">
        <v>18</v>
      </c>
      <c r="E6825" s="13" t="str">
        <f>"51"</f>
        <v>51</v>
      </c>
      <c r="F6825" t="s">
        <v>55</v>
      </c>
      <c r="G6825" s="14" t="str">
        <f>"194"</f>
        <v>194</v>
      </c>
      <c r="H6825" t="s">
        <v>568</v>
      </c>
    </row>
    <row r="6826" spans="1:8" x14ac:dyDescent="0.25">
      <c r="A6826" t="s">
        <v>6995</v>
      </c>
      <c r="B6826" s="12">
        <v>77</v>
      </c>
      <c r="C6826" t="s">
        <v>17</v>
      </c>
      <c r="D6826" t="s">
        <v>18</v>
      </c>
      <c r="E6826" s="13" t="str">
        <f>"67"</f>
        <v>67</v>
      </c>
      <c r="F6826" t="s">
        <v>44</v>
      </c>
      <c r="G6826" s="14" t="str">
        <f>"206"</f>
        <v>206</v>
      </c>
      <c r="H6826" t="s">
        <v>97</v>
      </c>
    </row>
    <row r="6827" spans="1:8" x14ac:dyDescent="0.25">
      <c r="A6827" t="s">
        <v>6996</v>
      </c>
      <c r="B6827" s="12">
        <v>77</v>
      </c>
      <c r="C6827" t="s">
        <v>17</v>
      </c>
      <c r="D6827" t="s">
        <v>18</v>
      </c>
      <c r="E6827" s="13" t="str">
        <f>"51"</f>
        <v>51</v>
      </c>
      <c r="F6827" t="s">
        <v>55</v>
      </c>
      <c r="G6827" s="14" t="str">
        <f>"276"</f>
        <v>276</v>
      </c>
      <c r="H6827" t="s">
        <v>80</v>
      </c>
    </row>
    <row r="6828" spans="1:8" x14ac:dyDescent="0.25">
      <c r="A6828" t="s">
        <v>6997</v>
      </c>
      <c r="B6828" s="12">
        <v>76</v>
      </c>
      <c r="C6828" t="s">
        <v>2</v>
      </c>
      <c r="D6828" t="s">
        <v>3</v>
      </c>
      <c r="E6828" s="13" t="str">
        <f>"13"</f>
        <v>13</v>
      </c>
      <c r="F6828" t="s">
        <v>14</v>
      </c>
      <c r="G6828" s="14" t="str">
        <f>"225"</f>
        <v>225</v>
      </c>
      <c r="H6828" t="s">
        <v>452</v>
      </c>
    </row>
    <row r="6829" spans="1:8" x14ac:dyDescent="0.25">
      <c r="A6829" t="s">
        <v>6998</v>
      </c>
      <c r="B6829" s="12">
        <v>77</v>
      </c>
      <c r="C6829" t="s">
        <v>17</v>
      </c>
      <c r="D6829" t="s">
        <v>18</v>
      </c>
      <c r="E6829" s="13" t="str">
        <f>"67"</f>
        <v>67</v>
      </c>
      <c r="F6829" t="s">
        <v>44</v>
      </c>
      <c r="G6829" s="14" t="str">
        <f>"261"</f>
        <v>261</v>
      </c>
      <c r="H6829" t="s">
        <v>70</v>
      </c>
    </row>
    <row r="6830" spans="1:8" x14ac:dyDescent="0.25">
      <c r="A6830" t="s">
        <v>6998</v>
      </c>
      <c r="B6830" s="12">
        <v>81</v>
      </c>
      <c r="C6830" t="s">
        <v>7</v>
      </c>
      <c r="D6830" t="s">
        <v>8</v>
      </c>
      <c r="E6830" s="13" t="str">
        <f>"44"</f>
        <v>44</v>
      </c>
      <c r="F6830" t="s">
        <v>40</v>
      </c>
      <c r="G6830" s="14" t="str">
        <f>"201"</f>
        <v>201</v>
      </c>
      <c r="H6830" t="s">
        <v>138</v>
      </c>
    </row>
    <row r="6831" spans="1:8" x14ac:dyDescent="0.25">
      <c r="A6831" t="s">
        <v>6999</v>
      </c>
      <c r="B6831" s="12">
        <v>79</v>
      </c>
      <c r="C6831" t="s">
        <v>28</v>
      </c>
      <c r="D6831" t="s">
        <v>29</v>
      </c>
      <c r="E6831" s="13" t="str">
        <f>"10"</f>
        <v>10</v>
      </c>
      <c r="F6831" t="s">
        <v>171</v>
      </c>
      <c r="G6831" s="14" t="str">
        <f>"056"</f>
        <v>056</v>
      </c>
      <c r="H6831" t="s">
        <v>7000</v>
      </c>
    </row>
    <row r="6832" spans="1:8" x14ac:dyDescent="0.25">
      <c r="A6832" t="s">
        <v>7001</v>
      </c>
      <c r="B6832" s="12">
        <v>79</v>
      </c>
      <c r="C6832" t="s">
        <v>28</v>
      </c>
      <c r="D6832" t="s">
        <v>29</v>
      </c>
      <c r="E6832" s="13" t="str">
        <f>"37"</f>
        <v>37</v>
      </c>
      <c r="F6832" t="s">
        <v>34</v>
      </c>
      <c r="G6832" s="14" t="str">
        <f>"181"</f>
        <v>181</v>
      </c>
      <c r="H6832" t="s">
        <v>1008</v>
      </c>
    </row>
    <row r="6833" spans="1:8" x14ac:dyDescent="0.25">
      <c r="A6833" t="s">
        <v>7002</v>
      </c>
      <c r="B6833" s="12">
        <v>81</v>
      </c>
      <c r="C6833" t="s">
        <v>7</v>
      </c>
      <c r="D6833" t="s">
        <v>8</v>
      </c>
      <c r="E6833" s="13" t="str">
        <f>"58"</f>
        <v>58</v>
      </c>
      <c r="F6833" t="s">
        <v>128</v>
      </c>
      <c r="G6833" s="14" t="str">
        <f>"024"</f>
        <v>024</v>
      </c>
      <c r="H6833" t="s">
        <v>1994</v>
      </c>
    </row>
    <row r="6834" spans="1:8" x14ac:dyDescent="0.25">
      <c r="A6834" t="s">
        <v>7003</v>
      </c>
      <c r="B6834" s="12">
        <v>79</v>
      </c>
      <c r="C6834" t="s">
        <v>28</v>
      </c>
      <c r="D6834" t="s">
        <v>29</v>
      </c>
      <c r="E6834" s="13" t="str">
        <f>"06"</f>
        <v>06</v>
      </c>
      <c r="F6834" t="s">
        <v>1083</v>
      </c>
      <c r="G6834" s="14" t="str">
        <f>"251"</f>
        <v>251</v>
      </c>
      <c r="H6834" t="s">
        <v>2884</v>
      </c>
    </row>
    <row r="6835" spans="1:8" x14ac:dyDescent="0.25">
      <c r="A6835" t="s">
        <v>7004</v>
      </c>
      <c r="B6835" s="12">
        <v>77</v>
      </c>
      <c r="C6835" t="s">
        <v>17</v>
      </c>
      <c r="D6835" t="s">
        <v>18</v>
      </c>
      <c r="E6835" s="13" t="str">
        <f>"45"</f>
        <v>45</v>
      </c>
      <c r="F6835" t="s">
        <v>168</v>
      </c>
      <c r="G6835" s="14" t="str">
        <f>"255"</f>
        <v>255</v>
      </c>
      <c r="H6835" t="s">
        <v>394</v>
      </c>
    </row>
    <row r="6836" spans="1:8" x14ac:dyDescent="0.25">
      <c r="A6836" t="s">
        <v>7005</v>
      </c>
      <c r="B6836" s="12">
        <v>79</v>
      </c>
      <c r="C6836" t="s">
        <v>28</v>
      </c>
      <c r="D6836" t="s">
        <v>29</v>
      </c>
      <c r="E6836" s="13" t="str">
        <f>"61"</f>
        <v>61</v>
      </c>
      <c r="F6836" t="s">
        <v>186</v>
      </c>
      <c r="G6836" s="14" t="str">
        <f>"206"</f>
        <v>206</v>
      </c>
      <c r="H6836" t="s">
        <v>751</v>
      </c>
    </row>
    <row r="6837" spans="1:8" x14ac:dyDescent="0.25">
      <c r="A6837" t="s">
        <v>7006</v>
      </c>
      <c r="B6837" s="12">
        <v>77</v>
      </c>
      <c r="C6837" t="s">
        <v>17</v>
      </c>
      <c r="D6837" t="s">
        <v>18</v>
      </c>
      <c r="E6837" s="13" t="str">
        <f>"40"</f>
        <v>40</v>
      </c>
      <c r="F6837" t="s">
        <v>19</v>
      </c>
      <c r="G6837" s="14" t="str">
        <f>"251"</f>
        <v>251</v>
      </c>
      <c r="H6837" t="s">
        <v>20</v>
      </c>
    </row>
    <row r="6838" spans="1:8" x14ac:dyDescent="0.25">
      <c r="A6838" t="s">
        <v>7007</v>
      </c>
      <c r="B6838" s="12">
        <v>81</v>
      </c>
      <c r="C6838" t="s">
        <v>7</v>
      </c>
      <c r="D6838" t="s">
        <v>8</v>
      </c>
      <c r="E6838" s="13" t="str">
        <f>"59"</f>
        <v>59</v>
      </c>
      <c r="F6838" t="s">
        <v>335</v>
      </c>
      <c r="G6838" s="14" t="str">
        <f>"281"</f>
        <v>281</v>
      </c>
      <c r="H6838" t="s">
        <v>481</v>
      </c>
    </row>
    <row r="6839" spans="1:8" x14ac:dyDescent="0.25">
      <c r="A6839" t="s">
        <v>7008</v>
      </c>
      <c r="B6839" s="12">
        <v>77</v>
      </c>
      <c r="C6839" t="s">
        <v>17</v>
      </c>
      <c r="D6839" t="s">
        <v>18</v>
      </c>
      <c r="E6839" s="13" t="str">
        <f>"40"</f>
        <v>40</v>
      </c>
      <c r="F6839" t="s">
        <v>19</v>
      </c>
      <c r="G6839" s="14" t="str">
        <f>"211"</f>
        <v>211</v>
      </c>
      <c r="H6839" t="s">
        <v>584</v>
      </c>
    </row>
    <row r="6840" spans="1:8" x14ac:dyDescent="0.25">
      <c r="A6840" t="s">
        <v>7009</v>
      </c>
      <c r="B6840" s="12">
        <v>77</v>
      </c>
      <c r="C6840" t="s">
        <v>17</v>
      </c>
      <c r="D6840" t="s">
        <v>18</v>
      </c>
      <c r="E6840" s="13" t="str">
        <f>"67"</f>
        <v>67</v>
      </c>
      <c r="F6840" t="s">
        <v>44</v>
      </c>
      <c r="G6840" s="14" t="str">
        <f>"261"</f>
        <v>261</v>
      </c>
      <c r="H6840" t="s">
        <v>70</v>
      </c>
    </row>
    <row r="6841" spans="1:8" x14ac:dyDescent="0.25">
      <c r="A6841" t="s">
        <v>7010</v>
      </c>
      <c r="B6841" s="12">
        <v>76</v>
      </c>
      <c r="C6841" t="s">
        <v>2</v>
      </c>
      <c r="D6841" t="s">
        <v>3</v>
      </c>
      <c r="E6841" s="13" t="str">
        <f>"64"</f>
        <v>64</v>
      </c>
      <c r="F6841" t="s">
        <v>58</v>
      </c>
      <c r="G6841" s="14" t="str">
        <f>"246"</f>
        <v>246</v>
      </c>
      <c r="H6841" t="s">
        <v>1524</v>
      </c>
    </row>
    <row r="6842" spans="1:8" x14ac:dyDescent="0.25">
      <c r="A6842" t="s">
        <v>7011</v>
      </c>
      <c r="B6842" s="12">
        <v>76</v>
      </c>
      <c r="C6842" t="s">
        <v>2</v>
      </c>
      <c r="D6842" t="s">
        <v>3</v>
      </c>
      <c r="E6842" s="13" t="str">
        <f>"67"</f>
        <v>67</v>
      </c>
      <c r="F6842" t="s">
        <v>44</v>
      </c>
      <c r="G6842" s="14" t="str">
        <f>"270"</f>
        <v>270</v>
      </c>
      <c r="H6842" t="s">
        <v>304</v>
      </c>
    </row>
    <row r="6843" spans="1:8" x14ac:dyDescent="0.25">
      <c r="A6843" t="s">
        <v>7012</v>
      </c>
      <c r="B6843" s="12">
        <v>81</v>
      </c>
      <c r="C6843" t="s">
        <v>7</v>
      </c>
      <c r="D6843" t="s">
        <v>8</v>
      </c>
      <c r="E6843" s="13" t="str">
        <f>"05"</f>
        <v>05</v>
      </c>
      <c r="F6843" t="s">
        <v>9</v>
      </c>
      <c r="G6843" s="14" t="str">
        <f>"191"</f>
        <v>191</v>
      </c>
      <c r="H6843" t="s">
        <v>162</v>
      </c>
    </row>
    <row r="6844" spans="1:8" x14ac:dyDescent="0.25">
      <c r="A6844" t="s">
        <v>7013</v>
      </c>
      <c r="B6844" s="12">
        <v>77</v>
      </c>
      <c r="C6844" t="s">
        <v>17</v>
      </c>
      <c r="D6844" t="s">
        <v>18</v>
      </c>
      <c r="E6844" s="13" t="str">
        <f>"66"</f>
        <v>66</v>
      </c>
      <c r="F6844" t="s">
        <v>22</v>
      </c>
      <c r="G6844" s="14" t="str">
        <f>"024"</f>
        <v>024</v>
      </c>
      <c r="H6844" t="s">
        <v>588</v>
      </c>
    </row>
    <row r="6845" spans="1:8" x14ac:dyDescent="0.25">
      <c r="A6845" t="s">
        <v>7014</v>
      </c>
      <c r="B6845" s="12">
        <v>77</v>
      </c>
      <c r="C6845" t="s">
        <v>17</v>
      </c>
      <c r="D6845" t="s">
        <v>18</v>
      </c>
      <c r="E6845" s="13" t="str">
        <f>"40"</f>
        <v>40</v>
      </c>
      <c r="F6845" t="s">
        <v>19</v>
      </c>
      <c r="G6845" s="14" t="str">
        <f>"251"</f>
        <v>251</v>
      </c>
      <c r="H6845" t="s">
        <v>20</v>
      </c>
    </row>
    <row r="6846" spans="1:8" x14ac:dyDescent="0.25">
      <c r="A6846" t="s">
        <v>7015</v>
      </c>
      <c r="B6846" s="12">
        <v>81</v>
      </c>
      <c r="C6846" t="s">
        <v>7</v>
      </c>
      <c r="D6846" t="s">
        <v>8</v>
      </c>
      <c r="E6846" s="13" t="str">
        <f>"05"</f>
        <v>05</v>
      </c>
      <c r="F6846" t="s">
        <v>9</v>
      </c>
      <c r="G6846" s="14" t="str">
        <f>"116"</f>
        <v>116</v>
      </c>
      <c r="H6846" t="s">
        <v>1277</v>
      </c>
    </row>
    <row r="6847" spans="1:8" x14ac:dyDescent="0.25">
      <c r="A6847" t="s">
        <v>7016</v>
      </c>
      <c r="B6847" s="12">
        <v>76</v>
      </c>
      <c r="C6847" t="s">
        <v>2</v>
      </c>
      <c r="D6847" t="s">
        <v>3</v>
      </c>
      <c r="E6847" s="13" t="str">
        <f>"33"</f>
        <v>33</v>
      </c>
      <c r="F6847" t="s">
        <v>587</v>
      </c>
      <c r="G6847" s="14" t="str">
        <f>"107"</f>
        <v>107</v>
      </c>
      <c r="H6847" t="s">
        <v>2483</v>
      </c>
    </row>
    <row r="6848" spans="1:8" x14ac:dyDescent="0.25">
      <c r="A6848" t="s">
        <v>7017</v>
      </c>
      <c r="B6848" s="12">
        <v>79</v>
      </c>
      <c r="C6848" t="s">
        <v>28</v>
      </c>
      <c r="D6848" t="s">
        <v>29</v>
      </c>
      <c r="E6848" s="13" t="str">
        <f>"65"</f>
        <v>65</v>
      </c>
      <c r="F6848" t="s">
        <v>572</v>
      </c>
      <c r="G6848" s="14" t="str">
        <f>"282"</f>
        <v>282</v>
      </c>
      <c r="H6848" t="s">
        <v>1226</v>
      </c>
    </row>
    <row r="6849" spans="1:8" x14ac:dyDescent="0.25">
      <c r="A6849" t="s">
        <v>7018</v>
      </c>
      <c r="B6849" s="12">
        <v>79</v>
      </c>
      <c r="C6849" t="s">
        <v>28</v>
      </c>
      <c r="D6849" t="s">
        <v>29</v>
      </c>
      <c r="E6849" s="13" t="str">
        <f>"54"</f>
        <v>54</v>
      </c>
      <c r="F6849" t="s">
        <v>301</v>
      </c>
      <c r="G6849" s="14" t="str">
        <f>"111"</f>
        <v>111</v>
      </c>
      <c r="H6849" t="s">
        <v>7019</v>
      </c>
    </row>
    <row r="6850" spans="1:8" x14ac:dyDescent="0.25">
      <c r="A6850" t="s">
        <v>7020</v>
      </c>
      <c r="B6850" s="12">
        <v>77</v>
      </c>
      <c r="C6850" t="s">
        <v>17</v>
      </c>
      <c r="D6850" t="s">
        <v>18</v>
      </c>
      <c r="E6850" s="13" t="str">
        <f>"67"</f>
        <v>67</v>
      </c>
      <c r="F6850" t="s">
        <v>44</v>
      </c>
      <c r="G6850" s="14" t="str">
        <f>"002"</f>
        <v>002</v>
      </c>
      <c r="H6850" t="s">
        <v>1131</v>
      </c>
    </row>
    <row r="6851" spans="1:8" x14ac:dyDescent="0.25">
      <c r="A6851" t="s">
        <v>7021</v>
      </c>
      <c r="B6851" s="12">
        <v>76</v>
      </c>
      <c r="C6851" t="s">
        <v>2</v>
      </c>
      <c r="D6851" t="s">
        <v>3</v>
      </c>
      <c r="E6851" s="13" t="str">
        <f>"56"</f>
        <v>56</v>
      </c>
      <c r="F6851" t="s">
        <v>321</v>
      </c>
      <c r="G6851" s="14" t="str">
        <f>"291"</f>
        <v>291</v>
      </c>
      <c r="H6851" t="s">
        <v>1340</v>
      </c>
    </row>
    <row r="6852" spans="1:8" x14ac:dyDescent="0.25">
      <c r="A6852" t="s">
        <v>7022</v>
      </c>
      <c r="B6852" s="12">
        <v>77</v>
      </c>
      <c r="C6852" t="s">
        <v>17</v>
      </c>
      <c r="D6852" t="s">
        <v>18</v>
      </c>
      <c r="E6852" s="13" t="str">
        <f>"40"</f>
        <v>40</v>
      </c>
      <c r="F6852" t="s">
        <v>19</v>
      </c>
      <c r="G6852" s="14" t="str">
        <f>"231"</f>
        <v>231</v>
      </c>
      <c r="H6852" t="s">
        <v>287</v>
      </c>
    </row>
    <row r="6853" spans="1:8" x14ac:dyDescent="0.25">
      <c r="A6853" t="s">
        <v>7023</v>
      </c>
      <c r="B6853" s="12">
        <v>76</v>
      </c>
      <c r="C6853" t="s">
        <v>2</v>
      </c>
      <c r="D6853" t="s">
        <v>3</v>
      </c>
      <c r="E6853" s="13" t="str">
        <f>"56"</f>
        <v>56</v>
      </c>
      <c r="F6853" t="s">
        <v>321</v>
      </c>
      <c r="G6853" s="14" t="str">
        <f>"182"</f>
        <v>182</v>
      </c>
      <c r="H6853" t="s">
        <v>1486</v>
      </c>
    </row>
    <row r="6854" spans="1:8" x14ac:dyDescent="0.25">
      <c r="A6854" t="s">
        <v>7024</v>
      </c>
      <c r="B6854" s="12">
        <v>76</v>
      </c>
      <c r="C6854" t="s">
        <v>2</v>
      </c>
      <c r="D6854" t="s">
        <v>3</v>
      </c>
      <c r="E6854" s="13" t="str">
        <f>"13"</f>
        <v>13</v>
      </c>
      <c r="F6854" t="s">
        <v>14</v>
      </c>
      <c r="G6854" s="14" t="str">
        <f>"255"</f>
        <v>255</v>
      </c>
      <c r="H6854" t="s">
        <v>131</v>
      </c>
    </row>
    <row r="6855" spans="1:8" x14ac:dyDescent="0.25">
      <c r="A6855" t="s">
        <v>7025</v>
      </c>
      <c r="B6855" s="12">
        <v>76</v>
      </c>
      <c r="C6855" t="s">
        <v>2</v>
      </c>
      <c r="D6855" t="s">
        <v>3</v>
      </c>
      <c r="E6855" s="13" t="str">
        <f>"13"</f>
        <v>13</v>
      </c>
      <c r="F6855" t="s">
        <v>14</v>
      </c>
      <c r="G6855" s="14" t="str">
        <f>"056"</f>
        <v>056</v>
      </c>
      <c r="H6855" t="s">
        <v>5486</v>
      </c>
    </row>
    <row r="6856" spans="1:8" x14ac:dyDescent="0.25">
      <c r="A6856" t="s">
        <v>7026</v>
      </c>
      <c r="B6856" s="12">
        <v>81</v>
      </c>
      <c r="C6856" t="s">
        <v>7</v>
      </c>
      <c r="D6856" t="s">
        <v>8</v>
      </c>
      <c r="E6856" s="13" t="str">
        <f>"42"</f>
        <v>42</v>
      </c>
      <c r="F6856" t="s">
        <v>1206</v>
      </c>
      <c r="G6856" s="14" t="str">
        <f>"038"</f>
        <v>038</v>
      </c>
      <c r="H6856" t="s">
        <v>7027</v>
      </c>
    </row>
    <row r="6857" spans="1:8" x14ac:dyDescent="0.25">
      <c r="A6857" t="s">
        <v>7028</v>
      </c>
      <c r="B6857" s="12">
        <v>76</v>
      </c>
      <c r="C6857" t="s">
        <v>2</v>
      </c>
      <c r="D6857" t="s">
        <v>3</v>
      </c>
      <c r="E6857" s="13" t="str">
        <f>"14"</f>
        <v>14</v>
      </c>
      <c r="F6857" t="s">
        <v>124</v>
      </c>
      <c r="G6857" s="14" t="str">
        <f>"016"</f>
        <v>016</v>
      </c>
      <c r="H6857" t="s">
        <v>3961</v>
      </c>
    </row>
    <row r="6858" spans="1:8" x14ac:dyDescent="0.25">
      <c r="A6858" t="s">
        <v>7029</v>
      </c>
      <c r="B6858" s="12">
        <v>76</v>
      </c>
      <c r="C6858" t="s">
        <v>2</v>
      </c>
      <c r="D6858" t="s">
        <v>3</v>
      </c>
      <c r="E6858" s="13" t="str">
        <f>"64"</f>
        <v>64</v>
      </c>
      <c r="F6858" t="s">
        <v>58</v>
      </c>
      <c r="G6858" s="14" t="str">
        <f>"216"</f>
        <v>216</v>
      </c>
      <c r="H6858" t="s">
        <v>450</v>
      </c>
    </row>
    <row r="6859" spans="1:8" x14ac:dyDescent="0.25">
      <c r="A6859" t="s">
        <v>7030</v>
      </c>
      <c r="B6859" s="12">
        <v>81</v>
      </c>
      <c r="C6859" t="s">
        <v>7</v>
      </c>
      <c r="D6859" t="s">
        <v>8</v>
      </c>
      <c r="E6859" s="13" t="str">
        <f>"70"</f>
        <v>70</v>
      </c>
      <c r="F6859" t="s">
        <v>50</v>
      </c>
      <c r="G6859" s="14" t="str">
        <f>"121"</f>
        <v>121</v>
      </c>
      <c r="H6859" t="s">
        <v>521</v>
      </c>
    </row>
    <row r="6860" spans="1:8" x14ac:dyDescent="0.25">
      <c r="A6860" t="s">
        <v>7031</v>
      </c>
      <c r="B6860" s="12">
        <v>79</v>
      </c>
      <c r="C6860" t="s">
        <v>28</v>
      </c>
      <c r="D6860" t="s">
        <v>29</v>
      </c>
      <c r="E6860" s="13" t="str">
        <f>"07"</f>
        <v>07</v>
      </c>
      <c r="F6860" t="s">
        <v>788</v>
      </c>
      <c r="G6860" s="14" t="str">
        <f>"181"</f>
        <v>181</v>
      </c>
      <c r="H6860" t="s">
        <v>3869</v>
      </c>
    </row>
    <row r="6861" spans="1:8" x14ac:dyDescent="0.25">
      <c r="A6861" t="s">
        <v>7032</v>
      </c>
      <c r="B6861" s="12">
        <v>76</v>
      </c>
      <c r="C6861" t="s">
        <v>2</v>
      </c>
      <c r="D6861" t="s">
        <v>3</v>
      </c>
      <c r="E6861" s="13" t="str">
        <f>"53"</f>
        <v>53</v>
      </c>
      <c r="F6861" t="s">
        <v>67</v>
      </c>
      <c r="G6861" s="14" t="str">
        <f>"111"</f>
        <v>111</v>
      </c>
      <c r="H6861" t="s">
        <v>2229</v>
      </c>
    </row>
    <row r="6862" spans="1:8" x14ac:dyDescent="0.25">
      <c r="A6862" t="s">
        <v>7033</v>
      </c>
      <c r="B6862" s="12">
        <v>81</v>
      </c>
      <c r="C6862" t="s">
        <v>7</v>
      </c>
      <c r="D6862" t="s">
        <v>8</v>
      </c>
      <c r="E6862" s="13" t="str">
        <f>"44"</f>
        <v>44</v>
      </c>
      <c r="F6862" t="s">
        <v>40</v>
      </c>
      <c r="G6862" s="14" t="str">
        <f>"020"</f>
        <v>020</v>
      </c>
      <c r="H6862" t="s">
        <v>144</v>
      </c>
    </row>
    <row r="6863" spans="1:8" x14ac:dyDescent="0.25">
      <c r="A6863" t="s">
        <v>7034</v>
      </c>
      <c r="B6863" s="12">
        <v>76</v>
      </c>
      <c r="C6863" t="s">
        <v>2</v>
      </c>
      <c r="D6863" t="s">
        <v>3</v>
      </c>
      <c r="E6863" s="13" t="str">
        <f>"53"</f>
        <v>53</v>
      </c>
      <c r="F6863" t="s">
        <v>67</v>
      </c>
      <c r="G6863" s="14" t="str">
        <f>"241"</f>
        <v>241</v>
      </c>
      <c r="H6863" t="s">
        <v>68</v>
      </c>
    </row>
    <row r="6864" spans="1:8" x14ac:dyDescent="0.25">
      <c r="A6864" t="s">
        <v>7035</v>
      </c>
      <c r="B6864" s="12">
        <v>76</v>
      </c>
      <c r="C6864" t="s">
        <v>2</v>
      </c>
      <c r="D6864" t="s">
        <v>3</v>
      </c>
      <c r="E6864" s="13" t="str">
        <f>"53"</f>
        <v>53</v>
      </c>
      <c r="F6864" t="s">
        <v>67</v>
      </c>
      <c r="G6864" s="14" t="str">
        <f>"241"</f>
        <v>241</v>
      </c>
      <c r="H6864" t="s">
        <v>68</v>
      </c>
    </row>
    <row r="6865" spans="1:8" x14ac:dyDescent="0.25">
      <c r="A6865" t="s">
        <v>7036</v>
      </c>
      <c r="B6865" s="12">
        <v>81</v>
      </c>
      <c r="C6865" t="s">
        <v>7</v>
      </c>
      <c r="D6865" t="s">
        <v>8</v>
      </c>
      <c r="E6865" s="13" t="str">
        <f>"59"</f>
        <v>59</v>
      </c>
      <c r="F6865" t="s">
        <v>335</v>
      </c>
      <c r="G6865" s="14" t="str">
        <f>"016"</f>
        <v>016</v>
      </c>
      <c r="H6865" t="s">
        <v>2711</v>
      </c>
    </row>
    <row r="6866" spans="1:8" x14ac:dyDescent="0.25">
      <c r="A6866" t="s">
        <v>7037</v>
      </c>
      <c r="B6866" s="12">
        <v>79</v>
      </c>
      <c r="C6866" t="s">
        <v>28</v>
      </c>
      <c r="D6866" t="s">
        <v>29</v>
      </c>
      <c r="E6866" s="13" t="str">
        <f>"55"</f>
        <v>55</v>
      </c>
      <c r="F6866" t="s">
        <v>207</v>
      </c>
      <c r="G6866" s="14" t="str">
        <f>"192"</f>
        <v>192</v>
      </c>
      <c r="H6866" t="s">
        <v>297</v>
      </c>
    </row>
    <row r="6867" spans="1:8" x14ac:dyDescent="0.25">
      <c r="A6867" t="s">
        <v>7038</v>
      </c>
      <c r="B6867" s="12">
        <v>79</v>
      </c>
      <c r="C6867" t="s">
        <v>28</v>
      </c>
      <c r="D6867" t="s">
        <v>29</v>
      </c>
      <c r="E6867" s="13" t="str">
        <f>"55"</f>
        <v>55</v>
      </c>
      <c r="F6867" t="s">
        <v>207</v>
      </c>
      <c r="G6867" s="14" t="str">
        <f>"020"</f>
        <v>020</v>
      </c>
      <c r="H6867" t="s">
        <v>3713</v>
      </c>
    </row>
    <row r="6868" spans="1:8" x14ac:dyDescent="0.25">
      <c r="A6868" t="s">
        <v>7039</v>
      </c>
      <c r="B6868" s="12">
        <v>79</v>
      </c>
      <c r="C6868" t="s">
        <v>28</v>
      </c>
      <c r="D6868" t="s">
        <v>29</v>
      </c>
      <c r="E6868" s="13" t="str">
        <f>"55"</f>
        <v>55</v>
      </c>
      <c r="F6868" t="s">
        <v>207</v>
      </c>
      <c r="G6868" s="14" t="str">
        <f>"181"</f>
        <v>181</v>
      </c>
      <c r="H6868" t="s">
        <v>723</v>
      </c>
    </row>
    <row r="6869" spans="1:8" x14ac:dyDescent="0.25">
      <c r="A6869" t="s">
        <v>7040</v>
      </c>
      <c r="B6869" s="12">
        <v>79</v>
      </c>
      <c r="C6869" t="s">
        <v>28</v>
      </c>
      <c r="D6869" t="s">
        <v>29</v>
      </c>
      <c r="E6869" s="13" t="str">
        <f>"50"</f>
        <v>50</v>
      </c>
      <c r="F6869" t="s">
        <v>1072</v>
      </c>
      <c r="G6869" s="14" t="str">
        <f>"271"</f>
        <v>271</v>
      </c>
      <c r="H6869" t="s">
        <v>3800</v>
      </c>
    </row>
    <row r="6870" spans="1:8" x14ac:dyDescent="0.25">
      <c r="A6870" t="s">
        <v>7041</v>
      </c>
      <c r="B6870" s="12">
        <v>79</v>
      </c>
      <c r="C6870" t="s">
        <v>28</v>
      </c>
      <c r="D6870" t="s">
        <v>29</v>
      </c>
      <c r="E6870" s="13" t="str">
        <f>"55"</f>
        <v>55</v>
      </c>
      <c r="F6870" t="s">
        <v>207</v>
      </c>
      <c r="G6870" s="14" t="str">
        <f>"261"</f>
        <v>261</v>
      </c>
      <c r="H6870" t="s">
        <v>208</v>
      </c>
    </row>
    <row r="6871" spans="1:8" x14ac:dyDescent="0.25">
      <c r="A6871" t="s">
        <v>7042</v>
      </c>
      <c r="B6871" s="12">
        <v>79</v>
      </c>
      <c r="C6871" t="s">
        <v>28</v>
      </c>
      <c r="D6871" t="s">
        <v>29</v>
      </c>
      <c r="E6871" s="13" t="str">
        <f>"55"</f>
        <v>55</v>
      </c>
      <c r="F6871" t="s">
        <v>207</v>
      </c>
      <c r="G6871" s="14" t="str">
        <f>"236"</f>
        <v>236</v>
      </c>
      <c r="H6871" t="s">
        <v>229</v>
      </c>
    </row>
    <row r="6872" spans="1:8" x14ac:dyDescent="0.25">
      <c r="A6872" t="s">
        <v>7043</v>
      </c>
      <c r="B6872" s="12">
        <v>79</v>
      </c>
      <c r="C6872" t="s">
        <v>28</v>
      </c>
      <c r="D6872" t="s">
        <v>29</v>
      </c>
      <c r="E6872" s="13" t="str">
        <f>"55"</f>
        <v>55</v>
      </c>
      <c r="F6872" t="s">
        <v>207</v>
      </c>
      <c r="G6872" s="14" t="str">
        <f>"020"</f>
        <v>020</v>
      </c>
      <c r="H6872" t="s">
        <v>3713</v>
      </c>
    </row>
    <row r="6873" spans="1:8" x14ac:dyDescent="0.25">
      <c r="A6873" t="s">
        <v>7044</v>
      </c>
      <c r="B6873" s="12">
        <v>79</v>
      </c>
      <c r="C6873" t="s">
        <v>28</v>
      </c>
      <c r="D6873" t="s">
        <v>29</v>
      </c>
      <c r="E6873" s="13" t="str">
        <f>"48"</f>
        <v>48</v>
      </c>
      <c r="F6873" t="s">
        <v>37</v>
      </c>
      <c r="G6873" s="14" t="str">
        <f>"146"</f>
        <v>146</v>
      </c>
      <c r="H6873" t="s">
        <v>2562</v>
      </c>
    </row>
    <row r="6874" spans="1:8" x14ac:dyDescent="0.25">
      <c r="A6874" t="s">
        <v>7045</v>
      </c>
      <c r="B6874" s="12">
        <v>79</v>
      </c>
      <c r="C6874" t="s">
        <v>28</v>
      </c>
      <c r="D6874" t="s">
        <v>29</v>
      </c>
      <c r="E6874" s="13" t="str">
        <f>"27"</f>
        <v>27</v>
      </c>
      <c r="F6874" t="s">
        <v>739</v>
      </c>
      <c r="G6874" s="14" t="str">
        <f>"016"</f>
        <v>016</v>
      </c>
      <c r="H6874" t="s">
        <v>740</v>
      </c>
    </row>
    <row r="6875" spans="1:8" x14ac:dyDescent="0.25">
      <c r="A6875" t="s">
        <v>7046</v>
      </c>
      <c r="B6875" s="12">
        <v>77</v>
      </c>
      <c r="C6875" t="s">
        <v>17</v>
      </c>
      <c r="D6875" t="s">
        <v>18</v>
      </c>
      <c r="E6875" s="13" t="str">
        <f>"40"</f>
        <v>40</v>
      </c>
      <c r="F6875" t="s">
        <v>19</v>
      </c>
      <c r="G6875" s="14" t="str">
        <f>"251"</f>
        <v>251</v>
      </c>
      <c r="H6875" t="s">
        <v>20</v>
      </c>
    </row>
    <row r="6876" spans="1:8" x14ac:dyDescent="0.25">
      <c r="A6876" t="s">
        <v>7047</v>
      </c>
      <c r="B6876" s="12">
        <v>81</v>
      </c>
      <c r="C6876" t="s">
        <v>7</v>
      </c>
      <c r="D6876" t="s">
        <v>8</v>
      </c>
      <c r="E6876" s="13" t="str">
        <f>"42"</f>
        <v>42</v>
      </c>
      <c r="F6876" t="s">
        <v>1206</v>
      </c>
      <c r="G6876" s="14" t="str">
        <f>"266"</f>
        <v>266</v>
      </c>
      <c r="H6876" t="s">
        <v>1214</v>
      </c>
    </row>
    <row r="6877" spans="1:8" x14ac:dyDescent="0.25">
      <c r="A6877" t="s">
        <v>7048</v>
      </c>
      <c r="B6877" s="12">
        <v>77</v>
      </c>
      <c r="C6877" t="s">
        <v>17</v>
      </c>
      <c r="D6877" t="s">
        <v>18</v>
      </c>
      <c r="E6877" s="13" t="str">
        <f>"30"</f>
        <v>30</v>
      </c>
      <c r="F6877" t="s">
        <v>210</v>
      </c>
      <c r="G6877" s="14" t="str">
        <f>"241"</f>
        <v>241</v>
      </c>
      <c r="H6877" t="s">
        <v>211</v>
      </c>
    </row>
    <row r="6878" spans="1:8" x14ac:dyDescent="0.25">
      <c r="A6878" t="s">
        <v>7049</v>
      </c>
      <c r="B6878" s="12">
        <v>76</v>
      </c>
      <c r="C6878" t="s">
        <v>2</v>
      </c>
      <c r="D6878" t="s">
        <v>3</v>
      </c>
      <c r="E6878" s="13" t="str">
        <f>"67"</f>
        <v>67</v>
      </c>
      <c r="F6878" t="s">
        <v>44</v>
      </c>
      <c r="G6878" s="14" t="str">
        <f>"291"</f>
        <v>291</v>
      </c>
      <c r="H6878" t="s">
        <v>253</v>
      </c>
    </row>
    <row r="6879" spans="1:8" x14ac:dyDescent="0.25">
      <c r="A6879" t="s">
        <v>7050</v>
      </c>
      <c r="B6879" s="12">
        <v>79</v>
      </c>
      <c r="C6879" t="s">
        <v>28</v>
      </c>
      <c r="D6879" t="s">
        <v>29</v>
      </c>
      <c r="E6879" s="13" t="str">
        <f>"10"</f>
        <v>10</v>
      </c>
      <c r="F6879" t="s">
        <v>171</v>
      </c>
      <c r="G6879" s="14" t="str">
        <f>"116"</f>
        <v>116</v>
      </c>
      <c r="H6879" t="s">
        <v>1961</v>
      </c>
    </row>
    <row r="6880" spans="1:8" x14ac:dyDescent="0.25">
      <c r="A6880" t="s">
        <v>7051</v>
      </c>
      <c r="B6880" s="12">
        <v>79</v>
      </c>
      <c r="C6880" t="s">
        <v>28</v>
      </c>
      <c r="D6880" t="s">
        <v>29</v>
      </c>
      <c r="E6880" s="13" t="str">
        <f>"71"</f>
        <v>71</v>
      </c>
      <c r="F6880" t="s">
        <v>729</v>
      </c>
      <c r="G6880" s="14" t="str">
        <f>"251"</f>
        <v>251</v>
      </c>
      <c r="H6880" t="s">
        <v>970</v>
      </c>
    </row>
    <row r="6881" spans="1:8" x14ac:dyDescent="0.25">
      <c r="A6881" t="s">
        <v>7052</v>
      </c>
      <c r="B6881" s="12">
        <v>77</v>
      </c>
      <c r="C6881" t="s">
        <v>17</v>
      </c>
      <c r="D6881" t="s">
        <v>18</v>
      </c>
      <c r="E6881" s="13" t="str">
        <f>"30"</f>
        <v>30</v>
      </c>
      <c r="F6881" t="s">
        <v>210</v>
      </c>
      <c r="G6881" s="14" t="str">
        <f>"179"</f>
        <v>179</v>
      </c>
      <c r="H6881" t="s">
        <v>391</v>
      </c>
    </row>
    <row r="6882" spans="1:8" x14ac:dyDescent="0.25">
      <c r="A6882" t="s">
        <v>7053</v>
      </c>
      <c r="B6882" s="12">
        <v>76</v>
      </c>
      <c r="C6882" t="s">
        <v>2</v>
      </c>
      <c r="D6882" t="s">
        <v>3</v>
      </c>
      <c r="E6882" s="13" t="str">
        <f>"64"</f>
        <v>64</v>
      </c>
      <c r="F6882" t="s">
        <v>58</v>
      </c>
      <c r="G6882" s="14" t="str">
        <f>"246"</f>
        <v>246</v>
      </c>
      <c r="H6882" t="s">
        <v>1524</v>
      </c>
    </row>
    <row r="6883" spans="1:8" x14ac:dyDescent="0.25">
      <c r="A6883" t="s">
        <v>7054</v>
      </c>
      <c r="B6883" s="12">
        <v>81</v>
      </c>
      <c r="C6883" t="s">
        <v>7</v>
      </c>
      <c r="D6883" t="s">
        <v>8</v>
      </c>
      <c r="E6883" s="13" t="str">
        <f>"20"</f>
        <v>20</v>
      </c>
      <c r="F6883" t="s">
        <v>111</v>
      </c>
      <c r="G6883" s="14" t="str">
        <f>"276"</f>
        <v>276</v>
      </c>
      <c r="H6883" t="s">
        <v>112</v>
      </c>
    </row>
    <row r="6884" spans="1:8" x14ac:dyDescent="0.25">
      <c r="A6884" t="s">
        <v>7055</v>
      </c>
      <c r="B6884" s="12">
        <v>77</v>
      </c>
      <c r="C6884" t="s">
        <v>17</v>
      </c>
      <c r="D6884" t="s">
        <v>18</v>
      </c>
      <c r="E6884" s="13" t="str">
        <f>"40"</f>
        <v>40</v>
      </c>
      <c r="F6884" t="s">
        <v>19</v>
      </c>
      <c r="G6884" s="14" t="str">
        <f>"251"</f>
        <v>251</v>
      </c>
      <c r="H6884" t="s">
        <v>20</v>
      </c>
    </row>
    <row r="6885" spans="1:8" x14ac:dyDescent="0.25">
      <c r="A6885" t="s">
        <v>7056</v>
      </c>
      <c r="B6885" s="12">
        <v>81</v>
      </c>
      <c r="C6885" t="s">
        <v>7</v>
      </c>
      <c r="D6885" t="s">
        <v>8</v>
      </c>
      <c r="E6885" s="13" t="str">
        <f>"20"</f>
        <v>20</v>
      </c>
      <c r="F6885" t="s">
        <v>111</v>
      </c>
      <c r="G6885" s="14" t="str">
        <f>"226"</f>
        <v>226</v>
      </c>
      <c r="H6885" t="s">
        <v>431</v>
      </c>
    </row>
    <row r="6886" spans="1:8" x14ac:dyDescent="0.25">
      <c r="A6886" t="s">
        <v>7057</v>
      </c>
      <c r="B6886" s="12">
        <v>77</v>
      </c>
      <c r="C6886" t="s">
        <v>17</v>
      </c>
      <c r="D6886" t="s">
        <v>18</v>
      </c>
      <c r="E6886" s="13" t="str">
        <f>"30"</f>
        <v>30</v>
      </c>
      <c r="F6886" t="s">
        <v>210</v>
      </c>
      <c r="G6886" s="14" t="str">
        <f>"182"</f>
        <v>182</v>
      </c>
      <c r="H6886" t="s">
        <v>658</v>
      </c>
    </row>
    <row r="6887" spans="1:8" x14ac:dyDescent="0.25">
      <c r="A6887" t="s">
        <v>7058</v>
      </c>
      <c r="B6887" s="12">
        <v>79</v>
      </c>
      <c r="C6887" t="s">
        <v>28</v>
      </c>
      <c r="D6887" t="s">
        <v>29</v>
      </c>
      <c r="E6887" s="13" t="str">
        <f>"37"</f>
        <v>37</v>
      </c>
      <c r="F6887" t="s">
        <v>34</v>
      </c>
      <c r="G6887" s="14" t="str">
        <f>"078"</f>
        <v>078</v>
      </c>
      <c r="H6887" t="s">
        <v>439</v>
      </c>
    </row>
    <row r="6888" spans="1:8" x14ac:dyDescent="0.25">
      <c r="A6888" t="s">
        <v>7059</v>
      </c>
      <c r="B6888" s="12">
        <v>77</v>
      </c>
      <c r="C6888" t="s">
        <v>17</v>
      </c>
      <c r="D6888" t="s">
        <v>18</v>
      </c>
      <c r="E6888" s="13" t="str">
        <f>"40"</f>
        <v>40</v>
      </c>
      <c r="F6888" t="s">
        <v>19</v>
      </c>
      <c r="G6888" s="14" t="str">
        <f>"251"</f>
        <v>251</v>
      </c>
      <c r="H6888" t="s">
        <v>20</v>
      </c>
    </row>
    <row r="6889" spans="1:8" x14ac:dyDescent="0.25">
      <c r="A6889" t="s">
        <v>7060</v>
      </c>
      <c r="B6889" s="12">
        <v>76</v>
      </c>
      <c r="C6889" t="s">
        <v>2</v>
      </c>
      <c r="D6889" t="s">
        <v>3</v>
      </c>
      <c r="E6889" s="13" t="str">
        <f>"53"</f>
        <v>53</v>
      </c>
      <c r="F6889" t="s">
        <v>67</v>
      </c>
      <c r="G6889" s="14" t="str">
        <f>"206"</f>
        <v>206</v>
      </c>
      <c r="H6889" t="s">
        <v>274</v>
      </c>
    </row>
    <row r="6890" spans="1:8" x14ac:dyDescent="0.25">
      <c r="A6890" t="s">
        <v>7061</v>
      </c>
      <c r="B6890" s="12">
        <v>81</v>
      </c>
      <c r="C6890" t="s">
        <v>7</v>
      </c>
      <c r="D6890" t="s">
        <v>8</v>
      </c>
      <c r="E6890" s="13" t="str">
        <f>"70"</f>
        <v>70</v>
      </c>
      <c r="F6890" t="s">
        <v>50</v>
      </c>
      <c r="G6890" s="14" t="str">
        <f>"265"</f>
        <v>265</v>
      </c>
      <c r="H6890" t="s">
        <v>374</v>
      </c>
    </row>
    <row r="6891" spans="1:8" x14ac:dyDescent="0.25">
      <c r="A6891" t="s">
        <v>7062</v>
      </c>
      <c r="B6891" s="12">
        <v>81</v>
      </c>
      <c r="C6891" t="s">
        <v>7</v>
      </c>
      <c r="D6891" t="s">
        <v>8</v>
      </c>
      <c r="E6891" s="13" t="str">
        <f>"44"</f>
        <v>44</v>
      </c>
      <c r="F6891" t="s">
        <v>40</v>
      </c>
      <c r="G6891" s="14" t="str">
        <f>"008"</f>
        <v>008</v>
      </c>
      <c r="H6891" t="s">
        <v>1171</v>
      </c>
    </row>
    <row r="6892" spans="1:8" x14ac:dyDescent="0.25">
      <c r="A6892" t="s">
        <v>7063</v>
      </c>
      <c r="B6892" s="12">
        <v>77</v>
      </c>
      <c r="C6892" t="s">
        <v>17</v>
      </c>
      <c r="D6892" t="s">
        <v>18</v>
      </c>
      <c r="E6892" s="13" t="str">
        <f>"40"</f>
        <v>40</v>
      </c>
      <c r="F6892" t="s">
        <v>19</v>
      </c>
      <c r="G6892" s="14" t="str">
        <f>"251"</f>
        <v>251</v>
      </c>
      <c r="H6892" t="s">
        <v>20</v>
      </c>
    </row>
    <row r="6893" spans="1:8" x14ac:dyDescent="0.25">
      <c r="A6893" t="s">
        <v>7064</v>
      </c>
      <c r="B6893" s="12">
        <v>77</v>
      </c>
      <c r="C6893" t="s">
        <v>17</v>
      </c>
      <c r="D6893" t="s">
        <v>18</v>
      </c>
      <c r="E6893" s="13" t="str">
        <f>"45"</f>
        <v>45</v>
      </c>
      <c r="F6893" t="s">
        <v>168</v>
      </c>
      <c r="G6893" s="14" t="str">
        <f>"181"</f>
        <v>181</v>
      </c>
      <c r="H6893" t="s">
        <v>278</v>
      </c>
    </row>
    <row r="6894" spans="1:8" x14ac:dyDescent="0.25">
      <c r="A6894" t="s">
        <v>7065</v>
      </c>
      <c r="B6894" s="12">
        <v>81</v>
      </c>
      <c r="C6894" t="s">
        <v>7</v>
      </c>
      <c r="D6894" t="s">
        <v>8</v>
      </c>
      <c r="E6894" s="13" t="str">
        <f>"59"</f>
        <v>59</v>
      </c>
      <c r="F6894" t="s">
        <v>335</v>
      </c>
      <c r="G6894" s="14" t="str">
        <f>"112"</f>
        <v>112</v>
      </c>
      <c r="H6894" t="s">
        <v>779</v>
      </c>
    </row>
    <row r="6895" spans="1:8" x14ac:dyDescent="0.25">
      <c r="A6895" t="s">
        <v>7066</v>
      </c>
      <c r="B6895" s="12">
        <v>76</v>
      </c>
      <c r="C6895" t="s">
        <v>2</v>
      </c>
      <c r="D6895" t="s">
        <v>3</v>
      </c>
      <c r="E6895" s="13" t="str">
        <f>"28"</f>
        <v>28</v>
      </c>
      <c r="F6895" t="s">
        <v>89</v>
      </c>
      <c r="G6895" s="14" t="str">
        <f>"171"</f>
        <v>171</v>
      </c>
      <c r="H6895" t="s">
        <v>90</v>
      </c>
    </row>
    <row r="6896" spans="1:8" x14ac:dyDescent="0.25">
      <c r="A6896" t="s">
        <v>7067</v>
      </c>
      <c r="B6896" s="12">
        <v>77</v>
      </c>
      <c r="C6896" t="s">
        <v>17</v>
      </c>
      <c r="D6896" t="s">
        <v>18</v>
      </c>
      <c r="E6896" s="13" t="str">
        <f>"67"</f>
        <v>67</v>
      </c>
      <c r="F6896" t="s">
        <v>44</v>
      </c>
      <c r="G6896" s="14" t="str">
        <f>"261"</f>
        <v>261</v>
      </c>
      <c r="H6896" t="s">
        <v>70</v>
      </c>
    </row>
    <row r="6897" spans="1:8" x14ac:dyDescent="0.25">
      <c r="A6897" t="s">
        <v>7068</v>
      </c>
      <c r="B6897" s="12">
        <v>79</v>
      </c>
      <c r="C6897" t="s">
        <v>28</v>
      </c>
      <c r="D6897" t="s">
        <v>29</v>
      </c>
      <c r="E6897" s="13" t="str">
        <f>"29"</f>
        <v>29</v>
      </c>
      <c r="F6897" t="s">
        <v>220</v>
      </c>
      <c r="G6897" s="14" t="str">
        <f>"146"</f>
        <v>146</v>
      </c>
      <c r="H6897" t="s">
        <v>2751</v>
      </c>
    </row>
    <row r="6898" spans="1:8" x14ac:dyDescent="0.25">
      <c r="A6898" t="s">
        <v>7069</v>
      </c>
      <c r="B6898" s="12">
        <v>77</v>
      </c>
      <c r="C6898" t="s">
        <v>17</v>
      </c>
      <c r="D6898" t="s">
        <v>18</v>
      </c>
      <c r="E6898" s="13" t="str">
        <f>"67"</f>
        <v>67</v>
      </c>
      <c r="F6898" t="s">
        <v>44</v>
      </c>
      <c r="G6898" s="14" t="str">
        <f>"151"</f>
        <v>151</v>
      </c>
      <c r="H6898" t="s">
        <v>200</v>
      </c>
    </row>
    <row r="6899" spans="1:8" x14ac:dyDescent="0.25">
      <c r="A6899" t="s">
        <v>7070</v>
      </c>
      <c r="B6899" s="12">
        <v>79</v>
      </c>
      <c r="C6899" t="s">
        <v>28</v>
      </c>
      <c r="D6899" t="s">
        <v>29</v>
      </c>
      <c r="E6899" s="13" t="str">
        <f>"09"</f>
        <v>09</v>
      </c>
      <c r="F6899" t="s">
        <v>117</v>
      </c>
      <c r="G6899" s="14" t="str">
        <f>"211"</f>
        <v>211</v>
      </c>
      <c r="H6899" t="s">
        <v>372</v>
      </c>
    </row>
    <row r="6900" spans="1:8" x14ac:dyDescent="0.25">
      <c r="A6900" t="s">
        <v>7070</v>
      </c>
      <c r="B6900" s="12">
        <v>79</v>
      </c>
      <c r="C6900" t="s">
        <v>28</v>
      </c>
      <c r="D6900" t="s">
        <v>29</v>
      </c>
      <c r="E6900" s="13" t="str">
        <f>"41"</f>
        <v>41</v>
      </c>
      <c r="F6900" t="s">
        <v>345</v>
      </c>
      <c r="G6900" s="14" t="str">
        <f>"281"</f>
        <v>281</v>
      </c>
      <c r="H6900" t="s">
        <v>346</v>
      </c>
    </row>
    <row r="6901" spans="1:8" x14ac:dyDescent="0.25">
      <c r="A6901" t="s">
        <v>7071</v>
      </c>
      <c r="B6901" s="12">
        <v>79</v>
      </c>
      <c r="C6901" t="s">
        <v>28</v>
      </c>
      <c r="D6901" t="s">
        <v>29</v>
      </c>
      <c r="E6901" s="13" t="str">
        <f>"09"</f>
        <v>09</v>
      </c>
      <c r="F6901" t="s">
        <v>117</v>
      </c>
      <c r="G6901" s="14" t="str">
        <f>"206"</f>
        <v>206</v>
      </c>
      <c r="H6901" t="s">
        <v>118</v>
      </c>
    </row>
    <row r="6902" spans="1:8" x14ac:dyDescent="0.25">
      <c r="A6902" t="s">
        <v>7072</v>
      </c>
      <c r="B6902" s="12">
        <v>77</v>
      </c>
      <c r="C6902" t="s">
        <v>17</v>
      </c>
      <c r="D6902" t="s">
        <v>18</v>
      </c>
      <c r="E6902" s="13" t="str">
        <f>"40"</f>
        <v>40</v>
      </c>
      <c r="F6902" t="s">
        <v>19</v>
      </c>
      <c r="G6902" s="14" t="str">
        <f>"251"</f>
        <v>251</v>
      </c>
      <c r="H6902" t="s">
        <v>20</v>
      </c>
    </row>
    <row r="6903" spans="1:8" x14ac:dyDescent="0.25">
      <c r="A6903" t="s">
        <v>7073</v>
      </c>
      <c r="B6903" s="12">
        <v>79</v>
      </c>
      <c r="C6903" t="s">
        <v>28</v>
      </c>
      <c r="D6903" t="s">
        <v>29</v>
      </c>
      <c r="E6903" s="13" t="str">
        <f>"17"</f>
        <v>17</v>
      </c>
      <c r="F6903" t="s">
        <v>32</v>
      </c>
      <c r="G6903" s="14" t="str">
        <f>"251"</f>
        <v>251</v>
      </c>
      <c r="H6903" t="s">
        <v>33</v>
      </c>
    </row>
    <row r="6904" spans="1:8" x14ac:dyDescent="0.25">
      <c r="A6904" t="s">
        <v>7074</v>
      </c>
      <c r="B6904" s="12">
        <v>77</v>
      </c>
      <c r="C6904" t="s">
        <v>17</v>
      </c>
      <c r="D6904" t="s">
        <v>18</v>
      </c>
      <c r="E6904" s="13" t="str">
        <f>"40"</f>
        <v>40</v>
      </c>
      <c r="F6904" t="s">
        <v>19</v>
      </c>
      <c r="G6904" s="14" t="str">
        <f>"251"</f>
        <v>251</v>
      </c>
      <c r="H6904" t="s">
        <v>20</v>
      </c>
    </row>
    <row r="6905" spans="1:8" x14ac:dyDescent="0.25">
      <c r="A6905" t="s">
        <v>7075</v>
      </c>
      <c r="B6905" s="12">
        <v>79</v>
      </c>
      <c r="C6905" t="s">
        <v>28</v>
      </c>
      <c r="D6905" t="s">
        <v>29</v>
      </c>
      <c r="E6905" s="13" t="str">
        <f>"61"</f>
        <v>61</v>
      </c>
      <c r="F6905" t="s">
        <v>186</v>
      </c>
      <c r="G6905" s="14" t="str">
        <f>"006"</f>
        <v>006</v>
      </c>
      <c r="H6905" t="s">
        <v>3833</v>
      </c>
    </row>
    <row r="6906" spans="1:8" x14ac:dyDescent="0.25">
      <c r="A6906" t="s">
        <v>7076</v>
      </c>
      <c r="B6906" s="12">
        <v>76</v>
      </c>
      <c r="C6906" t="s">
        <v>2</v>
      </c>
      <c r="D6906" t="s">
        <v>3</v>
      </c>
      <c r="E6906" s="13" t="str">
        <f>"11"</f>
        <v>11</v>
      </c>
      <c r="F6906" t="s">
        <v>501</v>
      </c>
      <c r="G6906" s="14" t="str">
        <f>"246"</f>
        <v>246</v>
      </c>
      <c r="H6906" t="s">
        <v>502</v>
      </c>
    </row>
    <row r="6907" spans="1:8" x14ac:dyDescent="0.25">
      <c r="A6907" t="s">
        <v>7077</v>
      </c>
      <c r="B6907" s="12">
        <v>76</v>
      </c>
      <c r="C6907" t="s">
        <v>2</v>
      </c>
      <c r="D6907" t="s">
        <v>3</v>
      </c>
      <c r="E6907" s="13" t="str">
        <f>"53"</f>
        <v>53</v>
      </c>
      <c r="F6907" t="s">
        <v>67</v>
      </c>
      <c r="G6907" s="14" t="str">
        <f>"241"</f>
        <v>241</v>
      </c>
      <c r="H6907" t="s">
        <v>68</v>
      </c>
    </row>
    <row r="6908" spans="1:8" x14ac:dyDescent="0.25">
      <c r="A6908" t="s">
        <v>7078</v>
      </c>
      <c r="B6908" s="12">
        <v>81</v>
      </c>
      <c r="C6908" t="s">
        <v>7</v>
      </c>
      <c r="D6908" t="s">
        <v>8</v>
      </c>
      <c r="E6908" s="13" t="str">
        <f>"05"</f>
        <v>05</v>
      </c>
      <c r="F6908" t="s">
        <v>9</v>
      </c>
      <c r="G6908" s="14" t="str">
        <f>"178"</f>
        <v>178</v>
      </c>
      <c r="H6908" t="s">
        <v>446</v>
      </c>
    </row>
    <row r="6909" spans="1:8" x14ac:dyDescent="0.25">
      <c r="A6909" t="s">
        <v>7079</v>
      </c>
      <c r="B6909" s="12">
        <v>76</v>
      </c>
      <c r="C6909" t="s">
        <v>2</v>
      </c>
      <c r="D6909" t="s">
        <v>3</v>
      </c>
      <c r="E6909" s="13" t="str">
        <f>"13"</f>
        <v>13</v>
      </c>
      <c r="F6909" t="s">
        <v>14</v>
      </c>
      <c r="G6909" s="14" t="str">
        <f>"251"</f>
        <v>251</v>
      </c>
      <c r="H6909" t="s">
        <v>255</v>
      </c>
    </row>
    <row r="6910" spans="1:8" x14ac:dyDescent="0.25">
      <c r="A6910" t="s">
        <v>7080</v>
      </c>
      <c r="B6910" s="12">
        <v>81</v>
      </c>
      <c r="C6910" t="s">
        <v>7</v>
      </c>
      <c r="D6910" t="s">
        <v>8</v>
      </c>
      <c r="E6910" s="13" t="str">
        <f>"36"</f>
        <v>36</v>
      </c>
      <c r="F6910" t="s">
        <v>84</v>
      </c>
      <c r="G6910" s="14" t="str">
        <f>"028"</f>
        <v>028</v>
      </c>
      <c r="H6910" t="s">
        <v>115</v>
      </c>
    </row>
    <row r="6911" spans="1:8" x14ac:dyDescent="0.25">
      <c r="A6911" t="s">
        <v>7081</v>
      </c>
      <c r="B6911" s="12">
        <v>77</v>
      </c>
      <c r="C6911" t="s">
        <v>17</v>
      </c>
      <c r="D6911" t="s">
        <v>18</v>
      </c>
      <c r="E6911" s="13" t="str">
        <f>"66"</f>
        <v>66</v>
      </c>
      <c r="F6911" t="s">
        <v>22</v>
      </c>
      <c r="G6911" s="14" t="str">
        <f>"236"</f>
        <v>236</v>
      </c>
      <c r="H6911" t="s">
        <v>240</v>
      </c>
    </row>
    <row r="6912" spans="1:8" x14ac:dyDescent="0.25">
      <c r="A6912" t="s">
        <v>7082</v>
      </c>
      <c r="B6912" s="12">
        <v>77</v>
      </c>
      <c r="C6912" t="s">
        <v>17</v>
      </c>
      <c r="D6912" t="s">
        <v>18</v>
      </c>
      <c r="E6912" s="13" t="str">
        <f>"40"</f>
        <v>40</v>
      </c>
      <c r="F6912" t="s">
        <v>19</v>
      </c>
      <c r="G6912" s="14" t="str">
        <f>"281"</f>
        <v>281</v>
      </c>
      <c r="H6912" t="s">
        <v>352</v>
      </c>
    </row>
    <row r="6913" spans="1:8" x14ac:dyDescent="0.25">
      <c r="A6913" t="s">
        <v>7083</v>
      </c>
      <c r="B6913" s="12">
        <v>81</v>
      </c>
      <c r="C6913" t="s">
        <v>7</v>
      </c>
      <c r="D6913" t="s">
        <v>8</v>
      </c>
      <c r="E6913" s="13" t="str">
        <f>"44"</f>
        <v>44</v>
      </c>
      <c r="F6913" t="s">
        <v>40</v>
      </c>
      <c r="G6913" s="14" t="str">
        <f>"261"</f>
        <v>261</v>
      </c>
      <c r="H6913" t="s">
        <v>627</v>
      </c>
    </row>
    <row r="6914" spans="1:8" x14ac:dyDescent="0.25">
      <c r="A6914" t="s">
        <v>7083</v>
      </c>
      <c r="B6914" s="12">
        <v>81</v>
      </c>
      <c r="C6914" t="s">
        <v>7</v>
      </c>
      <c r="D6914" t="s">
        <v>8</v>
      </c>
      <c r="E6914" s="13" t="str">
        <f>"49"</f>
        <v>49</v>
      </c>
      <c r="F6914" t="s">
        <v>340</v>
      </c>
      <c r="G6914" s="14" t="str">
        <f>"281"</f>
        <v>281</v>
      </c>
      <c r="H6914" t="s">
        <v>1335</v>
      </c>
    </row>
    <row r="6915" spans="1:8" x14ac:dyDescent="0.25">
      <c r="A6915" t="s">
        <v>7084</v>
      </c>
      <c r="B6915" s="12">
        <v>79</v>
      </c>
      <c r="C6915" t="s">
        <v>28</v>
      </c>
      <c r="D6915" t="s">
        <v>29</v>
      </c>
      <c r="E6915" s="13" t="str">
        <f>"37"</f>
        <v>37</v>
      </c>
      <c r="F6915" t="s">
        <v>34</v>
      </c>
      <c r="G6915" s="14" t="str">
        <f>"291"</f>
        <v>291</v>
      </c>
      <c r="H6915" t="s">
        <v>36</v>
      </c>
    </row>
    <row r="6916" spans="1:8" x14ac:dyDescent="0.25">
      <c r="A6916" t="s">
        <v>7085</v>
      </c>
      <c r="B6916" s="12">
        <v>77</v>
      </c>
      <c r="C6916" t="s">
        <v>17</v>
      </c>
      <c r="D6916" t="s">
        <v>18</v>
      </c>
      <c r="E6916" s="13" t="str">
        <f t="shared" ref="E6916:E6922" si="12">"40"</f>
        <v>40</v>
      </c>
      <c r="F6916" t="s">
        <v>19</v>
      </c>
      <c r="G6916" s="14" t="str">
        <f>"265"</f>
        <v>265</v>
      </c>
      <c r="H6916" t="s">
        <v>78</v>
      </c>
    </row>
    <row r="6917" spans="1:8" x14ac:dyDescent="0.25">
      <c r="A6917" t="s">
        <v>7086</v>
      </c>
      <c r="B6917" s="12">
        <v>77</v>
      </c>
      <c r="C6917" t="s">
        <v>17</v>
      </c>
      <c r="D6917" t="s">
        <v>18</v>
      </c>
      <c r="E6917" s="13" t="str">
        <f t="shared" si="12"/>
        <v>40</v>
      </c>
      <c r="F6917" t="s">
        <v>19</v>
      </c>
      <c r="G6917" s="14" t="str">
        <f>"226"</f>
        <v>226</v>
      </c>
      <c r="H6917" t="s">
        <v>359</v>
      </c>
    </row>
    <row r="6918" spans="1:8" x14ac:dyDescent="0.25">
      <c r="A6918" t="s">
        <v>7087</v>
      </c>
      <c r="B6918" s="12">
        <v>77</v>
      </c>
      <c r="C6918" t="s">
        <v>17</v>
      </c>
      <c r="D6918" t="s">
        <v>18</v>
      </c>
      <c r="E6918" s="13" t="str">
        <f t="shared" si="12"/>
        <v>40</v>
      </c>
      <c r="F6918" t="s">
        <v>19</v>
      </c>
      <c r="G6918" s="14" t="str">
        <f>"251"</f>
        <v>251</v>
      </c>
      <c r="H6918" t="s">
        <v>20</v>
      </c>
    </row>
    <row r="6919" spans="1:8" x14ac:dyDescent="0.25">
      <c r="A6919" t="s">
        <v>7087</v>
      </c>
      <c r="B6919" s="12">
        <v>77</v>
      </c>
      <c r="C6919" t="s">
        <v>17</v>
      </c>
      <c r="D6919" t="s">
        <v>18</v>
      </c>
      <c r="E6919" s="13" t="str">
        <f t="shared" si="12"/>
        <v>40</v>
      </c>
      <c r="F6919" t="s">
        <v>19</v>
      </c>
      <c r="G6919" s="14" t="str">
        <f>"282"</f>
        <v>282</v>
      </c>
      <c r="H6919" t="s">
        <v>82</v>
      </c>
    </row>
    <row r="6920" spans="1:8" x14ac:dyDescent="0.25">
      <c r="A6920" t="s">
        <v>7088</v>
      </c>
      <c r="B6920" s="12">
        <v>77</v>
      </c>
      <c r="C6920" t="s">
        <v>17</v>
      </c>
      <c r="D6920" t="s">
        <v>18</v>
      </c>
      <c r="E6920" s="13" t="str">
        <f t="shared" si="12"/>
        <v>40</v>
      </c>
      <c r="F6920" t="s">
        <v>19</v>
      </c>
      <c r="G6920" s="14" t="str">
        <f>"131"</f>
        <v>131</v>
      </c>
      <c r="H6920" t="s">
        <v>490</v>
      </c>
    </row>
    <row r="6921" spans="1:8" x14ac:dyDescent="0.25">
      <c r="A6921" t="s">
        <v>7089</v>
      </c>
      <c r="B6921" s="12">
        <v>77</v>
      </c>
      <c r="C6921" t="s">
        <v>17</v>
      </c>
      <c r="D6921" t="s">
        <v>18</v>
      </c>
      <c r="E6921" s="13" t="str">
        <f t="shared" si="12"/>
        <v>40</v>
      </c>
      <c r="F6921" t="s">
        <v>19</v>
      </c>
      <c r="G6921" s="14" t="str">
        <f>"265"</f>
        <v>265</v>
      </c>
      <c r="H6921" t="s">
        <v>78</v>
      </c>
    </row>
    <row r="6922" spans="1:8" x14ac:dyDescent="0.25">
      <c r="A6922" t="s">
        <v>7090</v>
      </c>
      <c r="B6922" s="12">
        <v>77</v>
      </c>
      <c r="C6922" t="s">
        <v>17</v>
      </c>
      <c r="D6922" t="s">
        <v>18</v>
      </c>
      <c r="E6922" s="13" t="str">
        <f t="shared" si="12"/>
        <v>40</v>
      </c>
      <c r="F6922" t="s">
        <v>19</v>
      </c>
      <c r="G6922" s="14" t="str">
        <f>"226"</f>
        <v>226</v>
      </c>
      <c r="H6922" t="s">
        <v>359</v>
      </c>
    </row>
    <row r="6923" spans="1:8" x14ac:dyDescent="0.25">
      <c r="A6923" t="s">
        <v>7091</v>
      </c>
      <c r="B6923" s="12">
        <v>77</v>
      </c>
      <c r="C6923" t="s">
        <v>17</v>
      </c>
      <c r="D6923" t="s">
        <v>18</v>
      </c>
      <c r="E6923" s="13" t="str">
        <f>"67"</f>
        <v>67</v>
      </c>
      <c r="F6923" t="s">
        <v>44</v>
      </c>
      <c r="G6923" s="14" t="str">
        <f>"261"</f>
        <v>261</v>
      </c>
      <c r="H6923" t="s">
        <v>70</v>
      </c>
    </row>
    <row r="6924" spans="1:8" x14ac:dyDescent="0.25">
      <c r="A6924" t="s">
        <v>7092</v>
      </c>
      <c r="B6924" s="12">
        <v>79</v>
      </c>
      <c r="C6924" t="s">
        <v>28</v>
      </c>
      <c r="D6924" t="s">
        <v>29</v>
      </c>
      <c r="E6924" s="13" t="str">
        <f>"32"</f>
        <v>32</v>
      </c>
      <c r="F6924" t="s">
        <v>61</v>
      </c>
      <c r="G6924" s="14" t="str">
        <f>"022"</f>
        <v>022</v>
      </c>
      <c r="H6924" t="s">
        <v>7093</v>
      </c>
    </row>
    <row r="6925" spans="1:8" x14ac:dyDescent="0.25">
      <c r="A6925" t="s">
        <v>7094</v>
      </c>
      <c r="B6925" s="12">
        <v>77</v>
      </c>
      <c r="C6925" t="s">
        <v>17</v>
      </c>
      <c r="D6925" t="s">
        <v>18</v>
      </c>
      <c r="E6925" s="13" t="str">
        <f>"40"</f>
        <v>40</v>
      </c>
      <c r="F6925" t="s">
        <v>19</v>
      </c>
      <c r="G6925" s="14" t="str">
        <f>"265"</f>
        <v>265</v>
      </c>
      <c r="H6925" t="s">
        <v>78</v>
      </c>
    </row>
    <row r="6926" spans="1:8" x14ac:dyDescent="0.25">
      <c r="A6926" t="s">
        <v>7095</v>
      </c>
      <c r="B6926" s="12">
        <v>79</v>
      </c>
      <c r="C6926" t="s">
        <v>28</v>
      </c>
      <c r="D6926" t="s">
        <v>29</v>
      </c>
      <c r="E6926" s="13" t="str">
        <f>"16"</f>
        <v>16</v>
      </c>
      <c r="F6926" t="s">
        <v>757</v>
      </c>
      <c r="G6926" s="14" t="str">
        <f>"281"</f>
        <v>281</v>
      </c>
      <c r="H6926" t="s">
        <v>758</v>
      </c>
    </row>
    <row r="6927" spans="1:8" x14ac:dyDescent="0.25">
      <c r="A6927" t="s">
        <v>7096</v>
      </c>
      <c r="B6927" s="12">
        <v>79</v>
      </c>
      <c r="C6927" t="s">
        <v>28</v>
      </c>
      <c r="D6927" t="s">
        <v>29</v>
      </c>
      <c r="E6927" s="13" t="str">
        <f>"32"</f>
        <v>32</v>
      </c>
      <c r="F6927" t="s">
        <v>61</v>
      </c>
      <c r="G6927" s="14" t="str">
        <f>"002"</f>
        <v>002</v>
      </c>
      <c r="H6927" t="s">
        <v>6519</v>
      </c>
    </row>
    <row r="6928" spans="1:8" x14ac:dyDescent="0.25">
      <c r="A6928" t="s">
        <v>7097</v>
      </c>
      <c r="B6928" s="12">
        <v>79</v>
      </c>
      <c r="C6928" t="s">
        <v>28</v>
      </c>
      <c r="D6928" t="s">
        <v>29</v>
      </c>
      <c r="E6928" s="13" t="str">
        <f>"03"</f>
        <v>03</v>
      </c>
      <c r="F6928" t="s">
        <v>30</v>
      </c>
      <c r="G6928" s="14" t="str">
        <f>"111"</f>
        <v>111</v>
      </c>
      <c r="H6928" t="s">
        <v>1753</v>
      </c>
    </row>
    <row r="6929" spans="1:8" x14ac:dyDescent="0.25">
      <c r="A6929" t="s">
        <v>7098</v>
      </c>
      <c r="B6929" s="12">
        <v>76</v>
      </c>
      <c r="C6929" t="s">
        <v>2</v>
      </c>
      <c r="D6929" t="s">
        <v>3</v>
      </c>
      <c r="E6929" s="13" t="str">
        <f>"64"</f>
        <v>64</v>
      </c>
      <c r="F6929" t="s">
        <v>58</v>
      </c>
      <c r="G6929" s="14" t="str">
        <f>"246"</f>
        <v>246</v>
      </c>
      <c r="H6929" t="s">
        <v>1524</v>
      </c>
    </row>
    <row r="6930" spans="1:8" x14ac:dyDescent="0.25">
      <c r="A6930" t="s">
        <v>7099</v>
      </c>
      <c r="B6930" s="12">
        <v>79</v>
      </c>
      <c r="C6930" t="s">
        <v>28</v>
      </c>
      <c r="D6930" t="s">
        <v>29</v>
      </c>
      <c r="E6930" s="13" t="str">
        <f>"09"</f>
        <v>09</v>
      </c>
      <c r="F6930" t="s">
        <v>117</v>
      </c>
      <c r="G6930" s="14" t="str">
        <f>"020"</f>
        <v>020</v>
      </c>
      <c r="H6930" t="s">
        <v>537</v>
      </c>
    </row>
    <row r="6931" spans="1:8" x14ac:dyDescent="0.25">
      <c r="A6931" t="s">
        <v>7099</v>
      </c>
      <c r="B6931" s="12">
        <v>79</v>
      </c>
      <c r="C6931" t="s">
        <v>28</v>
      </c>
      <c r="D6931" t="s">
        <v>29</v>
      </c>
      <c r="E6931" s="13" t="str">
        <f>"09"</f>
        <v>09</v>
      </c>
      <c r="F6931" t="s">
        <v>117</v>
      </c>
      <c r="G6931" s="14" t="str">
        <f>"034"</f>
        <v>034</v>
      </c>
      <c r="H6931" t="s">
        <v>331</v>
      </c>
    </row>
    <row r="6932" spans="1:8" x14ac:dyDescent="0.25">
      <c r="A6932" t="s">
        <v>7100</v>
      </c>
      <c r="B6932" s="12">
        <v>81</v>
      </c>
      <c r="C6932" t="s">
        <v>7</v>
      </c>
      <c r="D6932" t="s">
        <v>8</v>
      </c>
      <c r="E6932" s="13" t="str">
        <f>"70"</f>
        <v>70</v>
      </c>
      <c r="F6932" t="s">
        <v>50</v>
      </c>
      <c r="G6932" s="14" t="str">
        <f>"006"</f>
        <v>006</v>
      </c>
      <c r="H6932" t="s">
        <v>977</v>
      </c>
    </row>
    <row r="6933" spans="1:8" x14ac:dyDescent="0.25">
      <c r="A6933" t="s">
        <v>7101</v>
      </c>
      <c r="B6933" s="12">
        <v>76</v>
      </c>
      <c r="C6933" t="s">
        <v>2</v>
      </c>
      <c r="D6933" t="s">
        <v>3</v>
      </c>
      <c r="E6933" s="13" t="str">
        <f>"53"</f>
        <v>53</v>
      </c>
      <c r="F6933" t="s">
        <v>67</v>
      </c>
      <c r="G6933" s="14" t="str">
        <f>"241"</f>
        <v>241</v>
      </c>
      <c r="H6933" t="s">
        <v>68</v>
      </c>
    </row>
    <row r="6934" spans="1:8" x14ac:dyDescent="0.25">
      <c r="A6934" t="s">
        <v>7102</v>
      </c>
      <c r="B6934" s="12">
        <v>77</v>
      </c>
      <c r="C6934" t="s">
        <v>17</v>
      </c>
      <c r="D6934" t="s">
        <v>18</v>
      </c>
      <c r="E6934" s="13" t="str">
        <f>"67"</f>
        <v>67</v>
      </c>
      <c r="F6934" t="s">
        <v>44</v>
      </c>
      <c r="G6934" s="14" t="str">
        <f>"261"</f>
        <v>261</v>
      </c>
      <c r="H6934" t="s">
        <v>70</v>
      </c>
    </row>
    <row r="6935" spans="1:8" x14ac:dyDescent="0.25">
      <c r="A6935" t="s">
        <v>7103</v>
      </c>
      <c r="B6935" s="12">
        <v>79</v>
      </c>
      <c r="C6935" t="s">
        <v>28</v>
      </c>
      <c r="D6935" t="s">
        <v>29</v>
      </c>
      <c r="E6935" s="13" t="str">
        <f>"37"</f>
        <v>37</v>
      </c>
      <c r="F6935" t="s">
        <v>34</v>
      </c>
      <c r="G6935" s="14" t="str">
        <f>"176"</f>
        <v>176</v>
      </c>
      <c r="H6935" t="s">
        <v>1442</v>
      </c>
    </row>
    <row r="6936" spans="1:8" x14ac:dyDescent="0.25">
      <c r="A6936" t="s">
        <v>7104</v>
      </c>
      <c r="B6936" s="12">
        <v>77</v>
      </c>
      <c r="C6936" t="s">
        <v>17</v>
      </c>
      <c r="D6936" t="s">
        <v>18</v>
      </c>
      <c r="E6936" s="13" t="str">
        <f>"66"</f>
        <v>66</v>
      </c>
      <c r="F6936" t="s">
        <v>22</v>
      </c>
      <c r="G6936" s="14" t="str">
        <f>"131"</f>
        <v>131</v>
      </c>
      <c r="H6936" t="s">
        <v>23</v>
      </c>
    </row>
    <row r="6937" spans="1:8" x14ac:dyDescent="0.25">
      <c r="A6937" t="s">
        <v>7105</v>
      </c>
      <c r="B6937" s="12">
        <v>77</v>
      </c>
      <c r="C6937" t="s">
        <v>17</v>
      </c>
      <c r="D6937" t="s">
        <v>18</v>
      </c>
      <c r="E6937" s="13" t="str">
        <f>"40"</f>
        <v>40</v>
      </c>
      <c r="F6937" t="s">
        <v>19</v>
      </c>
      <c r="G6937" s="14" t="str">
        <f>"251"</f>
        <v>251</v>
      </c>
      <c r="H6937" t="s">
        <v>20</v>
      </c>
    </row>
    <row r="6938" spans="1:8" x14ac:dyDescent="0.25">
      <c r="A6938" t="s">
        <v>7106</v>
      </c>
      <c r="B6938" s="12">
        <v>79</v>
      </c>
      <c r="C6938" t="s">
        <v>28</v>
      </c>
      <c r="D6938" t="s">
        <v>29</v>
      </c>
      <c r="E6938" s="13" t="str">
        <f>"71"</f>
        <v>71</v>
      </c>
      <c r="F6938" t="s">
        <v>729</v>
      </c>
      <c r="G6938" s="14" t="str">
        <f>"020"</f>
        <v>020</v>
      </c>
      <c r="H6938" t="s">
        <v>647</v>
      </c>
    </row>
    <row r="6939" spans="1:8" x14ac:dyDescent="0.25">
      <c r="A6939" t="s">
        <v>7107</v>
      </c>
      <c r="B6939" s="12">
        <v>79</v>
      </c>
      <c r="C6939" t="s">
        <v>28</v>
      </c>
      <c r="D6939" t="s">
        <v>29</v>
      </c>
      <c r="E6939" s="13" t="str">
        <f>"71"</f>
        <v>71</v>
      </c>
      <c r="F6939" t="s">
        <v>729</v>
      </c>
      <c r="G6939" s="14" t="str">
        <f>"251"</f>
        <v>251</v>
      </c>
      <c r="H6939" t="s">
        <v>970</v>
      </c>
    </row>
    <row r="6940" spans="1:8" x14ac:dyDescent="0.25">
      <c r="A6940" t="s">
        <v>7108</v>
      </c>
      <c r="B6940" s="12">
        <v>79</v>
      </c>
      <c r="C6940" t="s">
        <v>28</v>
      </c>
      <c r="D6940" t="s">
        <v>29</v>
      </c>
      <c r="E6940" s="13" t="str">
        <f>"60"</f>
        <v>60</v>
      </c>
      <c r="F6940" t="s">
        <v>600</v>
      </c>
      <c r="G6940" s="14" t="str">
        <f>"181"</f>
        <v>181</v>
      </c>
      <c r="H6940" t="s">
        <v>7109</v>
      </c>
    </row>
    <row r="6941" spans="1:8" x14ac:dyDescent="0.25">
      <c r="A6941" t="s">
        <v>7110</v>
      </c>
      <c r="B6941" s="12">
        <v>81</v>
      </c>
      <c r="C6941" t="s">
        <v>7</v>
      </c>
      <c r="D6941" t="s">
        <v>8</v>
      </c>
      <c r="E6941" s="13" t="str">
        <f>"31"</f>
        <v>31</v>
      </c>
      <c r="F6941" t="s">
        <v>423</v>
      </c>
      <c r="G6941" s="14" t="str">
        <f>"146"</f>
        <v>146</v>
      </c>
      <c r="H6941" t="s">
        <v>2291</v>
      </c>
    </row>
    <row r="6942" spans="1:8" x14ac:dyDescent="0.25">
      <c r="A6942" t="s">
        <v>7111</v>
      </c>
      <c r="B6942" s="12">
        <v>79</v>
      </c>
      <c r="C6942" t="s">
        <v>28</v>
      </c>
      <c r="D6942" t="s">
        <v>29</v>
      </c>
      <c r="E6942" s="13" t="str">
        <f>"47"</f>
        <v>47</v>
      </c>
      <c r="F6942" t="s">
        <v>1754</v>
      </c>
      <c r="G6942" s="14" t="str">
        <f>"122"</f>
        <v>122</v>
      </c>
      <c r="H6942" t="s">
        <v>3239</v>
      </c>
    </row>
    <row r="6943" spans="1:8" x14ac:dyDescent="0.25">
      <c r="A6943" t="s">
        <v>7112</v>
      </c>
      <c r="B6943" s="12">
        <v>79</v>
      </c>
      <c r="C6943" t="s">
        <v>28</v>
      </c>
      <c r="D6943" t="s">
        <v>29</v>
      </c>
      <c r="E6943" s="13" t="str">
        <f>"37"</f>
        <v>37</v>
      </c>
      <c r="F6943" t="s">
        <v>34</v>
      </c>
      <c r="G6943" s="14" t="str">
        <f>"048"</f>
        <v>048</v>
      </c>
      <c r="H6943" t="s">
        <v>4971</v>
      </c>
    </row>
    <row r="6944" spans="1:8" x14ac:dyDescent="0.25">
      <c r="A6944" t="s">
        <v>7113</v>
      </c>
      <c r="B6944" s="12">
        <v>81</v>
      </c>
      <c r="C6944" t="s">
        <v>7</v>
      </c>
      <c r="D6944" t="s">
        <v>8</v>
      </c>
      <c r="E6944" s="13" t="str">
        <f>"05"</f>
        <v>05</v>
      </c>
      <c r="F6944" t="s">
        <v>9</v>
      </c>
      <c r="G6944" s="14" t="str">
        <f>"231"</f>
        <v>231</v>
      </c>
      <c r="H6944" t="s">
        <v>263</v>
      </c>
    </row>
    <row r="6945" spans="1:8" x14ac:dyDescent="0.25">
      <c r="A6945" t="s">
        <v>7114</v>
      </c>
      <c r="B6945" s="12">
        <v>79</v>
      </c>
      <c r="C6945" t="s">
        <v>28</v>
      </c>
      <c r="D6945" t="s">
        <v>29</v>
      </c>
      <c r="E6945" s="13" t="str">
        <f>"55"</f>
        <v>55</v>
      </c>
      <c r="F6945" t="s">
        <v>207</v>
      </c>
      <c r="G6945" s="14" t="str">
        <f>"020"</f>
        <v>020</v>
      </c>
      <c r="H6945" t="s">
        <v>3713</v>
      </c>
    </row>
    <row r="6946" spans="1:8" x14ac:dyDescent="0.25">
      <c r="A6946" t="s">
        <v>7115</v>
      </c>
      <c r="B6946" s="12">
        <v>81</v>
      </c>
      <c r="C6946" t="s">
        <v>7</v>
      </c>
      <c r="D6946" t="s">
        <v>8</v>
      </c>
      <c r="E6946" s="13" t="str">
        <f>"59"</f>
        <v>59</v>
      </c>
      <c r="F6946" t="s">
        <v>335</v>
      </c>
      <c r="G6946" s="14" t="str">
        <f>"026"</f>
        <v>026</v>
      </c>
      <c r="H6946" t="s">
        <v>4110</v>
      </c>
    </row>
    <row r="6947" spans="1:8" x14ac:dyDescent="0.25">
      <c r="A6947" t="s">
        <v>7116</v>
      </c>
      <c r="B6947" s="12">
        <v>76</v>
      </c>
      <c r="C6947" t="s">
        <v>2</v>
      </c>
      <c r="D6947" t="s">
        <v>3</v>
      </c>
      <c r="E6947" s="13" t="str">
        <f>"67"</f>
        <v>67</v>
      </c>
      <c r="F6947" t="s">
        <v>44</v>
      </c>
      <c r="G6947" s="14" t="str">
        <f>"181"</f>
        <v>181</v>
      </c>
      <c r="H6947" t="s">
        <v>564</v>
      </c>
    </row>
    <row r="6948" spans="1:8" x14ac:dyDescent="0.25">
      <c r="A6948" t="s">
        <v>7117</v>
      </c>
      <c r="B6948" s="12">
        <v>81</v>
      </c>
      <c r="C6948" t="s">
        <v>7</v>
      </c>
      <c r="D6948" t="s">
        <v>8</v>
      </c>
      <c r="E6948" s="13" t="str">
        <f>"08"</f>
        <v>08</v>
      </c>
      <c r="F6948" t="s">
        <v>154</v>
      </c>
      <c r="G6948" s="14" t="str">
        <f>"181"</f>
        <v>181</v>
      </c>
      <c r="H6948" t="s">
        <v>3977</v>
      </c>
    </row>
    <row r="6949" spans="1:8" x14ac:dyDescent="0.25">
      <c r="A6949" t="s">
        <v>7118</v>
      </c>
      <c r="B6949" s="12">
        <v>81</v>
      </c>
      <c r="C6949" t="s">
        <v>7</v>
      </c>
      <c r="D6949" t="s">
        <v>8</v>
      </c>
      <c r="E6949" s="13" t="str">
        <f>"08"</f>
        <v>08</v>
      </c>
      <c r="F6949" t="s">
        <v>154</v>
      </c>
      <c r="G6949" s="14" t="str">
        <f>"181"</f>
        <v>181</v>
      </c>
      <c r="H6949" t="s">
        <v>3977</v>
      </c>
    </row>
    <row r="6950" spans="1:8" x14ac:dyDescent="0.25">
      <c r="A6950" t="s">
        <v>7119</v>
      </c>
      <c r="B6950" s="12">
        <v>81</v>
      </c>
      <c r="C6950" t="s">
        <v>7</v>
      </c>
      <c r="D6950" t="s">
        <v>8</v>
      </c>
      <c r="E6950" s="13" t="str">
        <f>"20"</f>
        <v>20</v>
      </c>
      <c r="F6950" t="s">
        <v>111</v>
      </c>
      <c r="G6950" s="14" t="str">
        <f>"161"</f>
        <v>161</v>
      </c>
      <c r="H6950" t="s">
        <v>3141</v>
      </c>
    </row>
    <row r="6951" spans="1:8" x14ac:dyDescent="0.25">
      <c r="A6951" t="s">
        <v>7120</v>
      </c>
      <c r="B6951" s="12">
        <v>81</v>
      </c>
      <c r="C6951" t="s">
        <v>7</v>
      </c>
      <c r="D6951" t="s">
        <v>8</v>
      </c>
      <c r="E6951" s="13" t="str">
        <f>"44"</f>
        <v>44</v>
      </c>
      <c r="F6951" t="s">
        <v>40</v>
      </c>
      <c r="G6951" s="14" t="str">
        <f>"201"</f>
        <v>201</v>
      </c>
      <c r="H6951" t="s">
        <v>138</v>
      </c>
    </row>
    <row r="6952" spans="1:8" x14ac:dyDescent="0.25">
      <c r="A6952" t="s">
        <v>7121</v>
      </c>
      <c r="B6952" s="12">
        <v>76</v>
      </c>
      <c r="C6952" t="s">
        <v>2</v>
      </c>
      <c r="D6952" t="s">
        <v>3</v>
      </c>
      <c r="E6952" s="13" t="str">
        <f>"67"</f>
        <v>67</v>
      </c>
      <c r="F6952" t="s">
        <v>44</v>
      </c>
      <c r="G6952" s="14" t="str">
        <f>"014"</f>
        <v>014</v>
      </c>
      <c r="H6952" t="s">
        <v>192</v>
      </c>
    </row>
    <row r="6953" spans="1:8" x14ac:dyDescent="0.25">
      <c r="A6953" t="s">
        <v>7122</v>
      </c>
      <c r="B6953" s="12">
        <v>81</v>
      </c>
      <c r="C6953" t="s">
        <v>7</v>
      </c>
      <c r="D6953" t="s">
        <v>8</v>
      </c>
      <c r="E6953" s="13" t="str">
        <f>"58"</f>
        <v>58</v>
      </c>
      <c r="F6953" t="s">
        <v>128</v>
      </c>
      <c r="G6953" s="14" t="str">
        <f>"281"</f>
        <v>281</v>
      </c>
      <c r="H6953" t="s">
        <v>158</v>
      </c>
    </row>
    <row r="6954" spans="1:8" x14ac:dyDescent="0.25">
      <c r="A6954" t="s">
        <v>7123</v>
      </c>
      <c r="B6954" s="12">
        <v>77</v>
      </c>
      <c r="C6954" t="s">
        <v>17</v>
      </c>
      <c r="D6954" t="s">
        <v>18</v>
      </c>
      <c r="E6954" s="13" t="str">
        <f>"40"</f>
        <v>40</v>
      </c>
      <c r="F6954" t="s">
        <v>19</v>
      </c>
      <c r="G6954" s="14" t="str">
        <f>"251"</f>
        <v>251</v>
      </c>
      <c r="H6954" t="s">
        <v>20</v>
      </c>
    </row>
    <row r="6955" spans="1:8" x14ac:dyDescent="0.25">
      <c r="A6955" t="s">
        <v>7124</v>
      </c>
      <c r="B6955" s="12">
        <v>76</v>
      </c>
      <c r="C6955" t="s">
        <v>2</v>
      </c>
      <c r="D6955" t="s">
        <v>3</v>
      </c>
      <c r="E6955" s="13" t="str">
        <f>"67"</f>
        <v>67</v>
      </c>
      <c r="F6955" t="s">
        <v>44</v>
      </c>
      <c r="G6955" s="14" t="str">
        <f>"270"</f>
        <v>270</v>
      </c>
      <c r="H6955" t="s">
        <v>304</v>
      </c>
    </row>
    <row r="6956" spans="1:8" x14ac:dyDescent="0.25">
      <c r="A6956" t="s">
        <v>7125</v>
      </c>
      <c r="B6956" s="12">
        <v>81</v>
      </c>
      <c r="C6956" t="s">
        <v>7</v>
      </c>
      <c r="D6956" t="s">
        <v>8</v>
      </c>
      <c r="E6956" s="13" t="str">
        <f>"49"</f>
        <v>49</v>
      </c>
      <c r="F6956" t="s">
        <v>340</v>
      </c>
      <c r="G6956" s="14" t="str">
        <f>"173"</f>
        <v>173</v>
      </c>
      <c r="H6956" t="s">
        <v>341</v>
      </c>
    </row>
    <row r="6957" spans="1:8" x14ac:dyDescent="0.25">
      <c r="A6957" t="s">
        <v>7126</v>
      </c>
      <c r="B6957" s="12">
        <v>77</v>
      </c>
      <c r="C6957" t="s">
        <v>17</v>
      </c>
      <c r="D6957" t="s">
        <v>18</v>
      </c>
      <c r="E6957" s="13" t="str">
        <f>"66"</f>
        <v>66</v>
      </c>
      <c r="F6957" t="s">
        <v>22</v>
      </c>
      <c r="G6957" s="14" t="str">
        <f>"131"</f>
        <v>131</v>
      </c>
      <c r="H6957" t="s">
        <v>23</v>
      </c>
    </row>
    <row r="6958" spans="1:8" x14ac:dyDescent="0.25">
      <c r="A6958" t="s">
        <v>7127</v>
      </c>
      <c r="B6958" s="12">
        <v>76</v>
      </c>
      <c r="C6958" t="s">
        <v>2</v>
      </c>
      <c r="D6958" t="s">
        <v>3</v>
      </c>
      <c r="E6958" s="13" t="str">
        <f>"67"</f>
        <v>67</v>
      </c>
      <c r="F6958" t="s">
        <v>44</v>
      </c>
      <c r="G6958" s="14" t="str">
        <f>"158"</f>
        <v>158</v>
      </c>
      <c r="H6958" t="s">
        <v>5009</v>
      </c>
    </row>
    <row r="6959" spans="1:8" x14ac:dyDescent="0.25">
      <c r="A6959" t="s">
        <v>7128</v>
      </c>
      <c r="B6959" s="12">
        <v>77</v>
      </c>
      <c r="C6959" t="s">
        <v>17</v>
      </c>
      <c r="D6959" t="s">
        <v>18</v>
      </c>
      <c r="E6959" s="13" t="str">
        <f>"40"</f>
        <v>40</v>
      </c>
      <c r="F6959" t="s">
        <v>19</v>
      </c>
      <c r="G6959" s="14" t="str">
        <f>"251"</f>
        <v>251</v>
      </c>
      <c r="H6959" t="s">
        <v>20</v>
      </c>
    </row>
    <row r="6960" spans="1:8" x14ac:dyDescent="0.25">
      <c r="A6960" t="s">
        <v>7129</v>
      </c>
      <c r="B6960" s="12">
        <v>81</v>
      </c>
      <c r="C6960" t="s">
        <v>7</v>
      </c>
      <c r="D6960" t="s">
        <v>8</v>
      </c>
      <c r="E6960" s="13" t="str">
        <f>"69"</f>
        <v>69</v>
      </c>
      <c r="F6960" t="s">
        <v>140</v>
      </c>
      <c r="G6960" s="14" t="str">
        <f>"291"</f>
        <v>291</v>
      </c>
      <c r="H6960" t="s">
        <v>874</v>
      </c>
    </row>
    <row r="6961" spans="1:8" x14ac:dyDescent="0.25">
      <c r="A6961" t="s">
        <v>7130</v>
      </c>
      <c r="B6961" s="12">
        <v>77</v>
      </c>
      <c r="C6961" t="s">
        <v>17</v>
      </c>
      <c r="D6961" t="s">
        <v>18</v>
      </c>
      <c r="E6961" s="13" t="str">
        <f>"40"</f>
        <v>40</v>
      </c>
      <c r="F6961" t="s">
        <v>19</v>
      </c>
      <c r="G6961" s="14" t="str">
        <f>"292"</f>
        <v>292</v>
      </c>
      <c r="H6961" t="s">
        <v>100</v>
      </c>
    </row>
    <row r="6962" spans="1:8" x14ac:dyDescent="0.25">
      <c r="A6962" t="s">
        <v>7131</v>
      </c>
      <c r="B6962" s="12">
        <v>79</v>
      </c>
      <c r="C6962" t="s">
        <v>28</v>
      </c>
      <c r="D6962" t="s">
        <v>29</v>
      </c>
      <c r="E6962" s="13" t="str">
        <f>"16"</f>
        <v>16</v>
      </c>
      <c r="F6962" t="s">
        <v>757</v>
      </c>
      <c r="G6962" s="14" t="str">
        <f>"281"</f>
        <v>281</v>
      </c>
      <c r="H6962" t="s">
        <v>758</v>
      </c>
    </row>
    <row r="6963" spans="1:8" x14ac:dyDescent="0.25">
      <c r="A6963" t="s">
        <v>7132</v>
      </c>
      <c r="B6963" s="12">
        <v>77</v>
      </c>
      <c r="C6963" t="s">
        <v>17</v>
      </c>
      <c r="D6963" t="s">
        <v>18</v>
      </c>
      <c r="E6963" s="13" t="str">
        <f>"40"</f>
        <v>40</v>
      </c>
      <c r="F6963" t="s">
        <v>19</v>
      </c>
      <c r="G6963" s="14" t="str">
        <f>"211"</f>
        <v>211</v>
      </c>
      <c r="H6963" t="s">
        <v>584</v>
      </c>
    </row>
    <row r="6964" spans="1:8" x14ac:dyDescent="0.25">
      <c r="A6964" t="s">
        <v>7133</v>
      </c>
      <c r="B6964" s="12">
        <v>76</v>
      </c>
      <c r="C6964" t="s">
        <v>2</v>
      </c>
      <c r="D6964" t="s">
        <v>3</v>
      </c>
      <c r="E6964" s="13" t="str">
        <f>"13"</f>
        <v>13</v>
      </c>
      <c r="F6964" t="s">
        <v>14</v>
      </c>
      <c r="G6964" s="14" t="str">
        <f>"281"</f>
        <v>281</v>
      </c>
      <c r="H6964" t="s">
        <v>1522</v>
      </c>
    </row>
    <row r="6965" spans="1:8" x14ac:dyDescent="0.25">
      <c r="A6965" t="s">
        <v>7133</v>
      </c>
      <c r="B6965" s="12">
        <v>76</v>
      </c>
      <c r="C6965" t="s">
        <v>2</v>
      </c>
      <c r="D6965" t="s">
        <v>3</v>
      </c>
      <c r="E6965" s="13" t="str">
        <f>"23"</f>
        <v>23</v>
      </c>
      <c r="F6965" t="s">
        <v>280</v>
      </c>
      <c r="G6965" s="14" t="str">
        <f>"206"</f>
        <v>206</v>
      </c>
      <c r="H6965" t="s">
        <v>4220</v>
      </c>
    </row>
    <row r="6966" spans="1:8" x14ac:dyDescent="0.25">
      <c r="A6966" t="s">
        <v>7133</v>
      </c>
      <c r="B6966" s="12">
        <v>76</v>
      </c>
      <c r="C6966" t="s">
        <v>2</v>
      </c>
      <c r="D6966" t="s">
        <v>3</v>
      </c>
      <c r="E6966" s="13" t="str">
        <f>"53"</f>
        <v>53</v>
      </c>
      <c r="F6966" t="s">
        <v>67</v>
      </c>
      <c r="G6966" s="14" t="str">
        <f>"222"</f>
        <v>222</v>
      </c>
      <c r="H6966" t="s">
        <v>1114</v>
      </c>
    </row>
    <row r="6967" spans="1:8" x14ac:dyDescent="0.25">
      <c r="A6967" t="s">
        <v>7134</v>
      </c>
      <c r="B6967" s="12">
        <v>81</v>
      </c>
      <c r="C6967" t="s">
        <v>7</v>
      </c>
      <c r="D6967" t="s">
        <v>8</v>
      </c>
      <c r="E6967" s="13" t="str">
        <f>"70"</f>
        <v>70</v>
      </c>
      <c r="F6967" t="s">
        <v>50</v>
      </c>
      <c r="G6967" s="14" t="str">
        <f>"121"</f>
        <v>121</v>
      </c>
      <c r="H6967" t="s">
        <v>521</v>
      </c>
    </row>
    <row r="6968" spans="1:8" x14ac:dyDescent="0.25">
      <c r="A6968" t="s">
        <v>7135</v>
      </c>
      <c r="B6968" s="12">
        <v>81</v>
      </c>
      <c r="C6968" t="s">
        <v>7</v>
      </c>
      <c r="D6968" t="s">
        <v>8</v>
      </c>
      <c r="E6968" s="13" t="str">
        <f>"70"</f>
        <v>70</v>
      </c>
      <c r="F6968" t="s">
        <v>50</v>
      </c>
      <c r="G6968" s="14" t="str">
        <f>"266"</f>
        <v>266</v>
      </c>
      <c r="H6968" t="s">
        <v>51</v>
      </c>
    </row>
    <row r="6969" spans="1:8" x14ac:dyDescent="0.25">
      <c r="A6969" t="s">
        <v>7136</v>
      </c>
      <c r="B6969" s="12">
        <v>76</v>
      </c>
      <c r="C6969" t="s">
        <v>2</v>
      </c>
      <c r="D6969" t="s">
        <v>3</v>
      </c>
      <c r="E6969" s="13" t="str">
        <f>"13"</f>
        <v>13</v>
      </c>
      <c r="F6969" t="s">
        <v>14</v>
      </c>
      <c r="G6969" s="14" t="str">
        <f>"251"</f>
        <v>251</v>
      </c>
      <c r="H6969" t="s">
        <v>255</v>
      </c>
    </row>
    <row r="6970" spans="1:8" x14ac:dyDescent="0.25">
      <c r="A6970" t="s">
        <v>7137</v>
      </c>
      <c r="B6970" s="12">
        <v>76</v>
      </c>
      <c r="C6970" t="s">
        <v>2</v>
      </c>
      <c r="D6970" t="s">
        <v>3</v>
      </c>
      <c r="E6970" s="13" t="str">
        <f>"64"</f>
        <v>64</v>
      </c>
      <c r="F6970" t="s">
        <v>58</v>
      </c>
      <c r="G6970" s="14" t="str">
        <f>"216"</f>
        <v>216</v>
      </c>
      <c r="H6970" t="s">
        <v>450</v>
      </c>
    </row>
    <row r="6971" spans="1:8" x14ac:dyDescent="0.25">
      <c r="A6971" t="s">
        <v>7138</v>
      </c>
      <c r="B6971" s="12">
        <v>79</v>
      </c>
      <c r="C6971" t="s">
        <v>28</v>
      </c>
      <c r="D6971" t="s">
        <v>29</v>
      </c>
      <c r="E6971" s="13" t="str">
        <f>"37"</f>
        <v>37</v>
      </c>
      <c r="F6971" t="s">
        <v>34</v>
      </c>
      <c r="G6971" s="14" t="str">
        <f>"182"</f>
        <v>182</v>
      </c>
      <c r="H6971" t="s">
        <v>73</v>
      </c>
    </row>
    <row r="6972" spans="1:8" x14ac:dyDescent="0.25">
      <c r="A6972" t="s">
        <v>7139</v>
      </c>
      <c r="B6972" s="12">
        <v>79</v>
      </c>
      <c r="C6972" t="s">
        <v>28</v>
      </c>
      <c r="D6972" t="s">
        <v>29</v>
      </c>
      <c r="E6972" s="13" t="str">
        <f>"37"</f>
        <v>37</v>
      </c>
      <c r="F6972" t="s">
        <v>34</v>
      </c>
      <c r="G6972" s="14" t="str">
        <f>"182"</f>
        <v>182</v>
      </c>
      <c r="H6972" t="s">
        <v>73</v>
      </c>
    </row>
    <row r="6973" spans="1:8" x14ac:dyDescent="0.25">
      <c r="A6973" t="s">
        <v>7140</v>
      </c>
      <c r="B6973" s="12">
        <v>77</v>
      </c>
      <c r="C6973" t="s">
        <v>17</v>
      </c>
      <c r="D6973" t="s">
        <v>18</v>
      </c>
      <c r="E6973" s="13" t="str">
        <f>"40"</f>
        <v>40</v>
      </c>
      <c r="F6973" t="s">
        <v>19</v>
      </c>
      <c r="G6973" s="14" t="str">
        <f>"231"</f>
        <v>231</v>
      </c>
      <c r="H6973" t="s">
        <v>287</v>
      </c>
    </row>
    <row r="6974" spans="1:8" x14ac:dyDescent="0.25">
      <c r="A6974" t="s">
        <v>7141</v>
      </c>
      <c r="B6974" s="12">
        <v>81</v>
      </c>
      <c r="C6974" t="s">
        <v>7</v>
      </c>
      <c r="D6974" t="s">
        <v>8</v>
      </c>
      <c r="E6974" s="13" t="str">
        <f>"05"</f>
        <v>05</v>
      </c>
      <c r="F6974" t="s">
        <v>9</v>
      </c>
      <c r="G6974" s="14" t="str">
        <f>"104"</f>
        <v>104</v>
      </c>
      <c r="H6974" t="s">
        <v>299</v>
      </c>
    </row>
    <row r="6975" spans="1:8" x14ac:dyDescent="0.25">
      <c r="A6975" t="s">
        <v>7142</v>
      </c>
      <c r="B6975" s="12">
        <v>79</v>
      </c>
      <c r="C6975" t="s">
        <v>28</v>
      </c>
      <c r="D6975" t="s">
        <v>29</v>
      </c>
      <c r="E6975" s="13" t="str">
        <f>"48"</f>
        <v>48</v>
      </c>
      <c r="F6975" t="s">
        <v>37</v>
      </c>
      <c r="G6975" s="14" t="str">
        <f>"281"</f>
        <v>281</v>
      </c>
      <c r="H6975" t="s">
        <v>2477</v>
      </c>
    </row>
    <row r="6976" spans="1:8" x14ac:dyDescent="0.25">
      <c r="A6976" t="s">
        <v>7143</v>
      </c>
      <c r="B6976" s="12">
        <v>77</v>
      </c>
      <c r="C6976" t="s">
        <v>17</v>
      </c>
      <c r="D6976" t="s">
        <v>18</v>
      </c>
      <c r="E6976" s="13" t="str">
        <f>"40"</f>
        <v>40</v>
      </c>
      <c r="F6976" t="s">
        <v>19</v>
      </c>
      <c r="G6976" s="14" t="str">
        <f>"226"</f>
        <v>226</v>
      </c>
      <c r="H6976" t="s">
        <v>359</v>
      </c>
    </row>
    <row r="6977" spans="1:8" x14ac:dyDescent="0.25">
      <c r="A6977" t="s">
        <v>7144</v>
      </c>
      <c r="B6977" s="12">
        <v>76</v>
      </c>
      <c r="C6977" t="s">
        <v>2</v>
      </c>
      <c r="D6977" t="s">
        <v>3</v>
      </c>
      <c r="E6977" s="13" t="str">
        <f>"14"</f>
        <v>14</v>
      </c>
      <c r="F6977" t="s">
        <v>124</v>
      </c>
      <c r="G6977" s="14" t="str">
        <f>"016"</f>
        <v>016</v>
      </c>
      <c r="H6977" t="s">
        <v>3961</v>
      </c>
    </row>
    <row r="6978" spans="1:8" x14ac:dyDescent="0.25">
      <c r="A6978" t="s">
        <v>7145</v>
      </c>
      <c r="B6978" s="12">
        <v>79</v>
      </c>
      <c r="C6978" t="s">
        <v>28</v>
      </c>
      <c r="D6978" t="s">
        <v>29</v>
      </c>
      <c r="E6978" s="13" t="str">
        <f>"18"</f>
        <v>18</v>
      </c>
      <c r="F6978" t="s">
        <v>64</v>
      </c>
      <c r="G6978" s="14" t="str">
        <f>"127"</f>
        <v>127</v>
      </c>
      <c r="H6978" t="s">
        <v>3817</v>
      </c>
    </row>
    <row r="6979" spans="1:8" x14ac:dyDescent="0.25">
      <c r="A6979" t="s">
        <v>7146</v>
      </c>
      <c r="B6979" s="12">
        <v>79</v>
      </c>
      <c r="C6979" t="s">
        <v>28</v>
      </c>
      <c r="D6979" t="s">
        <v>29</v>
      </c>
      <c r="E6979" s="13" t="str">
        <f>"37"</f>
        <v>37</v>
      </c>
      <c r="F6979" t="s">
        <v>34</v>
      </c>
      <c r="G6979" s="14" t="str">
        <f>"201"</f>
        <v>201</v>
      </c>
      <c r="H6979" t="s">
        <v>134</v>
      </c>
    </row>
    <row r="6980" spans="1:8" x14ac:dyDescent="0.25">
      <c r="A6980" t="s">
        <v>7147</v>
      </c>
      <c r="B6980" s="12">
        <v>79</v>
      </c>
      <c r="C6980" t="s">
        <v>28</v>
      </c>
      <c r="D6980" t="s">
        <v>29</v>
      </c>
      <c r="E6980" s="13" t="str">
        <f>"41"</f>
        <v>41</v>
      </c>
      <c r="F6980" t="s">
        <v>345</v>
      </c>
      <c r="G6980" s="14" t="str">
        <f>"141"</f>
        <v>141</v>
      </c>
      <c r="H6980" t="s">
        <v>7148</v>
      </c>
    </row>
    <row r="6981" spans="1:8" x14ac:dyDescent="0.25">
      <c r="A6981" t="s">
        <v>7149</v>
      </c>
      <c r="B6981" s="12">
        <v>79</v>
      </c>
      <c r="C6981" t="s">
        <v>28</v>
      </c>
      <c r="D6981" t="s">
        <v>29</v>
      </c>
      <c r="E6981" s="13" t="str">
        <f>"41"</f>
        <v>41</v>
      </c>
      <c r="F6981" t="s">
        <v>345</v>
      </c>
      <c r="G6981" s="14" t="str">
        <f>"038"</f>
        <v>038</v>
      </c>
      <c r="H6981" t="s">
        <v>7150</v>
      </c>
    </row>
    <row r="6982" spans="1:8" x14ac:dyDescent="0.25">
      <c r="A6982" t="s">
        <v>7151</v>
      </c>
      <c r="B6982" s="12">
        <v>77</v>
      </c>
      <c r="C6982" t="s">
        <v>17</v>
      </c>
      <c r="D6982" t="s">
        <v>18</v>
      </c>
      <c r="E6982" s="13" t="str">
        <f>"66"</f>
        <v>66</v>
      </c>
      <c r="F6982" t="s">
        <v>22</v>
      </c>
      <c r="G6982" s="14" t="str">
        <f>"166"</f>
        <v>166</v>
      </c>
      <c r="H6982" t="s">
        <v>469</v>
      </c>
    </row>
    <row r="6983" spans="1:8" x14ac:dyDescent="0.25">
      <c r="A6983" t="s">
        <v>7152</v>
      </c>
      <c r="B6983" s="12">
        <v>77</v>
      </c>
      <c r="C6983" t="s">
        <v>17</v>
      </c>
      <c r="D6983" t="s">
        <v>18</v>
      </c>
      <c r="E6983" s="13" t="str">
        <f>"40"</f>
        <v>40</v>
      </c>
      <c r="F6983" t="s">
        <v>19</v>
      </c>
      <c r="G6983" s="14" t="str">
        <f>"251"</f>
        <v>251</v>
      </c>
      <c r="H6983" t="s">
        <v>20</v>
      </c>
    </row>
    <row r="6984" spans="1:8" x14ac:dyDescent="0.25">
      <c r="A6984" t="s">
        <v>7152</v>
      </c>
      <c r="B6984" s="12">
        <v>77</v>
      </c>
      <c r="C6984" t="s">
        <v>17</v>
      </c>
      <c r="D6984" t="s">
        <v>18</v>
      </c>
      <c r="E6984" s="13" t="str">
        <f>"45"</f>
        <v>45</v>
      </c>
      <c r="F6984" t="s">
        <v>168</v>
      </c>
      <c r="G6984" s="14" t="str">
        <f>"106"</f>
        <v>106</v>
      </c>
      <c r="H6984" t="s">
        <v>512</v>
      </c>
    </row>
    <row r="6985" spans="1:8" x14ac:dyDescent="0.25">
      <c r="A6985" t="s">
        <v>7153</v>
      </c>
      <c r="B6985" s="12">
        <v>77</v>
      </c>
      <c r="C6985" t="s">
        <v>17</v>
      </c>
      <c r="D6985" t="s">
        <v>18</v>
      </c>
      <c r="E6985" s="13" t="str">
        <f>"45"</f>
        <v>45</v>
      </c>
      <c r="F6985" t="s">
        <v>168</v>
      </c>
      <c r="G6985" s="14" t="str">
        <f>"211"</f>
        <v>211</v>
      </c>
      <c r="H6985" t="s">
        <v>764</v>
      </c>
    </row>
    <row r="6986" spans="1:8" x14ac:dyDescent="0.25">
      <c r="A6986" t="s">
        <v>7154</v>
      </c>
      <c r="B6986" s="12">
        <v>81</v>
      </c>
      <c r="C6986" t="s">
        <v>7</v>
      </c>
      <c r="D6986" t="s">
        <v>8</v>
      </c>
      <c r="E6986" s="13" t="str">
        <f>"05"</f>
        <v>05</v>
      </c>
      <c r="F6986" t="s">
        <v>9</v>
      </c>
      <c r="G6986" s="14" t="str">
        <f>"231"</f>
        <v>231</v>
      </c>
      <c r="H6986" t="s">
        <v>263</v>
      </c>
    </row>
    <row r="6987" spans="1:8" x14ac:dyDescent="0.25">
      <c r="A6987" t="s">
        <v>7155</v>
      </c>
      <c r="B6987" s="12">
        <v>76</v>
      </c>
      <c r="C6987" t="s">
        <v>2</v>
      </c>
      <c r="D6987" t="s">
        <v>3</v>
      </c>
      <c r="E6987" s="13" t="str">
        <f>"13"</f>
        <v>13</v>
      </c>
      <c r="F6987" t="s">
        <v>14</v>
      </c>
      <c r="G6987" s="14" t="str">
        <f>"016"</f>
        <v>016</v>
      </c>
      <c r="H6987" t="s">
        <v>2069</v>
      </c>
    </row>
    <row r="6988" spans="1:8" x14ac:dyDescent="0.25">
      <c r="A6988" t="s">
        <v>7156</v>
      </c>
      <c r="B6988" s="12">
        <v>77</v>
      </c>
      <c r="C6988" t="s">
        <v>17</v>
      </c>
      <c r="D6988" t="s">
        <v>18</v>
      </c>
      <c r="E6988" s="13" t="str">
        <f>"40"</f>
        <v>40</v>
      </c>
      <c r="F6988" t="s">
        <v>19</v>
      </c>
      <c r="G6988" s="14" t="str">
        <f>"251"</f>
        <v>251</v>
      </c>
      <c r="H6988" t="s">
        <v>20</v>
      </c>
    </row>
    <row r="6989" spans="1:8" x14ac:dyDescent="0.25">
      <c r="A6989" t="s">
        <v>7157</v>
      </c>
      <c r="B6989" s="12">
        <v>81</v>
      </c>
      <c r="C6989" t="s">
        <v>7</v>
      </c>
      <c r="D6989" t="s">
        <v>8</v>
      </c>
      <c r="E6989" s="13" t="str">
        <f>"15"</f>
        <v>15</v>
      </c>
      <c r="F6989" t="s">
        <v>1122</v>
      </c>
      <c r="G6989" s="14" t="str">
        <f>"281"</f>
        <v>281</v>
      </c>
      <c r="H6989" t="s">
        <v>1608</v>
      </c>
    </row>
    <row r="6990" spans="1:8" x14ac:dyDescent="0.25">
      <c r="A6990" t="s">
        <v>7158</v>
      </c>
      <c r="B6990" s="12">
        <v>81</v>
      </c>
      <c r="C6990" t="s">
        <v>7</v>
      </c>
      <c r="D6990" t="s">
        <v>8</v>
      </c>
      <c r="E6990" s="13" t="str">
        <f>"68"</f>
        <v>68</v>
      </c>
      <c r="F6990" t="s">
        <v>75</v>
      </c>
      <c r="G6990" s="14" t="str">
        <f>"251"</f>
        <v>251</v>
      </c>
      <c r="H6990" t="s">
        <v>3586</v>
      </c>
    </row>
    <row r="6991" spans="1:8" x14ac:dyDescent="0.25">
      <c r="A6991" t="s">
        <v>7159</v>
      </c>
      <c r="B6991" s="12">
        <v>77</v>
      </c>
      <c r="C6991" t="s">
        <v>17</v>
      </c>
      <c r="D6991" t="s">
        <v>18</v>
      </c>
      <c r="E6991" s="13" t="str">
        <f>"51"</f>
        <v>51</v>
      </c>
      <c r="F6991" t="s">
        <v>55</v>
      </c>
      <c r="G6991" s="14" t="str">
        <f>"276"</f>
        <v>276</v>
      </c>
      <c r="H6991" t="s">
        <v>80</v>
      </c>
    </row>
    <row r="6992" spans="1:8" x14ac:dyDescent="0.25">
      <c r="A6992" t="s">
        <v>7160</v>
      </c>
      <c r="B6992" s="12">
        <v>79</v>
      </c>
      <c r="C6992" t="s">
        <v>28</v>
      </c>
      <c r="D6992" t="s">
        <v>29</v>
      </c>
      <c r="E6992" s="13" t="str">
        <f>"37"</f>
        <v>37</v>
      </c>
      <c r="F6992" t="s">
        <v>34</v>
      </c>
      <c r="G6992" s="14" t="str">
        <f>"192"</f>
        <v>192</v>
      </c>
      <c r="H6992" t="s">
        <v>318</v>
      </c>
    </row>
    <row r="6993" spans="1:8" x14ac:dyDescent="0.25">
      <c r="A6993" t="s">
        <v>7160</v>
      </c>
      <c r="B6993" s="12">
        <v>79</v>
      </c>
      <c r="C6993" t="s">
        <v>28</v>
      </c>
      <c r="D6993" t="s">
        <v>29</v>
      </c>
      <c r="E6993" s="13" t="str">
        <f>"61"</f>
        <v>61</v>
      </c>
      <c r="F6993" t="s">
        <v>186</v>
      </c>
      <c r="G6993" s="14" t="str">
        <f>"201"</f>
        <v>201</v>
      </c>
      <c r="H6993" t="s">
        <v>547</v>
      </c>
    </row>
    <row r="6994" spans="1:8" x14ac:dyDescent="0.25">
      <c r="A6994" t="s">
        <v>7161</v>
      </c>
      <c r="B6994" s="12">
        <v>76</v>
      </c>
      <c r="C6994" t="s">
        <v>2</v>
      </c>
      <c r="D6994" t="s">
        <v>3</v>
      </c>
      <c r="E6994" s="13" t="str">
        <f>"13"</f>
        <v>13</v>
      </c>
      <c r="F6994" t="s">
        <v>14</v>
      </c>
      <c r="G6994" s="14" t="str">
        <f>"225"</f>
        <v>225</v>
      </c>
      <c r="H6994" t="s">
        <v>452</v>
      </c>
    </row>
    <row r="6995" spans="1:8" x14ac:dyDescent="0.25">
      <c r="A6995" t="s">
        <v>7161</v>
      </c>
      <c r="B6995" s="12">
        <v>76</v>
      </c>
      <c r="C6995" t="s">
        <v>2</v>
      </c>
      <c r="D6995" t="s">
        <v>3</v>
      </c>
      <c r="E6995" s="13" t="str">
        <f>"13"</f>
        <v>13</v>
      </c>
      <c r="F6995" t="s">
        <v>14</v>
      </c>
      <c r="G6995" s="14" t="str">
        <f>"251"</f>
        <v>251</v>
      </c>
      <c r="H6995" t="s">
        <v>255</v>
      </c>
    </row>
    <row r="6996" spans="1:8" x14ac:dyDescent="0.25">
      <c r="A6996" t="s">
        <v>7162</v>
      </c>
      <c r="B6996" s="12">
        <v>81</v>
      </c>
      <c r="C6996" t="s">
        <v>7</v>
      </c>
      <c r="D6996" t="s">
        <v>8</v>
      </c>
      <c r="E6996" s="13" t="str">
        <f>"59"</f>
        <v>59</v>
      </c>
      <c r="F6996" t="s">
        <v>335</v>
      </c>
      <c r="G6996" s="14" t="str">
        <f>"281"</f>
        <v>281</v>
      </c>
      <c r="H6996" t="s">
        <v>481</v>
      </c>
    </row>
    <row r="6997" spans="1:8" x14ac:dyDescent="0.25">
      <c r="A6997" t="s">
        <v>7163</v>
      </c>
      <c r="B6997" s="12">
        <v>77</v>
      </c>
      <c r="C6997" t="s">
        <v>17</v>
      </c>
      <c r="D6997" t="s">
        <v>18</v>
      </c>
      <c r="E6997" s="13" t="str">
        <f>"40"</f>
        <v>40</v>
      </c>
      <c r="F6997" t="s">
        <v>19</v>
      </c>
      <c r="G6997" s="14" t="str">
        <f>"251"</f>
        <v>251</v>
      </c>
      <c r="H6997" t="s">
        <v>20</v>
      </c>
    </row>
    <row r="6998" spans="1:8" x14ac:dyDescent="0.25">
      <c r="A6998" t="s">
        <v>7164</v>
      </c>
      <c r="B6998" s="12">
        <v>81</v>
      </c>
      <c r="C6998" t="s">
        <v>7</v>
      </c>
      <c r="D6998" t="s">
        <v>8</v>
      </c>
      <c r="E6998" s="13" t="str">
        <f>"05"</f>
        <v>05</v>
      </c>
      <c r="F6998" t="s">
        <v>9</v>
      </c>
      <c r="G6998" s="14" t="str">
        <f>"126"</f>
        <v>126</v>
      </c>
      <c r="H6998" t="s">
        <v>1195</v>
      </c>
    </row>
    <row r="6999" spans="1:8" x14ac:dyDescent="0.25">
      <c r="A6999" t="s">
        <v>7165</v>
      </c>
      <c r="B6999" s="12">
        <v>76</v>
      </c>
      <c r="C6999" t="s">
        <v>2</v>
      </c>
      <c r="D6999" t="s">
        <v>3</v>
      </c>
      <c r="E6999" s="13" t="str">
        <f>"67"</f>
        <v>67</v>
      </c>
      <c r="F6999" t="s">
        <v>44</v>
      </c>
      <c r="G6999" s="14" t="str">
        <f>"106"</f>
        <v>106</v>
      </c>
      <c r="H6999" t="s">
        <v>841</v>
      </c>
    </row>
    <row r="7000" spans="1:8" x14ac:dyDescent="0.25">
      <c r="A7000" t="s">
        <v>7166</v>
      </c>
      <c r="B7000" s="12">
        <v>77</v>
      </c>
      <c r="C7000" t="s">
        <v>17</v>
      </c>
      <c r="D7000" t="s">
        <v>18</v>
      </c>
      <c r="E7000" s="13" t="str">
        <f>"67"</f>
        <v>67</v>
      </c>
      <c r="F7000" t="s">
        <v>44</v>
      </c>
      <c r="G7000" s="14" t="str">
        <f>"261"</f>
        <v>261</v>
      </c>
      <c r="H7000" t="s">
        <v>70</v>
      </c>
    </row>
    <row r="7001" spans="1:8" x14ac:dyDescent="0.25">
      <c r="A7001" t="s">
        <v>7167</v>
      </c>
      <c r="B7001" s="12">
        <v>77</v>
      </c>
      <c r="C7001" t="s">
        <v>17</v>
      </c>
      <c r="D7001" t="s">
        <v>18</v>
      </c>
      <c r="E7001" s="13" t="str">
        <f>"40"</f>
        <v>40</v>
      </c>
      <c r="F7001" t="s">
        <v>19</v>
      </c>
      <c r="G7001" s="14" t="str">
        <f>"265"</f>
        <v>265</v>
      </c>
      <c r="H7001" t="s">
        <v>78</v>
      </c>
    </row>
    <row r="7002" spans="1:8" x14ac:dyDescent="0.25">
      <c r="A7002" t="s">
        <v>7168</v>
      </c>
      <c r="B7002" s="12">
        <v>76</v>
      </c>
      <c r="C7002" t="s">
        <v>2</v>
      </c>
      <c r="D7002" t="s">
        <v>3</v>
      </c>
      <c r="E7002" s="13" t="str">
        <f>"23"</f>
        <v>23</v>
      </c>
      <c r="F7002" t="s">
        <v>280</v>
      </c>
      <c r="G7002" s="14" t="str">
        <f>"161"</f>
        <v>161</v>
      </c>
      <c r="H7002" t="s">
        <v>486</v>
      </c>
    </row>
    <row r="7003" spans="1:8" x14ac:dyDescent="0.25">
      <c r="A7003" t="s">
        <v>7169</v>
      </c>
      <c r="B7003" s="12">
        <v>81</v>
      </c>
      <c r="C7003" t="s">
        <v>7</v>
      </c>
      <c r="D7003" t="s">
        <v>8</v>
      </c>
      <c r="E7003" s="13" t="str">
        <f>"34"</f>
        <v>34</v>
      </c>
      <c r="F7003" t="s">
        <v>258</v>
      </c>
      <c r="G7003" s="14" t="str">
        <f>"006"</f>
        <v>006</v>
      </c>
      <c r="H7003" t="s">
        <v>259</v>
      </c>
    </row>
    <row r="7004" spans="1:8" x14ac:dyDescent="0.25">
      <c r="A7004" t="s">
        <v>7170</v>
      </c>
      <c r="B7004" s="12">
        <v>77</v>
      </c>
      <c r="C7004" t="s">
        <v>17</v>
      </c>
      <c r="D7004" t="s">
        <v>18</v>
      </c>
      <c r="E7004" s="13" t="str">
        <f>"45"</f>
        <v>45</v>
      </c>
      <c r="F7004" t="s">
        <v>168</v>
      </c>
      <c r="G7004" s="14" t="str">
        <f>"255"</f>
        <v>255</v>
      </c>
      <c r="H7004" t="s">
        <v>394</v>
      </c>
    </row>
    <row r="7005" spans="1:8" x14ac:dyDescent="0.25">
      <c r="A7005" t="s">
        <v>7171</v>
      </c>
      <c r="B7005" s="12">
        <v>76</v>
      </c>
      <c r="C7005" t="s">
        <v>2</v>
      </c>
      <c r="D7005" t="s">
        <v>3</v>
      </c>
      <c r="E7005" s="13" t="str">
        <f>"67"</f>
        <v>67</v>
      </c>
      <c r="F7005" t="s">
        <v>44</v>
      </c>
      <c r="G7005" s="14" t="str">
        <f>"136"</f>
        <v>136</v>
      </c>
      <c r="H7005" t="s">
        <v>993</v>
      </c>
    </row>
    <row r="7006" spans="1:8" x14ac:dyDescent="0.25">
      <c r="A7006" t="s">
        <v>7171</v>
      </c>
      <c r="B7006" s="12">
        <v>77</v>
      </c>
      <c r="C7006" t="s">
        <v>17</v>
      </c>
      <c r="D7006" t="s">
        <v>18</v>
      </c>
      <c r="E7006" s="13" t="str">
        <f>"40"</f>
        <v>40</v>
      </c>
      <c r="F7006" t="s">
        <v>19</v>
      </c>
      <c r="G7006" s="14" t="str">
        <f>"251"</f>
        <v>251</v>
      </c>
      <c r="H7006" t="s">
        <v>20</v>
      </c>
    </row>
    <row r="7007" spans="1:8" x14ac:dyDescent="0.25">
      <c r="A7007" t="s">
        <v>7172</v>
      </c>
      <c r="B7007" s="12">
        <v>79</v>
      </c>
      <c r="C7007" t="s">
        <v>28</v>
      </c>
      <c r="D7007" t="s">
        <v>29</v>
      </c>
      <c r="E7007" s="13" t="str">
        <f>"37"</f>
        <v>37</v>
      </c>
      <c r="F7007" t="s">
        <v>34</v>
      </c>
      <c r="G7007" s="14" t="str">
        <f>"058"</f>
        <v>058</v>
      </c>
      <c r="H7007" t="s">
        <v>2349</v>
      </c>
    </row>
    <row r="7008" spans="1:8" x14ac:dyDescent="0.25">
      <c r="A7008" t="s">
        <v>7173</v>
      </c>
      <c r="B7008" s="12">
        <v>77</v>
      </c>
      <c r="C7008" t="s">
        <v>17</v>
      </c>
      <c r="D7008" t="s">
        <v>18</v>
      </c>
      <c r="E7008" s="13" t="str">
        <f>"67"</f>
        <v>67</v>
      </c>
      <c r="F7008" t="s">
        <v>44</v>
      </c>
      <c r="G7008" s="14" t="str">
        <f>"261"</f>
        <v>261</v>
      </c>
      <c r="H7008" t="s">
        <v>70</v>
      </c>
    </row>
    <row r="7009" spans="1:8" x14ac:dyDescent="0.25">
      <c r="A7009" t="s">
        <v>7174</v>
      </c>
      <c r="B7009" s="12">
        <v>76</v>
      </c>
      <c r="C7009" t="s">
        <v>2</v>
      </c>
      <c r="D7009" t="s">
        <v>3</v>
      </c>
      <c r="E7009" s="13" t="str">
        <f>"53"</f>
        <v>53</v>
      </c>
      <c r="F7009" t="s">
        <v>67</v>
      </c>
      <c r="G7009" s="14" t="str">
        <f>"206"</f>
        <v>206</v>
      </c>
      <c r="H7009" t="s">
        <v>274</v>
      </c>
    </row>
    <row r="7010" spans="1:8" x14ac:dyDescent="0.25">
      <c r="A7010" t="s">
        <v>7175</v>
      </c>
      <c r="B7010" s="12">
        <v>77</v>
      </c>
      <c r="C7010" t="s">
        <v>17</v>
      </c>
      <c r="D7010" t="s">
        <v>18</v>
      </c>
      <c r="E7010" s="13" t="str">
        <f>"51"</f>
        <v>51</v>
      </c>
      <c r="F7010" t="s">
        <v>55</v>
      </c>
      <c r="G7010" s="14" t="str">
        <f>"276"</f>
        <v>276</v>
      </c>
      <c r="H7010" t="s">
        <v>80</v>
      </c>
    </row>
    <row r="7011" spans="1:8" x14ac:dyDescent="0.25">
      <c r="A7011" t="s">
        <v>7176</v>
      </c>
      <c r="B7011" s="12">
        <v>81</v>
      </c>
      <c r="C7011" t="s">
        <v>7</v>
      </c>
      <c r="D7011" t="s">
        <v>8</v>
      </c>
      <c r="E7011" s="13" t="str">
        <f>"05"</f>
        <v>05</v>
      </c>
      <c r="F7011" t="s">
        <v>9</v>
      </c>
      <c r="G7011" s="14" t="str">
        <f>"126"</f>
        <v>126</v>
      </c>
      <c r="H7011" t="s">
        <v>1195</v>
      </c>
    </row>
    <row r="7012" spans="1:8" x14ac:dyDescent="0.25">
      <c r="A7012" t="s">
        <v>7177</v>
      </c>
      <c r="B7012" s="12">
        <v>77</v>
      </c>
      <c r="C7012" t="s">
        <v>17</v>
      </c>
      <c r="D7012" t="s">
        <v>18</v>
      </c>
      <c r="E7012" s="13" t="str">
        <f>"51"</f>
        <v>51</v>
      </c>
      <c r="F7012" t="s">
        <v>55</v>
      </c>
      <c r="G7012" s="14" t="str">
        <f>"276"</f>
        <v>276</v>
      </c>
      <c r="H7012" t="s">
        <v>80</v>
      </c>
    </row>
    <row r="7013" spans="1:8" x14ac:dyDescent="0.25">
      <c r="A7013" t="s">
        <v>7178</v>
      </c>
      <c r="B7013" s="12">
        <v>79</v>
      </c>
      <c r="C7013" t="s">
        <v>28</v>
      </c>
      <c r="D7013" t="s">
        <v>29</v>
      </c>
      <c r="E7013" s="13" t="str">
        <f>"55"</f>
        <v>55</v>
      </c>
      <c r="F7013" t="s">
        <v>207</v>
      </c>
      <c r="G7013" s="14" t="str">
        <f>"236"</f>
        <v>236</v>
      </c>
      <c r="H7013" t="s">
        <v>229</v>
      </c>
    </row>
    <row r="7014" spans="1:8" x14ac:dyDescent="0.25">
      <c r="A7014" t="s">
        <v>7178</v>
      </c>
      <c r="B7014" s="12">
        <v>81</v>
      </c>
      <c r="C7014" t="s">
        <v>7</v>
      </c>
      <c r="D7014" t="s">
        <v>8</v>
      </c>
      <c r="E7014" s="13" t="str">
        <f>"70"</f>
        <v>70</v>
      </c>
      <c r="F7014" t="s">
        <v>50</v>
      </c>
      <c r="G7014" s="14" t="str">
        <f>"121"</f>
        <v>121</v>
      </c>
      <c r="H7014" t="s">
        <v>521</v>
      </c>
    </row>
    <row r="7015" spans="1:8" x14ac:dyDescent="0.25">
      <c r="A7015" t="s">
        <v>7178</v>
      </c>
      <c r="B7015" s="12">
        <v>81</v>
      </c>
      <c r="C7015" t="s">
        <v>7</v>
      </c>
      <c r="D7015" t="s">
        <v>8</v>
      </c>
      <c r="E7015" s="13" t="str">
        <f>"70"</f>
        <v>70</v>
      </c>
      <c r="F7015" t="s">
        <v>50</v>
      </c>
      <c r="G7015" s="14" t="str">
        <f>"251"</f>
        <v>251</v>
      </c>
      <c r="H7015" t="s">
        <v>383</v>
      </c>
    </row>
    <row r="7016" spans="1:8" x14ac:dyDescent="0.25">
      <c r="A7016" t="s">
        <v>7179</v>
      </c>
      <c r="B7016" s="12">
        <v>76</v>
      </c>
      <c r="C7016" t="s">
        <v>2</v>
      </c>
      <c r="D7016" t="s">
        <v>3</v>
      </c>
      <c r="E7016" s="13" t="str">
        <f>"13"</f>
        <v>13</v>
      </c>
      <c r="F7016" t="s">
        <v>14</v>
      </c>
      <c r="G7016" s="14" t="str">
        <f>"282"</f>
        <v>282</v>
      </c>
      <c r="H7016" t="s">
        <v>15</v>
      </c>
    </row>
    <row r="7017" spans="1:8" x14ac:dyDescent="0.25">
      <c r="A7017" t="s">
        <v>7180</v>
      </c>
      <c r="B7017" s="12">
        <v>79</v>
      </c>
      <c r="C7017" t="s">
        <v>28</v>
      </c>
      <c r="D7017" t="s">
        <v>29</v>
      </c>
      <c r="E7017" s="13" t="str">
        <f>"37"</f>
        <v>37</v>
      </c>
      <c r="F7017" t="s">
        <v>34</v>
      </c>
      <c r="G7017" s="14" t="str">
        <f>"291"</f>
        <v>291</v>
      </c>
      <c r="H7017" t="s">
        <v>36</v>
      </c>
    </row>
    <row r="7018" spans="1:8" x14ac:dyDescent="0.25">
      <c r="A7018" t="s">
        <v>7181</v>
      </c>
      <c r="B7018" s="12">
        <v>76</v>
      </c>
      <c r="C7018" t="s">
        <v>2</v>
      </c>
      <c r="D7018" t="s">
        <v>3</v>
      </c>
      <c r="E7018" s="13" t="str">
        <f>"25"</f>
        <v>25</v>
      </c>
      <c r="F7018" t="s">
        <v>434</v>
      </c>
      <c r="G7018" s="14" t="str">
        <f>"020"</f>
        <v>020</v>
      </c>
      <c r="H7018" t="s">
        <v>7182</v>
      </c>
    </row>
    <row r="7019" spans="1:8" x14ac:dyDescent="0.25">
      <c r="A7019" t="s">
        <v>7183</v>
      </c>
      <c r="B7019" s="12">
        <v>76</v>
      </c>
      <c r="C7019" t="s">
        <v>2</v>
      </c>
      <c r="D7019" t="s">
        <v>3</v>
      </c>
      <c r="E7019" s="13" t="str">
        <f>"13"</f>
        <v>13</v>
      </c>
      <c r="F7019" t="s">
        <v>14</v>
      </c>
      <c r="G7019" s="14" t="str">
        <f>"118"</f>
        <v>118</v>
      </c>
      <c r="H7019" t="s">
        <v>370</v>
      </c>
    </row>
    <row r="7020" spans="1:8" x14ac:dyDescent="0.25">
      <c r="A7020" t="s">
        <v>7184</v>
      </c>
      <c r="B7020" s="12">
        <v>76</v>
      </c>
      <c r="C7020" t="s">
        <v>2</v>
      </c>
      <c r="D7020" t="s">
        <v>3</v>
      </c>
      <c r="E7020" s="13" t="str">
        <f>"13"</f>
        <v>13</v>
      </c>
      <c r="F7020" t="s">
        <v>14</v>
      </c>
      <c r="G7020" s="14" t="str">
        <f>"026"</f>
        <v>026</v>
      </c>
      <c r="H7020" t="s">
        <v>2028</v>
      </c>
    </row>
    <row r="7021" spans="1:8" x14ac:dyDescent="0.25">
      <c r="A7021" t="s">
        <v>7185</v>
      </c>
      <c r="B7021" s="12">
        <v>77</v>
      </c>
      <c r="C7021" t="s">
        <v>17</v>
      </c>
      <c r="D7021" t="s">
        <v>18</v>
      </c>
      <c r="E7021" s="13" t="str">
        <f>"66"</f>
        <v>66</v>
      </c>
      <c r="F7021" t="s">
        <v>22</v>
      </c>
      <c r="G7021" s="14" t="str">
        <f>"131"</f>
        <v>131</v>
      </c>
      <c r="H7021" t="s">
        <v>23</v>
      </c>
    </row>
    <row r="7022" spans="1:8" x14ac:dyDescent="0.25">
      <c r="A7022" t="s">
        <v>7186</v>
      </c>
      <c r="B7022" s="12">
        <v>81</v>
      </c>
      <c r="C7022" t="s">
        <v>7</v>
      </c>
      <c r="D7022" t="s">
        <v>8</v>
      </c>
      <c r="E7022" s="13" t="str">
        <f>"20"</f>
        <v>20</v>
      </c>
      <c r="F7022" t="s">
        <v>111</v>
      </c>
      <c r="G7022" s="14" t="str">
        <f>"010"</f>
        <v>010</v>
      </c>
      <c r="H7022" t="s">
        <v>4426</v>
      </c>
    </row>
    <row r="7023" spans="1:8" x14ac:dyDescent="0.25">
      <c r="A7023" t="s">
        <v>7187</v>
      </c>
      <c r="B7023" s="12">
        <v>79</v>
      </c>
      <c r="C7023" t="s">
        <v>28</v>
      </c>
      <c r="D7023" t="s">
        <v>29</v>
      </c>
      <c r="E7023" s="13" t="str">
        <f>"46"</f>
        <v>46</v>
      </c>
      <c r="F7023" t="s">
        <v>1383</v>
      </c>
      <c r="G7023" s="14" t="str">
        <f>"216"</f>
        <v>216</v>
      </c>
      <c r="H7023" t="s">
        <v>4735</v>
      </c>
    </row>
    <row r="7024" spans="1:8" x14ac:dyDescent="0.25">
      <c r="A7024" t="s">
        <v>7188</v>
      </c>
      <c r="B7024" s="12">
        <v>81</v>
      </c>
      <c r="C7024" t="s">
        <v>7</v>
      </c>
      <c r="D7024" t="s">
        <v>8</v>
      </c>
      <c r="E7024" s="13" t="str">
        <f>"36"</f>
        <v>36</v>
      </c>
      <c r="F7024" t="s">
        <v>84</v>
      </c>
      <c r="G7024" s="14" t="str">
        <f>"241"</f>
        <v>241</v>
      </c>
      <c r="H7024" t="s">
        <v>639</v>
      </c>
    </row>
    <row r="7025" spans="1:8" x14ac:dyDescent="0.25">
      <c r="A7025" t="s">
        <v>7189</v>
      </c>
      <c r="B7025" s="12">
        <v>81</v>
      </c>
      <c r="C7025" t="s">
        <v>7</v>
      </c>
      <c r="D7025" t="s">
        <v>8</v>
      </c>
      <c r="E7025" s="13" t="str">
        <f>"24"</f>
        <v>24</v>
      </c>
      <c r="F7025" t="s">
        <v>108</v>
      </c>
      <c r="G7025" s="14" t="str">
        <f>"008"</f>
        <v>008</v>
      </c>
      <c r="H7025" t="s">
        <v>1726</v>
      </c>
    </row>
    <row r="7026" spans="1:8" x14ac:dyDescent="0.25">
      <c r="A7026" t="s">
        <v>7190</v>
      </c>
      <c r="B7026" s="12">
        <v>81</v>
      </c>
      <c r="C7026" t="s">
        <v>7</v>
      </c>
      <c r="D7026" t="s">
        <v>8</v>
      </c>
      <c r="E7026" s="13" t="str">
        <f>"70"</f>
        <v>70</v>
      </c>
      <c r="F7026" t="s">
        <v>50</v>
      </c>
      <c r="G7026" s="14" t="str">
        <f>"121"</f>
        <v>121</v>
      </c>
      <c r="H7026" t="s">
        <v>521</v>
      </c>
    </row>
    <row r="7027" spans="1:8" x14ac:dyDescent="0.25">
      <c r="A7027" t="s">
        <v>7191</v>
      </c>
      <c r="B7027" s="12">
        <v>79</v>
      </c>
      <c r="C7027" t="s">
        <v>28</v>
      </c>
      <c r="D7027" t="s">
        <v>29</v>
      </c>
      <c r="E7027" s="13" t="str">
        <f>"48"</f>
        <v>48</v>
      </c>
      <c r="F7027" t="s">
        <v>37</v>
      </c>
      <c r="G7027" s="14" t="str">
        <f>"111"</f>
        <v>111</v>
      </c>
      <c r="H7027" t="s">
        <v>4233</v>
      </c>
    </row>
    <row r="7028" spans="1:8" x14ac:dyDescent="0.25">
      <c r="A7028" t="s">
        <v>7192</v>
      </c>
      <c r="B7028" s="12">
        <v>77</v>
      </c>
      <c r="C7028" t="s">
        <v>17</v>
      </c>
      <c r="D7028" t="s">
        <v>18</v>
      </c>
      <c r="E7028" s="13" t="str">
        <f>"51"</f>
        <v>51</v>
      </c>
      <c r="F7028" t="s">
        <v>55</v>
      </c>
      <c r="G7028" s="14" t="str">
        <f>"016"</f>
        <v>016</v>
      </c>
      <c r="H7028" t="s">
        <v>5793</v>
      </c>
    </row>
    <row r="7029" spans="1:8" x14ac:dyDescent="0.25">
      <c r="A7029" t="s">
        <v>7193</v>
      </c>
      <c r="B7029" s="12">
        <v>76</v>
      </c>
      <c r="C7029" t="s">
        <v>2</v>
      </c>
      <c r="D7029" t="s">
        <v>3</v>
      </c>
      <c r="E7029" s="13" t="str">
        <f>"64"</f>
        <v>64</v>
      </c>
      <c r="F7029" t="s">
        <v>58</v>
      </c>
      <c r="G7029" s="14" t="str">
        <f>"153"</f>
        <v>153</v>
      </c>
      <c r="H7029" t="s">
        <v>324</v>
      </c>
    </row>
    <row r="7030" spans="1:8" x14ac:dyDescent="0.25">
      <c r="A7030" t="s">
        <v>7194</v>
      </c>
      <c r="B7030" s="12">
        <v>77</v>
      </c>
      <c r="C7030" t="s">
        <v>17</v>
      </c>
      <c r="D7030" t="s">
        <v>18</v>
      </c>
      <c r="E7030" s="13" t="str">
        <f>"45"</f>
        <v>45</v>
      </c>
      <c r="F7030" t="s">
        <v>168</v>
      </c>
      <c r="G7030" s="14" t="str">
        <f>"255"</f>
        <v>255</v>
      </c>
      <c r="H7030" t="s">
        <v>394</v>
      </c>
    </row>
    <row r="7031" spans="1:8" x14ac:dyDescent="0.25">
      <c r="A7031" t="s">
        <v>7195</v>
      </c>
      <c r="B7031" s="12">
        <v>77</v>
      </c>
      <c r="C7031" t="s">
        <v>17</v>
      </c>
      <c r="D7031" t="s">
        <v>18</v>
      </c>
      <c r="E7031" s="13" t="str">
        <f>"45"</f>
        <v>45</v>
      </c>
      <c r="F7031" t="s">
        <v>168</v>
      </c>
      <c r="G7031" s="14" t="str">
        <f>"255"</f>
        <v>255</v>
      </c>
      <c r="H7031" t="s">
        <v>394</v>
      </c>
    </row>
    <row r="7032" spans="1:8" x14ac:dyDescent="0.25">
      <c r="A7032" t="s">
        <v>7196</v>
      </c>
      <c r="B7032" s="12">
        <v>79</v>
      </c>
      <c r="C7032" t="s">
        <v>28</v>
      </c>
      <c r="D7032" t="s">
        <v>29</v>
      </c>
      <c r="E7032" s="13" t="str">
        <f>"50"</f>
        <v>50</v>
      </c>
      <c r="F7032" t="s">
        <v>1072</v>
      </c>
      <c r="G7032" s="14" t="str">
        <f>"272"</f>
        <v>272</v>
      </c>
      <c r="H7032" t="s">
        <v>1165</v>
      </c>
    </row>
    <row r="7033" spans="1:8" x14ac:dyDescent="0.25">
      <c r="A7033" t="s">
        <v>7197</v>
      </c>
      <c r="B7033" s="12">
        <v>76</v>
      </c>
      <c r="C7033" t="s">
        <v>2</v>
      </c>
      <c r="D7033" t="s">
        <v>3</v>
      </c>
      <c r="E7033" s="13" t="str">
        <f>"67"</f>
        <v>67</v>
      </c>
      <c r="F7033" t="s">
        <v>44</v>
      </c>
      <c r="G7033" s="14" t="str">
        <f>"291"</f>
        <v>291</v>
      </c>
      <c r="H7033" t="s">
        <v>253</v>
      </c>
    </row>
    <row r="7034" spans="1:8" x14ac:dyDescent="0.25">
      <c r="A7034" t="s">
        <v>7198</v>
      </c>
      <c r="B7034" s="12">
        <v>77</v>
      </c>
      <c r="C7034" t="s">
        <v>17</v>
      </c>
      <c r="D7034" t="s">
        <v>18</v>
      </c>
      <c r="E7034" s="13" t="str">
        <f>"40"</f>
        <v>40</v>
      </c>
      <c r="F7034" t="s">
        <v>19</v>
      </c>
      <c r="G7034" s="14" t="str">
        <f>"265"</f>
        <v>265</v>
      </c>
      <c r="H7034" t="s">
        <v>78</v>
      </c>
    </row>
    <row r="7035" spans="1:8" x14ac:dyDescent="0.25">
      <c r="A7035" t="s">
        <v>7199</v>
      </c>
      <c r="B7035" s="12">
        <v>79</v>
      </c>
      <c r="C7035" t="s">
        <v>28</v>
      </c>
      <c r="D7035" t="s">
        <v>29</v>
      </c>
      <c r="E7035" s="13" t="str">
        <f>"43"</f>
        <v>43</v>
      </c>
      <c r="F7035" t="s">
        <v>354</v>
      </c>
      <c r="G7035" s="14" t="str">
        <f>"276"</f>
        <v>276</v>
      </c>
      <c r="H7035" t="s">
        <v>355</v>
      </c>
    </row>
    <row r="7036" spans="1:8" x14ac:dyDescent="0.25">
      <c r="A7036" t="s">
        <v>7200</v>
      </c>
      <c r="B7036" s="12">
        <v>81</v>
      </c>
      <c r="C7036" t="s">
        <v>7</v>
      </c>
      <c r="D7036" t="s">
        <v>8</v>
      </c>
      <c r="E7036" s="13" t="str">
        <f>"70"</f>
        <v>70</v>
      </c>
      <c r="F7036" t="s">
        <v>50</v>
      </c>
      <c r="G7036" s="14" t="str">
        <f>"121"</f>
        <v>121</v>
      </c>
      <c r="H7036" t="s">
        <v>521</v>
      </c>
    </row>
    <row r="7037" spans="1:8" x14ac:dyDescent="0.25">
      <c r="A7037" t="s">
        <v>7201</v>
      </c>
      <c r="B7037" s="12">
        <v>79</v>
      </c>
      <c r="C7037" t="s">
        <v>28</v>
      </c>
      <c r="D7037" t="s">
        <v>29</v>
      </c>
      <c r="E7037" s="13" t="str">
        <f>"16"</f>
        <v>16</v>
      </c>
      <c r="F7037" t="s">
        <v>757</v>
      </c>
      <c r="G7037" s="14" t="str">
        <f>"281"</f>
        <v>281</v>
      </c>
      <c r="H7037" t="s">
        <v>758</v>
      </c>
    </row>
    <row r="7038" spans="1:8" x14ac:dyDescent="0.25">
      <c r="A7038" t="s">
        <v>7202</v>
      </c>
      <c r="B7038" s="12">
        <v>81</v>
      </c>
      <c r="C7038" t="s">
        <v>7</v>
      </c>
      <c r="D7038" t="s">
        <v>8</v>
      </c>
      <c r="E7038" s="13" t="str">
        <f>"34"</f>
        <v>34</v>
      </c>
      <c r="F7038" t="s">
        <v>258</v>
      </c>
      <c r="G7038" s="14" t="str">
        <f>"006"</f>
        <v>006</v>
      </c>
      <c r="H7038" t="s">
        <v>259</v>
      </c>
    </row>
    <row r="7039" spans="1:8" x14ac:dyDescent="0.25">
      <c r="A7039" t="s">
        <v>7203</v>
      </c>
      <c r="B7039" s="12">
        <v>77</v>
      </c>
      <c r="C7039" t="s">
        <v>17</v>
      </c>
      <c r="D7039" t="s">
        <v>18</v>
      </c>
      <c r="E7039" s="13" t="str">
        <f>"51"</f>
        <v>51</v>
      </c>
      <c r="F7039" t="s">
        <v>55</v>
      </c>
      <c r="G7039" s="14" t="str">
        <f>"276"</f>
        <v>276</v>
      </c>
      <c r="H7039" t="s">
        <v>80</v>
      </c>
    </row>
    <row r="7040" spans="1:8" x14ac:dyDescent="0.25">
      <c r="A7040" t="s">
        <v>7204</v>
      </c>
      <c r="B7040" s="12">
        <v>79</v>
      </c>
      <c r="C7040" t="s">
        <v>28</v>
      </c>
      <c r="D7040" t="s">
        <v>29</v>
      </c>
      <c r="E7040" s="13" t="str">
        <f>"16"</f>
        <v>16</v>
      </c>
      <c r="F7040" t="s">
        <v>757</v>
      </c>
      <c r="G7040" s="14" t="str">
        <f>"281"</f>
        <v>281</v>
      </c>
      <c r="H7040" t="s">
        <v>758</v>
      </c>
    </row>
    <row r="7041" spans="1:8" x14ac:dyDescent="0.25">
      <c r="A7041" t="s">
        <v>7205</v>
      </c>
      <c r="B7041" s="12">
        <v>79</v>
      </c>
      <c r="C7041" t="s">
        <v>28</v>
      </c>
      <c r="D7041" t="s">
        <v>29</v>
      </c>
      <c r="E7041" s="13" t="str">
        <f>"09"</f>
        <v>09</v>
      </c>
      <c r="F7041" t="s">
        <v>117</v>
      </c>
      <c r="G7041" s="14" t="str">
        <f>"008"</f>
        <v>008</v>
      </c>
      <c r="H7041" t="s">
        <v>7206</v>
      </c>
    </row>
    <row r="7042" spans="1:8" x14ac:dyDescent="0.25">
      <c r="A7042" t="s">
        <v>7207</v>
      </c>
      <c r="B7042" s="12">
        <v>77</v>
      </c>
      <c r="C7042" t="s">
        <v>17</v>
      </c>
      <c r="D7042" t="s">
        <v>18</v>
      </c>
      <c r="E7042" s="13" t="str">
        <f>"51"</f>
        <v>51</v>
      </c>
      <c r="F7042" t="s">
        <v>55</v>
      </c>
      <c r="G7042" s="14" t="str">
        <f>"276"</f>
        <v>276</v>
      </c>
      <c r="H7042" t="s">
        <v>80</v>
      </c>
    </row>
    <row r="7043" spans="1:8" x14ac:dyDescent="0.25">
      <c r="A7043" t="s">
        <v>7208</v>
      </c>
      <c r="B7043" s="12">
        <v>81</v>
      </c>
      <c r="C7043" t="s">
        <v>7</v>
      </c>
      <c r="D7043" t="s">
        <v>8</v>
      </c>
      <c r="E7043" s="13" t="str">
        <f>"38"</f>
        <v>38</v>
      </c>
      <c r="F7043" t="s">
        <v>121</v>
      </c>
      <c r="G7043" s="14" t="str">
        <f>"261"</f>
        <v>261</v>
      </c>
      <c r="H7043" t="s">
        <v>5457</v>
      </c>
    </row>
    <row r="7044" spans="1:8" x14ac:dyDescent="0.25">
      <c r="A7044" t="s">
        <v>7209</v>
      </c>
      <c r="B7044" s="12">
        <v>76</v>
      </c>
      <c r="C7044" t="s">
        <v>2</v>
      </c>
      <c r="D7044" t="s">
        <v>3</v>
      </c>
      <c r="E7044" s="13" t="str">
        <f>"11"</f>
        <v>11</v>
      </c>
      <c r="F7044" t="s">
        <v>501</v>
      </c>
      <c r="G7044" s="14" t="str">
        <f>"172"</f>
        <v>172</v>
      </c>
      <c r="H7044" t="s">
        <v>3789</v>
      </c>
    </row>
    <row r="7045" spans="1:8" x14ac:dyDescent="0.25">
      <c r="A7045" t="s">
        <v>7210</v>
      </c>
      <c r="B7045" s="12">
        <v>79</v>
      </c>
      <c r="C7045" t="s">
        <v>28</v>
      </c>
      <c r="D7045" t="s">
        <v>29</v>
      </c>
      <c r="E7045" s="13" t="str">
        <f>"71"</f>
        <v>71</v>
      </c>
      <c r="F7045" t="s">
        <v>729</v>
      </c>
      <c r="G7045" s="14" t="str">
        <f>"251"</f>
        <v>251</v>
      </c>
      <c r="H7045" t="s">
        <v>970</v>
      </c>
    </row>
    <row r="7046" spans="1:8" x14ac:dyDescent="0.25">
      <c r="A7046" t="s">
        <v>7211</v>
      </c>
      <c r="B7046" s="12">
        <v>79</v>
      </c>
      <c r="C7046" t="s">
        <v>28</v>
      </c>
      <c r="D7046" t="s">
        <v>29</v>
      </c>
      <c r="E7046" s="13" t="str">
        <f>"16"</f>
        <v>16</v>
      </c>
      <c r="F7046" t="s">
        <v>757</v>
      </c>
      <c r="G7046" s="14" t="str">
        <f>"281"</f>
        <v>281</v>
      </c>
      <c r="H7046" t="s">
        <v>758</v>
      </c>
    </row>
    <row r="7047" spans="1:8" x14ac:dyDescent="0.25">
      <c r="A7047" t="s">
        <v>7212</v>
      </c>
      <c r="B7047" s="12">
        <v>79</v>
      </c>
      <c r="C7047" t="s">
        <v>28</v>
      </c>
      <c r="D7047" t="s">
        <v>29</v>
      </c>
      <c r="E7047" s="13" t="str">
        <f>"18"</f>
        <v>18</v>
      </c>
      <c r="F7047" t="s">
        <v>64</v>
      </c>
      <c r="G7047" s="14" t="str">
        <f>"221"</f>
        <v>221</v>
      </c>
      <c r="H7047" t="s">
        <v>65</v>
      </c>
    </row>
    <row r="7048" spans="1:8" x14ac:dyDescent="0.25">
      <c r="A7048" t="s">
        <v>7213</v>
      </c>
      <c r="B7048" s="12">
        <v>81</v>
      </c>
      <c r="C7048" t="s">
        <v>7</v>
      </c>
      <c r="D7048" t="s">
        <v>8</v>
      </c>
      <c r="E7048" s="13" t="str">
        <f>"20"</f>
        <v>20</v>
      </c>
      <c r="F7048" t="s">
        <v>111</v>
      </c>
      <c r="G7048" s="14" t="str">
        <f>"226"</f>
        <v>226</v>
      </c>
      <c r="H7048" t="s">
        <v>431</v>
      </c>
    </row>
    <row r="7049" spans="1:8" x14ac:dyDescent="0.25">
      <c r="A7049" t="s">
        <v>7214</v>
      </c>
      <c r="B7049" s="12">
        <v>77</v>
      </c>
      <c r="C7049" t="s">
        <v>17</v>
      </c>
      <c r="D7049" t="s">
        <v>18</v>
      </c>
      <c r="E7049" s="13" t="str">
        <f>"67"</f>
        <v>67</v>
      </c>
      <c r="F7049" t="s">
        <v>44</v>
      </c>
      <c r="G7049" s="14" t="str">
        <f>"261"</f>
        <v>261</v>
      </c>
      <c r="H7049" t="s">
        <v>70</v>
      </c>
    </row>
    <row r="7050" spans="1:8" x14ac:dyDescent="0.25">
      <c r="A7050" t="s">
        <v>7215</v>
      </c>
      <c r="B7050" s="12">
        <v>77</v>
      </c>
      <c r="C7050" t="s">
        <v>17</v>
      </c>
      <c r="D7050" t="s">
        <v>18</v>
      </c>
      <c r="E7050" s="13" t="str">
        <f>"66"</f>
        <v>66</v>
      </c>
      <c r="F7050" t="s">
        <v>22</v>
      </c>
      <c r="G7050" s="14" t="str">
        <f>"141"</f>
        <v>141</v>
      </c>
      <c r="H7050" t="s">
        <v>218</v>
      </c>
    </row>
    <row r="7051" spans="1:8" x14ac:dyDescent="0.25">
      <c r="A7051" t="s">
        <v>7216</v>
      </c>
      <c r="B7051" s="12">
        <v>77</v>
      </c>
      <c r="C7051" t="s">
        <v>17</v>
      </c>
      <c r="D7051" t="s">
        <v>18</v>
      </c>
      <c r="E7051" s="13" t="str">
        <f>"40"</f>
        <v>40</v>
      </c>
      <c r="F7051" t="s">
        <v>19</v>
      </c>
      <c r="G7051" s="14" t="str">
        <f>"251"</f>
        <v>251</v>
      </c>
      <c r="H7051" t="s">
        <v>20</v>
      </c>
    </row>
    <row r="7052" spans="1:8" x14ac:dyDescent="0.25">
      <c r="A7052" t="s">
        <v>7217</v>
      </c>
      <c r="B7052" s="12">
        <v>77</v>
      </c>
      <c r="C7052" t="s">
        <v>17</v>
      </c>
      <c r="D7052" t="s">
        <v>18</v>
      </c>
      <c r="E7052" s="13" t="str">
        <f>"40"</f>
        <v>40</v>
      </c>
      <c r="F7052" t="s">
        <v>19</v>
      </c>
      <c r="G7052" s="14" t="str">
        <f>"251"</f>
        <v>251</v>
      </c>
      <c r="H7052" t="s">
        <v>20</v>
      </c>
    </row>
    <row r="7053" spans="1:8" x14ac:dyDescent="0.25">
      <c r="A7053" t="s">
        <v>7218</v>
      </c>
      <c r="B7053" s="12">
        <v>77</v>
      </c>
      <c r="C7053" t="s">
        <v>17</v>
      </c>
      <c r="D7053" t="s">
        <v>18</v>
      </c>
      <c r="E7053" s="13" t="str">
        <f>"40"</f>
        <v>40</v>
      </c>
      <c r="F7053" t="s">
        <v>19</v>
      </c>
      <c r="G7053" s="14" t="str">
        <f>"281"</f>
        <v>281</v>
      </c>
      <c r="H7053" t="s">
        <v>352</v>
      </c>
    </row>
    <row r="7054" spans="1:8" x14ac:dyDescent="0.25">
      <c r="A7054" t="s">
        <v>7219</v>
      </c>
      <c r="B7054" s="12">
        <v>76</v>
      </c>
      <c r="C7054" t="s">
        <v>2</v>
      </c>
      <c r="D7054" t="s">
        <v>3</v>
      </c>
      <c r="E7054" s="13" t="str">
        <f>"14"</f>
        <v>14</v>
      </c>
      <c r="F7054" t="s">
        <v>124</v>
      </c>
      <c r="G7054" s="14" t="str">
        <f>"206"</f>
        <v>206</v>
      </c>
      <c r="H7054" t="s">
        <v>767</v>
      </c>
    </row>
    <row r="7055" spans="1:8" x14ac:dyDescent="0.25">
      <c r="A7055" t="s">
        <v>7220</v>
      </c>
      <c r="B7055" s="12">
        <v>81</v>
      </c>
      <c r="C7055" t="s">
        <v>7</v>
      </c>
      <c r="D7055" t="s">
        <v>8</v>
      </c>
      <c r="E7055" s="13" t="str">
        <f>"44"</f>
        <v>44</v>
      </c>
      <c r="F7055" t="s">
        <v>40</v>
      </c>
      <c r="G7055" s="14" t="str">
        <f>"122"</f>
        <v>122</v>
      </c>
      <c r="H7055" t="s">
        <v>348</v>
      </c>
    </row>
    <row r="7056" spans="1:8" x14ac:dyDescent="0.25">
      <c r="A7056" t="s">
        <v>7221</v>
      </c>
      <c r="B7056" s="12">
        <v>81</v>
      </c>
      <c r="C7056" t="s">
        <v>7</v>
      </c>
      <c r="D7056" t="s">
        <v>8</v>
      </c>
      <c r="E7056" s="13" t="str">
        <f>"44"</f>
        <v>44</v>
      </c>
      <c r="F7056" t="s">
        <v>40</v>
      </c>
      <c r="G7056" s="14" t="str">
        <f>"020"</f>
        <v>020</v>
      </c>
      <c r="H7056" t="s">
        <v>144</v>
      </c>
    </row>
    <row r="7057" spans="1:8" x14ac:dyDescent="0.25">
      <c r="A7057" t="s">
        <v>7222</v>
      </c>
      <c r="B7057" s="12">
        <v>81</v>
      </c>
      <c r="C7057" t="s">
        <v>7</v>
      </c>
      <c r="D7057" t="s">
        <v>8</v>
      </c>
      <c r="E7057" s="13" t="str">
        <f>"36"</f>
        <v>36</v>
      </c>
      <c r="F7057" t="s">
        <v>84</v>
      </c>
      <c r="G7057" s="14" t="str">
        <f>"286"</f>
        <v>286</v>
      </c>
      <c r="H7057" t="s">
        <v>848</v>
      </c>
    </row>
    <row r="7058" spans="1:8" x14ac:dyDescent="0.25">
      <c r="A7058" t="s">
        <v>7223</v>
      </c>
      <c r="B7058" s="12">
        <v>76</v>
      </c>
      <c r="C7058" t="s">
        <v>2</v>
      </c>
      <c r="D7058" t="s">
        <v>3</v>
      </c>
      <c r="E7058" s="13" t="str">
        <f>"28"</f>
        <v>28</v>
      </c>
      <c r="F7058" t="s">
        <v>89</v>
      </c>
      <c r="G7058" s="14" t="str">
        <f>"290"</f>
        <v>290</v>
      </c>
      <c r="H7058" t="s">
        <v>164</v>
      </c>
    </row>
    <row r="7059" spans="1:8" x14ac:dyDescent="0.25">
      <c r="A7059" t="s">
        <v>7224</v>
      </c>
      <c r="B7059" s="12">
        <v>76</v>
      </c>
      <c r="C7059" t="s">
        <v>2</v>
      </c>
      <c r="D7059" t="s">
        <v>3</v>
      </c>
      <c r="E7059" s="13" t="str">
        <f>"67"</f>
        <v>67</v>
      </c>
      <c r="F7059" t="s">
        <v>44</v>
      </c>
      <c r="G7059" s="14" t="str">
        <f>"181"</f>
        <v>181</v>
      </c>
      <c r="H7059" t="s">
        <v>564</v>
      </c>
    </row>
    <row r="7060" spans="1:8" x14ac:dyDescent="0.25">
      <c r="A7060" t="s">
        <v>7225</v>
      </c>
      <c r="B7060" s="12">
        <v>81</v>
      </c>
      <c r="C7060" t="s">
        <v>7</v>
      </c>
      <c r="D7060" t="s">
        <v>8</v>
      </c>
      <c r="E7060" s="13" t="str">
        <f>"05"</f>
        <v>05</v>
      </c>
      <c r="F7060" t="s">
        <v>9</v>
      </c>
      <c r="G7060" s="14" t="str">
        <f>"216"</f>
        <v>216</v>
      </c>
      <c r="H7060" t="s">
        <v>443</v>
      </c>
    </row>
    <row r="7061" spans="1:8" x14ac:dyDescent="0.25">
      <c r="A7061" t="s">
        <v>7226</v>
      </c>
      <c r="B7061" s="12">
        <v>76</v>
      </c>
      <c r="C7061" t="s">
        <v>2</v>
      </c>
      <c r="D7061" t="s">
        <v>3</v>
      </c>
      <c r="E7061" s="13" t="str">
        <f>"13"</f>
        <v>13</v>
      </c>
      <c r="F7061" t="s">
        <v>14</v>
      </c>
      <c r="G7061" s="14" t="str">
        <f>"191"</f>
        <v>191</v>
      </c>
      <c r="H7061" t="s">
        <v>227</v>
      </c>
    </row>
    <row r="7062" spans="1:8" x14ac:dyDescent="0.25">
      <c r="A7062" t="s">
        <v>7227</v>
      </c>
      <c r="B7062" s="12">
        <v>77</v>
      </c>
      <c r="C7062" t="s">
        <v>17</v>
      </c>
      <c r="D7062" t="s">
        <v>18</v>
      </c>
      <c r="E7062" s="13" t="str">
        <f>"40"</f>
        <v>40</v>
      </c>
      <c r="F7062" t="s">
        <v>19</v>
      </c>
      <c r="G7062" s="14" t="str">
        <f>"265"</f>
        <v>265</v>
      </c>
      <c r="H7062" t="s">
        <v>78</v>
      </c>
    </row>
    <row r="7063" spans="1:8" x14ac:dyDescent="0.25">
      <c r="A7063" t="s">
        <v>7228</v>
      </c>
      <c r="B7063" s="12">
        <v>79</v>
      </c>
      <c r="C7063" t="s">
        <v>28</v>
      </c>
      <c r="D7063" t="s">
        <v>29</v>
      </c>
      <c r="E7063" s="13" t="str">
        <f>"18"</f>
        <v>18</v>
      </c>
      <c r="F7063" t="s">
        <v>64</v>
      </c>
      <c r="G7063" s="14" t="str">
        <f>"221"</f>
        <v>221</v>
      </c>
      <c r="H7063" t="s">
        <v>65</v>
      </c>
    </row>
    <row r="7064" spans="1:8" x14ac:dyDescent="0.25">
      <c r="A7064" t="s">
        <v>7229</v>
      </c>
      <c r="B7064" s="12">
        <v>76</v>
      </c>
      <c r="C7064" t="s">
        <v>2</v>
      </c>
      <c r="D7064" t="s">
        <v>3</v>
      </c>
      <c r="E7064" s="13" t="str">
        <f>"12"</f>
        <v>12</v>
      </c>
      <c r="F7064" t="s">
        <v>25</v>
      </c>
      <c r="G7064" s="14" t="str">
        <f>"151"</f>
        <v>151</v>
      </c>
      <c r="H7064" t="s">
        <v>7230</v>
      </c>
    </row>
    <row r="7065" spans="1:8" x14ac:dyDescent="0.25">
      <c r="A7065" t="s">
        <v>7231</v>
      </c>
      <c r="B7065" s="12">
        <v>81</v>
      </c>
      <c r="C7065" t="s">
        <v>7</v>
      </c>
      <c r="D7065" t="s">
        <v>8</v>
      </c>
      <c r="E7065" s="13" t="str">
        <f>"70"</f>
        <v>70</v>
      </c>
      <c r="F7065" t="s">
        <v>50</v>
      </c>
      <c r="G7065" s="14" t="str">
        <f>"266"</f>
        <v>266</v>
      </c>
      <c r="H7065" t="s">
        <v>51</v>
      </c>
    </row>
    <row r="7066" spans="1:8" x14ac:dyDescent="0.25">
      <c r="A7066" t="s">
        <v>7232</v>
      </c>
      <c r="B7066" s="12">
        <v>79</v>
      </c>
      <c r="C7066" t="s">
        <v>28</v>
      </c>
      <c r="D7066" t="s">
        <v>29</v>
      </c>
      <c r="E7066" s="13" t="str">
        <f>"16"</f>
        <v>16</v>
      </c>
      <c r="F7066" t="s">
        <v>757</v>
      </c>
      <c r="G7066" s="14" t="str">
        <f>"281"</f>
        <v>281</v>
      </c>
      <c r="H7066" t="s">
        <v>758</v>
      </c>
    </row>
    <row r="7067" spans="1:8" x14ac:dyDescent="0.25">
      <c r="A7067" t="s">
        <v>7233</v>
      </c>
      <c r="B7067" s="12">
        <v>79</v>
      </c>
      <c r="C7067" t="s">
        <v>28</v>
      </c>
      <c r="D7067" t="s">
        <v>29</v>
      </c>
      <c r="E7067" s="13" t="str">
        <f>"03"</f>
        <v>03</v>
      </c>
      <c r="F7067" t="s">
        <v>30</v>
      </c>
      <c r="G7067" s="14" t="str">
        <f>"111"</f>
        <v>111</v>
      </c>
      <c r="H7067" t="s">
        <v>1753</v>
      </c>
    </row>
    <row r="7068" spans="1:8" x14ac:dyDescent="0.25">
      <c r="A7068" t="s">
        <v>7234</v>
      </c>
      <c r="B7068" s="12">
        <v>79</v>
      </c>
      <c r="C7068" t="s">
        <v>28</v>
      </c>
      <c r="D7068" t="s">
        <v>29</v>
      </c>
      <c r="E7068" s="13" t="str">
        <f>"48"</f>
        <v>48</v>
      </c>
      <c r="F7068" t="s">
        <v>37</v>
      </c>
      <c r="G7068" s="14" t="str">
        <f>"116"</f>
        <v>116</v>
      </c>
      <c r="H7068" t="s">
        <v>2523</v>
      </c>
    </row>
    <row r="7069" spans="1:8" x14ac:dyDescent="0.25">
      <c r="A7069" t="s">
        <v>7235</v>
      </c>
      <c r="B7069" s="12">
        <v>76</v>
      </c>
      <c r="C7069" t="s">
        <v>2</v>
      </c>
      <c r="D7069" t="s">
        <v>3</v>
      </c>
      <c r="E7069" s="13" t="str">
        <f>"64"</f>
        <v>64</v>
      </c>
      <c r="F7069" t="s">
        <v>58</v>
      </c>
      <c r="G7069" s="14" t="str">
        <f>"221"</f>
        <v>221</v>
      </c>
      <c r="H7069" t="s">
        <v>343</v>
      </c>
    </row>
    <row r="7070" spans="1:8" x14ac:dyDescent="0.25">
      <c r="A7070" t="s">
        <v>7236</v>
      </c>
      <c r="B7070" s="12">
        <v>79</v>
      </c>
      <c r="C7070" t="s">
        <v>28</v>
      </c>
      <c r="D7070" t="s">
        <v>29</v>
      </c>
      <c r="E7070" s="13" t="str">
        <f>"48"</f>
        <v>48</v>
      </c>
      <c r="F7070" t="s">
        <v>37</v>
      </c>
      <c r="G7070" s="14" t="str">
        <f>"020"</f>
        <v>020</v>
      </c>
      <c r="H7070" t="s">
        <v>7237</v>
      </c>
    </row>
    <row r="7071" spans="1:8" x14ac:dyDescent="0.25">
      <c r="A7071" t="s">
        <v>7238</v>
      </c>
      <c r="B7071" s="12">
        <v>81</v>
      </c>
      <c r="C7071" t="s">
        <v>7</v>
      </c>
      <c r="D7071" t="s">
        <v>8</v>
      </c>
      <c r="E7071" s="13" t="str">
        <f>"20"</f>
        <v>20</v>
      </c>
      <c r="F7071" t="s">
        <v>111</v>
      </c>
      <c r="G7071" s="14" t="str">
        <f>"111"</f>
        <v>111</v>
      </c>
      <c r="H7071" t="s">
        <v>7239</v>
      </c>
    </row>
    <row r="7072" spans="1:8" x14ac:dyDescent="0.25">
      <c r="A7072" t="s">
        <v>7240</v>
      </c>
      <c r="B7072" s="12">
        <v>76</v>
      </c>
      <c r="C7072" t="s">
        <v>2</v>
      </c>
      <c r="D7072" t="s">
        <v>3</v>
      </c>
      <c r="E7072" s="13" t="str">
        <f>"53"</f>
        <v>53</v>
      </c>
      <c r="F7072" t="s">
        <v>67</v>
      </c>
      <c r="G7072" s="14" t="str">
        <f>"222"</f>
        <v>222</v>
      </c>
      <c r="H7072" t="s">
        <v>1114</v>
      </c>
    </row>
    <row r="7073" spans="1:8" x14ac:dyDescent="0.25">
      <c r="A7073" t="s">
        <v>7241</v>
      </c>
      <c r="B7073" s="12">
        <v>76</v>
      </c>
      <c r="C7073" t="s">
        <v>2</v>
      </c>
      <c r="D7073" t="s">
        <v>3</v>
      </c>
      <c r="E7073" s="13" t="str">
        <f>"64"</f>
        <v>64</v>
      </c>
      <c r="F7073" t="s">
        <v>58</v>
      </c>
      <c r="G7073" s="14" t="str">
        <f>"216"</f>
        <v>216</v>
      </c>
      <c r="H7073" t="s">
        <v>450</v>
      </c>
    </row>
    <row r="7074" spans="1:8" x14ac:dyDescent="0.25">
      <c r="A7074" t="s">
        <v>7242</v>
      </c>
      <c r="B7074" s="12">
        <v>76</v>
      </c>
      <c r="C7074" t="s">
        <v>2</v>
      </c>
      <c r="D7074" t="s">
        <v>3</v>
      </c>
      <c r="E7074" s="13" t="str">
        <f>"67"</f>
        <v>67</v>
      </c>
      <c r="F7074" t="s">
        <v>44</v>
      </c>
      <c r="G7074" s="14" t="str">
        <f>"270"</f>
        <v>270</v>
      </c>
      <c r="H7074" t="s">
        <v>304</v>
      </c>
    </row>
    <row r="7075" spans="1:8" x14ac:dyDescent="0.25">
      <c r="A7075" t="s">
        <v>7243</v>
      </c>
      <c r="B7075" s="12">
        <v>81</v>
      </c>
      <c r="C7075" t="s">
        <v>7</v>
      </c>
      <c r="D7075" t="s">
        <v>8</v>
      </c>
      <c r="E7075" s="13" t="str">
        <f>"70"</f>
        <v>70</v>
      </c>
      <c r="F7075" t="s">
        <v>50</v>
      </c>
      <c r="G7075" s="14" t="str">
        <f>"191"</f>
        <v>191</v>
      </c>
      <c r="H7075" t="s">
        <v>5143</v>
      </c>
    </row>
    <row r="7076" spans="1:8" x14ac:dyDescent="0.25">
      <c r="A7076" t="s">
        <v>7244</v>
      </c>
      <c r="B7076" s="12">
        <v>77</v>
      </c>
      <c r="C7076" t="s">
        <v>17</v>
      </c>
      <c r="D7076" t="s">
        <v>18</v>
      </c>
      <c r="E7076" s="13" t="str">
        <f>"67"</f>
        <v>67</v>
      </c>
      <c r="F7076" t="s">
        <v>44</v>
      </c>
      <c r="G7076" s="14" t="str">
        <f>"261"</f>
        <v>261</v>
      </c>
      <c r="H7076" t="s">
        <v>70</v>
      </c>
    </row>
    <row r="7077" spans="1:8" x14ac:dyDescent="0.25">
      <c r="A7077" t="s">
        <v>7245</v>
      </c>
      <c r="B7077" s="12">
        <v>76</v>
      </c>
      <c r="C7077" t="s">
        <v>2</v>
      </c>
      <c r="D7077" t="s">
        <v>3</v>
      </c>
      <c r="E7077" s="13" t="str">
        <f>"28"</f>
        <v>28</v>
      </c>
      <c r="F7077" t="s">
        <v>89</v>
      </c>
      <c r="G7077" s="14" t="str">
        <f>"291"</f>
        <v>291</v>
      </c>
      <c r="H7077" t="s">
        <v>309</v>
      </c>
    </row>
    <row r="7078" spans="1:8" x14ac:dyDescent="0.25">
      <c r="A7078" t="s">
        <v>7246</v>
      </c>
      <c r="B7078" s="12">
        <v>77</v>
      </c>
      <c r="C7078" t="s">
        <v>17</v>
      </c>
      <c r="D7078" t="s">
        <v>18</v>
      </c>
      <c r="E7078" s="13" t="str">
        <f>"40"</f>
        <v>40</v>
      </c>
      <c r="F7078" t="s">
        <v>19</v>
      </c>
      <c r="G7078" s="14" t="str">
        <f>"251"</f>
        <v>251</v>
      </c>
      <c r="H7078" t="s">
        <v>20</v>
      </c>
    </row>
    <row r="7079" spans="1:8" x14ac:dyDescent="0.25">
      <c r="A7079" t="s">
        <v>7247</v>
      </c>
      <c r="B7079" s="12">
        <v>79</v>
      </c>
      <c r="C7079" t="s">
        <v>28</v>
      </c>
      <c r="D7079" t="s">
        <v>29</v>
      </c>
      <c r="E7079" s="13" t="str">
        <f>"02"</f>
        <v>02</v>
      </c>
      <c r="F7079" t="s">
        <v>913</v>
      </c>
      <c r="G7079" s="14" t="str">
        <f>"201"</f>
        <v>201</v>
      </c>
      <c r="H7079" t="s">
        <v>914</v>
      </c>
    </row>
    <row r="7080" spans="1:8" x14ac:dyDescent="0.25">
      <c r="A7080" t="s">
        <v>7247</v>
      </c>
      <c r="B7080" s="12">
        <v>79</v>
      </c>
      <c r="C7080" t="s">
        <v>28</v>
      </c>
      <c r="D7080" t="s">
        <v>29</v>
      </c>
      <c r="E7080" s="13" t="str">
        <f>"09"</f>
        <v>09</v>
      </c>
      <c r="F7080" t="s">
        <v>117</v>
      </c>
      <c r="G7080" s="14" t="str">
        <f>"020"</f>
        <v>020</v>
      </c>
      <c r="H7080" t="s">
        <v>537</v>
      </c>
    </row>
    <row r="7081" spans="1:8" x14ac:dyDescent="0.25">
      <c r="A7081" t="s">
        <v>7247</v>
      </c>
      <c r="B7081" s="12">
        <v>79</v>
      </c>
      <c r="C7081" t="s">
        <v>28</v>
      </c>
      <c r="D7081" t="s">
        <v>29</v>
      </c>
      <c r="E7081" s="13" t="str">
        <f>"17"</f>
        <v>17</v>
      </c>
      <c r="F7081" t="s">
        <v>32</v>
      </c>
      <c r="G7081" s="14" t="str">
        <f>"008"</f>
        <v>008</v>
      </c>
      <c r="H7081" t="s">
        <v>5067</v>
      </c>
    </row>
    <row r="7082" spans="1:8" x14ac:dyDescent="0.25">
      <c r="A7082" t="s">
        <v>7247</v>
      </c>
      <c r="B7082" s="12">
        <v>79</v>
      </c>
      <c r="C7082" t="s">
        <v>28</v>
      </c>
      <c r="D7082" t="s">
        <v>29</v>
      </c>
      <c r="E7082" s="13" t="str">
        <f>"17"</f>
        <v>17</v>
      </c>
      <c r="F7082" t="s">
        <v>32</v>
      </c>
      <c r="G7082" s="14" t="str">
        <f>"176"</f>
        <v>176</v>
      </c>
      <c r="H7082" t="s">
        <v>1598</v>
      </c>
    </row>
    <row r="7083" spans="1:8" x14ac:dyDescent="0.25">
      <c r="A7083" t="s">
        <v>7247</v>
      </c>
      <c r="B7083" s="12">
        <v>79</v>
      </c>
      <c r="C7083" t="s">
        <v>28</v>
      </c>
      <c r="D7083" t="s">
        <v>29</v>
      </c>
      <c r="E7083" s="13" t="str">
        <f>"61"</f>
        <v>61</v>
      </c>
      <c r="F7083" t="s">
        <v>186</v>
      </c>
      <c r="G7083" s="14" t="str">
        <f>"181"</f>
        <v>181</v>
      </c>
      <c r="H7083" t="s">
        <v>1387</v>
      </c>
    </row>
    <row r="7084" spans="1:8" x14ac:dyDescent="0.25">
      <c r="A7084" t="s">
        <v>7247</v>
      </c>
      <c r="B7084" s="12">
        <v>79</v>
      </c>
      <c r="C7084" t="s">
        <v>28</v>
      </c>
      <c r="D7084" t="s">
        <v>29</v>
      </c>
      <c r="E7084" s="13" t="str">
        <f>"65"</f>
        <v>65</v>
      </c>
      <c r="F7084" t="s">
        <v>572</v>
      </c>
      <c r="G7084" s="14" t="str">
        <f>"282"</f>
        <v>282</v>
      </c>
      <c r="H7084" t="s">
        <v>1226</v>
      </c>
    </row>
    <row r="7085" spans="1:8" x14ac:dyDescent="0.25">
      <c r="A7085" t="s">
        <v>7248</v>
      </c>
      <c r="B7085" s="12">
        <v>76</v>
      </c>
      <c r="C7085" t="s">
        <v>2</v>
      </c>
      <c r="D7085" t="s">
        <v>3</v>
      </c>
      <c r="E7085" s="13" t="str">
        <f>"56"</f>
        <v>56</v>
      </c>
      <c r="F7085" t="s">
        <v>321</v>
      </c>
      <c r="G7085" s="14" t="str">
        <f>"206"</f>
        <v>206</v>
      </c>
      <c r="H7085" t="s">
        <v>1144</v>
      </c>
    </row>
    <row r="7086" spans="1:8" x14ac:dyDescent="0.25">
      <c r="A7086" t="s">
        <v>7249</v>
      </c>
      <c r="B7086" s="12">
        <v>79</v>
      </c>
      <c r="C7086" t="s">
        <v>28</v>
      </c>
      <c r="D7086" t="s">
        <v>29</v>
      </c>
      <c r="E7086" s="13" t="str">
        <f>"55"</f>
        <v>55</v>
      </c>
      <c r="F7086" t="s">
        <v>207</v>
      </c>
      <c r="G7086" s="14" t="str">
        <f>"261"</f>
        <v>261</v>
      </c>
      <c r="H7086" t="s">
        <v>208</v>
      </c>
    </row>
    <row r="7087" spans="1:8" x14ac:dyDescent="0.25">
      <c r="A7087" t="s">
        <v>7250</v>
      </c>
      <c r="B7087" s="12">
        <v>77</v>
      </c>
      <c r="C7087" t="s">
        <v>17</v>
      </c>
      <c r="D7087" t="s">
        <v>18</v>
      </c>
      <c r="E7087" s="13" t="str">
        <f>"30"</f>
        <v>30</v>
      </c>
      <c r="F7087" t="s">
        <v>210</v>
      </c>
      <c r="G7087" s="14" t="str">
        <f>"104"</f>
        <v>104</v>
      </c>
      <c r="H7087" t="s">
        <v>1221</v>
      </c>
    </row>
    <row r="7088" spans="1:8" x14ac:dyDescent="0.25">
      <c r="A7088" t="s">
        <v>7251</v>
      </c>
      <c r="B7088" s="12">
        <v>77</v>
      </c>
      <c r="C7088" t="s">
        <v>17</v>
      </c>
      <c r="D7088" t="s">
        <v>18</v>
      </c>
      <c r="E7088" s="13" t="str">
        <f>"67"</f>
        <v>67</v>
      </c>
      <c r="F7088" t="s">
        <v>44</v>
      </c>
      <c r="G7088" s="14" t="str">
        <f>"261"</f>
        <v>261</v>
      </c>
      <c r="H7088" t="s">
        <v>70</v>
      </c>
    </row>
    <row r="7089" spans="1:8" x14ac:dyDescent="0.25">
      <c r="A7089" t="s">
        <v>7252</v>
      </c>
      <c r="B7089" s="12">
        <v>77</v>
      </c>
      <c r="C7089" t="s">
        <v>17</v>
      </c>
      <c r="D7089" t="s">
        <v>18</v>
      </c>
      <c r="E7089" s="13" t="str">
        <f>"66"</f>
        <v>66</v>
      </c>
      <c r="F7089" t="s">
        <v>22</v>
      </c>
      <c r="G7089" s="14" t="str">
        <f>"131"</f>
        <v>131</v>
      </c>
      <c r="H7089" t="s">
        <v>23</v>
      </c>
    </row>
    <row r="7090" spans="1:8" x14ac:dyDescent="0.25">
      <c r="A7090" t="s">
        <v>7253</v>
      </c>
      <c r="B7090" s="12">
        <v>81</v>
      </c>
      <c r="C7090" t="s">
        <v>7</v>
      </c>
      <c r="D7090" t="s">
        <v>8</v>
      </c>
      <c r="E7090" s="13" t="str">
        <f>"20"</f>
        <v>20</v>
      </c>
      <c r="F7090" t="s">
        <v>111</v>
      </c>
      <c r="G7090" s="14" t="str">
        <f>"018"</f>
        <v>018</v>
      </c>
      <c r="H7090" t="s">
        <v>290</v>
      </c>
    </row>
    <row r="7091" spans="1:8" x14ac:dyDescent="0.25">
      <c r="A7091" t="s">
        <v>7254</v>
      </c>
      <c r="B7091" s="12">
        <v>77</v>
      </c>
      <c r="C7091" t="s">
        <v>17</v>
      </c>
      <c r="D7091" t="s">
        <v>18</v>
      </c>
      <c r="E7091" s="13" t="str">
        <f>"51"</f>
        <v>51</v>
      </c>
      <c r="F7091" t="s">
        <v>55</v>
      </c>
      <c r="G7091" s="14" t="str">
        <f>"276"</f>
        <v>276</v>
      </c>
      <c r="H7091" t="s">
        <v>80</v>
      </c>
    </row>
    <row r="7092" spans="1:8" x14ac:dyDescent="0.25">
      <c r="A7092" t="s">
        <v>7255</v>
      </c>
      <c r="B7092" s="12">
        <v>77</v>
      </c>
      <c r="C7092" t="s">
        <v>17</v>
      </c>
      <c r="D7092" t="s">
        <v>18</v>
      </c>
      <c r="E7092" s="13" t="str">
        <f>"67"</f>
        <v>67</v>
      </c>
      <c r="F7092" t="s">
        <v>44</v>
      </c>
      <c r="G7092" s="14" t="str">
        <f>"151"</f>
        <v>151</v>
      </c>
      <c r="H7092" t="s">
        <v>200</v>
      </c>
    </row>
    <row r="7093" spans="1:8" x14ac:dyDescent="0.25">
      <c r="A7093" t="s">
        <v>7256</v>
      </c>
      <c r="B7093" s="12">
        <v>81</v>
      </c>
      <c r="C7093" t="s">
        <v>7</v>
      </c>
      <c r="D7093" t="s">
        <v>8</v>
      </c>
      <c r="E7093" s="13" t="str">
        <f>"05"</f>
        <v>05</v>
      </c>
      <c r="F7093" t="s">
        <v>9</v>
      </c>
      <c r="G7093" s="14" t="str">
        <f>"136"</f>
        <v>136</v>
      </c>
      <c r="H7093" t="s">
        <v>53</v>
      </c>
    </row>
    <row r="7094" spans="1:8" x14ac:dyDescent="0.25">
      <c r="A7094" t="s">
        <v>7257</v>
      </c>
      <c r="B7094" s="12">
        <v>79</v>
      </c>
      <c r="C7094" t="s">
        <v>28</v>
      </c>
      <c r="D7094" t="s">
        <v>29</v>
      </c>
      <c r="E7094" s="13" t="str">
        <f>"65"</f>
        <v>65</v>
      </c>
      <c r="F7094" t="s">
        <v>572</v>
      </c>
      <c r="G7094" s="14" t="str">
        <f>"281"</f>
        <v>281</v>
      </c>
      <c r="H7094" t="s">
        <v>573</v>
      </c>
    </row>
    <row r="7095" spans="1:8" x14ac:dyDescent="0.25">
      <c r="A7095" t="s">
        <v>7258</v>
      </c>
      <c r="B7095" s="12">
        <v>79</v>
      </c>
      <c r="C7095" t="s">
        <v>28</v>
      </c>
      <c r="D7095" t="s">
        <v>29</v>
      </c>
      <c r="E7095" s="13" t="str">
        <f>"37"</f>
        <v>37</v>
      </c>
      <c r="F7095" t="s">
        <v>34</v>
      </c>
      <c r="G7095" s="14" t="str">
        <f>"074"</f>
        <v>074</v>
      </c>
      <c r="H7095" t="s">
        <v>4153</v>
      </c>
    </row>
    <row r="7096" spans="1:8" x14ac:dyDescent="0.25">
      <c r="A7096" t="s">
        <v>7259</v>
      </c>
      <c r="B7096" s="12">
        <v>77</v>
      </c>
      <c r="C7096" t="s">
        <v>17</v>
      </c>
      <c r="D7096" t="s">
        <v>18</v>
      </c>
      <c r="E7096" s="13" t="str">
        <f>"30"</f>
        <v>30</v>
      </c>
      <c r="F7096" t="s">
        <v>210</v>
      </c>
      <c r="G7096" s="14" t="str">
        <f>"241"</f>
        <v>241</v>
      </c>
      <c r="H7096" t="s">
        <v>211</v>
      </c>
    </row>
    <row r="7097" spans="1:8" x14ac:dyDescent="0.25">
      <c r="A7097" t="s">
        <v>7260</v>
      </c>
      <c r="B7097" s="12">
        <v>76</v>
      </c>
      <c r="C7097" t="s">
        <v>2</v>
      </c>
      <c r="D7097" t="s">
        <v>3</v>
      </c>
      <c r="E7097" s="13" t="str">
        <f>"67"</f>
        <v>67</v>
      </c>
      <c r="F7097" t="s">
        <v>44</v>
      </c>
      <c r="G7097" s="14" t="str">
        <f>"195"</f>
        <v>195</v>
      </c>
      <c r="H7097" t="s">
        <v>378</v>
      </c>
    </row>
    <row r="7098" spans="1:8" x14ac:dyDescent="0.25">
      <c r="A7098" t="s">
        <v>7261</v>
      </c>
      <c r="B7098" s="12">
        <v>79</v>
      </c>
      <c r="C7098" t="s">
        <v>28</v>
      </c>
      <c r="D7098" t="s">
        <v>29</v>
      </c>
      <c r="E7098" s="13" t="str">
        <f>"10"</f>
        <v>10</v>
      </c>
      <c r="F7098" t="s">
        <v>171</v>
      </c>
      <c r="G7098" s="14" t="str">
        <f>"201"</f>
        <v>201</v>
      </c>
      <c r="H7098" t="s">
        <v>134</v>
      </c>
    </row>
    <row r="7099" spans="1:8" x14ac:dyDescent="0.25">
      <c r="A7099" t="s">
        <v>7262</v>
      </c>
      <c r="B7099" s="12">
        <v>77</v>
      </c>
      <c r="C7099" t="s">
        <v>17</v>
      </c>
      <c r="D7099" t="s">
        <v>18</v>
      </c>
      <c r="E7099" s="13" t="str">
        <f>"40"</f>
        <v>40</v>
      </c>
      <c r="F7099" t="s">
        <v>19</v>
      </c>
      <c r="G7099" s="14" t="str">
        <f>"292"</f>
        <v>292</v>
      </c>
      <c r="H7099" t="s">
        <v>100</v>
      </c>
    </row>
    <row r="7100" spans="1:8" x14ac:dyDescent="0.25">
      <c r="A7100" t="s">
        <v>7263</v>
      </c>
      <c r="B7100" s="12">
        <v>79</v>
      </c>
      <c r="C7100" t="s">
        <v>28</v>
      </c>
      <c r="D7100" t="s">
        <v>29</v>
      </c>
      <c r="E7100" s="13" t="str">
        <f>"10"</f>
        <v>10</v>
      </c>
      <c r="F7100" t="s">
        <v>171</v>
      </c>
      <c r="G7100" s="14" t="str">
        <f>"246"</f>
        <v>246</v>
      </c>
      <c r="H7100" t="s">
        <v>1294</v>
      </c>
    </row>
    <row r="7101" spans="1:8" x14ac:dyDescent="0.25">
      <c r="A7101" t="s">
        <v>7264</v>
      </c>
      <c r="B7101" s="12">
        <v>76</v>
      </c>
      <c r="C7101" t="s">
        <v>2</v>
      </c>
      <c r="D7101" t="s">
        <v>3</v>
      </c>
      <c r="E7101" s="13" t="str">
        <f>"67"</f>
        <v>67</v>
      </c>
      <c r="F7101" t="s">
        <v>44</v>
      </c>
      <c r="G7101" s="14" t="str">
        <f>"136"</f>
        <v>136</v>
      </c>
      <c r="H7101" t="s">
        <v>993</v>
      </c>
    </row>
    <row r="7102" spans="1:8" x14ac:dyDescent="0.25">
      <c r="A7102" t="s">
        <v>7265</v>
      </c>
      <c r="B7102" s="12">
        <v>76</v>
      </c>
      <c r="C7102" t="s">
        <v>2</v>
      </c>
      <c r="D7102" t="s">
        <v>3</v>
      </c>
      <c r="E7102" s="13" t="str">
        <f>"14"</f>
        <v>14</v>
      </c>
      <c r="F7102" t="s">
        <v>124</v>
      </c>
      <c r="G7102" s="14" t="str">
        <f>"251"</f>
        <v>251</v>
      </c>
      <c r="H7102" t="s">
        <v>402</v>
      </c>
    </row>
    <row r="7103" spans="1:8" x14ac:dyDescent="0.25">
      <c r="A7103" t="s">
        <v>7266</v>
      </c>
      <c r="B7103" s="12">
        <v>81</v>
      </c>
      <c r="C7103" t="s">
        <v>7</v>
      </c>
      <c r="D7103" t="s">
        <v>8</v>
      </c>
      <c r="E7103" s="13" t="str">
        <f>"59"</f>
        <v>59</v>
      </c>
      <c r="F7103" t="s">
        <v>335</v>
      </c>
      <c r="G7103" s="14" t="str">
        <f>"281"</f>
        <v>281</v>
      </c>
      <c r="H7103" t="s">
        <v>481</v>
      </c>
    </row>
    <row r="7104" spans="1:8" x14ac:dyDescent="0.25">
      <c r="A7104" t="s">
        <v>7267</v>
      </c>
      <c r="B7104" s="12">
        <v>77</v>
      </c>
      <c r="C7104" t="s">
        <v>17</v>
      </c>
      <c r="D7104" t="s">
        <v>18</v>
      </c>
      <c r="E7104" s="13" t="str">
        <f>"67"</f>
        <v>67</v>
      </c>
      <c r="F7104" t="s">
        <v>44</v>
      </c>
      <c r="G7104" s="14" t="str">
        <f>"151"</f>
        <v>151</v>
      </c>
      <c r="H7104" t="s">
        <v>200</v>
      </c>
    </row>
    <row r="7105" spans="1:8" x14ac:dyDescent="0.25">
      <c r="A7105" t="s">
        <v>7268</v>
      </c>
      <c r="B7105" s="12">
        <v>79</v>
      </c>
      <c r="C7105" t="s">
        <v>28</v>
      </c>
      <c r="D7105" t="s">
        <v>29</v>
      </c>
      <c r="E7105" s="13" t="str">
        <f>"61"</f>
        <v>61</v>
      </c>
      <c r="F7105" t="s">
        <v>186</v>
      </c>
      <c r="G7105" s="14" t="str">
        <f>"122"</f>
        <v>122</v>
      </c>
      <c r="H7105" t="s">
        <v>3815</v>
      </c>
    </row>
    <row r="7106" spans="1:8" x14ac:dyDescent="0.25">
      <c r="A7106" t="s">
        <v>7269</v>
      </c>
      <c r="B7106" s="12">
        <v>81</v>
      </c>
      <c r="C7106" t="s">
        <v>7</v>
      </c>
      <c r="D7106" t="s">
        <v>8</v>
      </c>
      <c r="E7106" s="13" t="str">
        <f>"49"</f>
        <v>49</v>
      </c>
      <c r="F7106" t="s">
        <v>340</v>
      </c>
      <c r="G7106" s="14" t="str">
        <f>"034"</f>
        <v>034</v>
      </c>
      <c r="H7106" t="s">
        <v>2099</v>
      </c>
    </row>
    <row r="7107" spans="1:8" x14ac:dyDescent="0.25">
      <c r="A7107" t="s">
        <v>7270</v>
      </c>
      <c r="B7107" s="12">
        <v>79</v>
      </c>
      <c r="C7107" t="s">
        <v>28</v>
      </c>
      <c r="D7107" t="s">
        <v>29</v>
      </c>
      <c r="E7107" s="13" t="str">
        <f>"50"</f>
        <v>50</v>
      </c>
      <c r="F7107" t="s">
        <v>1072</v>
      </c>
      <c r="G7107" s="14" t="str">
        <f>"272"</f>
        <v>272</v>
      </c>
      <c r="H7107" t="s">
        <v>1165</v>
      </c>
    </row>
    <row r="7108" spans="1:8" x14ac:dyDescent="0.25">
      <c r="A7108" t="s">
        <v>7271</v>
      </c>
      <c r="B7108" s="12">
        <v>76</v>
      </c>
      <c r="C7108" t="s">
        <v>2</v>
      </c>
      <c r="D7108" t="s">
        <v>3</v>
      </c>
      <c r="E7108" s="13" t="str">
        <f>"67"</f>
        <v>67</v>
      </c>
      <c r="F7108" t="s">
        <v>44</v>
      </c>
      <c r="G7108" s="14" t="str">
        <f>"216"</f>
        <v>216</v>
      </c>
      <c r="H7108" t="s">
        <v>856</v>
      </c>
    </row>
    <row r="7109" spans="1:8" x14ac:dyDescent="0.25">
      <c r="A7109" t="s">
        <v>7272</v>
      </c>
      <c r="B7109" s="12">
        <v>81</v>
      </c>
      <c r="C7109" t="s">
        <v>7</v>
      </c>
      <c r="D7109" t="s">
        <v>8</v>
      </c>
      <c r="E7109" s="13" t="str">
        <f>"24"</f>
        <v>24</v>
      </c>
      <c r="F7109" t="s">
        <v>108</v>
      </c>
      <c r="G7109" s="14" t="str">
        <f>"271"</f>
        <v>271</v>
      </c>
      <c r="H7109" t="s">
        <v>4898</v>
      </c>
    </row>
    <row r="7110" spans="1:8" x14ac:dyDescent="0.25">
      <c r="A7110" t="s">
        <v>7273</v>
      </c>
      <c r="B7110" s="12">
        <v>76</v>
      </c>
      <c r="C7110" t="s">
        <v>2</v>
      </c>
      <c r="D7110" t="s">
        <v>3</v>
      </c>
      <c r="E7110" s="13" t="str">
        <f>"64"</f>
        <v>64</v>
      </c>
      <c r="F7110" t="s">
        <v>58</v>
      </c>
      <c r="G7110" s="14" t="str">
        <f>"116"</f>
        <v>116</v>
      </c>
      <c r="H7110" t="s">
        <v>1397</v>
      </c>
    </row>
    <row r="7111" spans="1:8" x14ac:dyDescent="0.25">
      <c r="A7111" t="s">
        <v>7274</v>
      </c>
      <c r="B7111" s="12">
        <v>81</v>
      </c>
      <c r="C7111" t="s">
        <v>7</v>
      </c>
      <c r="D7111" t="s">
        <v>8</v>
      </c>
      <c r="E7111" s="13" t="str">
        <f>"44"</f>
        <v>44</v>
      </c>
      <c r="F7111" t="s">
        <v>40</v>
      </c>
      <c r="G7111" s="14" t="str">
        <f>"241"</f>
        <v>241</v>
      </c>
      <c r="H7111" t="s">
        <v>41</v>
      </c>
    </row>
    <row r="7112" spans="1:8" x14ac:dyDescent="0.25">
      <c r="A7112" t="s">
        <v>7275</v>
      </c>
      <c r="B7112" s="12">
        <v>81</v>
      </c>
      <c r="C7112" t="s">
        <v>7</v>
      </c>
      <c r="D7112" t="s">
        <v>8</v>
      </c>
      <c r="E7112" s="13" t="str">
        <f>"15"</f>
        <v>15</v>
      </c>
      <c r="F7112" t="s">
        <v>1122</v>
      </c>
      <c r="G7112" s="14" t="str">
        <f>"181"</f>
        <v>181</v>
      </c>
      <c r="H7112" t="s">
        <v>7276</v>
      </c>
    </row>
    <row r="7113" spans="1:8" x14ac:dyDescent="0.25">
      <c r="A7113" t="s">
        <v>7277</v>
      </c>
      <c r="B7113" s="12">
        <v>77</v>
      </c>
      <c r="C7113" t="s">
        <v>17</v>
      </c>
      <c r="D7113" t="s">
        <v>18</v>
      </c>
      <c r="E7113" s="13" t="str">
        <f>"51"</f>
        <v>51</v>
      </c>
      <c r="F7113" t="s">
        <v>55</v>
      </c>
      <c r="G7113" s="14" t="str">
        <f>"276"</f>
        <v>276</v>
      </c>
      <c r="H7113" t="s">
        <v>80</v>
      </c>
    </row>
    <row r="7114" spans="1:8" x14ac:dyDescent="0.25">
      <c r="A7114" t="s">
        <v>7278</v>
      </c>
      <c r="B7114" s="12">
        <v>81</v>
      </c>
      <c r="C7114" t="s">
        <v>7</v>
      </c>
      <c r="D7114" t="s">
        <v>8</v>
      </c>
      <c r="E7114" s="13" t="str">
        <f>"38"</f>
        <v>38</v>
      </c>
      <c r="F7114" t="s">
        <v>121</v>
      </c>
      <c r="G7114" s="14" t="str">
        <f>"251"</f>
        <v>251</v>
      </c>
      <c r="H7114" t="s">
        <v>812</v>
      </c>
    </row>
    <row r="7115" spans="1:8" x14ac:dyDescent="0.25">
      <c r="A7115" t="s">
        <v>7279</v>
      </c>
      <c r="B7115" s="12">
        <v>81</v>
      </c>
      <c r="C7115" t="s">
        <v>7</v>
      </c>
      <c r="D7115" t="s">
        <v>8</v>
      </c>
      <c r="E7115" s="13" t="str">
        <f>"59"</f>
        <v>59</v>
      </c>
      <c r="F7115" t="s">
        <v>335</v>
      </c>
      <c r="G7115" s="14" t="str">
        <f>"271"</f>
        <v>271</v>
      </c>
      <c r="H7115" t="s">
        <v>471</v>
      </c>
    </row>
    <row r="7116" spans="1:8" x14ac:dyDescent="0.25">
      <c r="A7116" t="s">
        <v>7280</v>
      </c>
      <c r="B7116" s="12">
        <v>79</v>
      </c>
      <c r="C7116" t="s">
        <v>28</v>
      </c>
      <c r="D7116" t="s">
        <v>29</v>
      </c>
      <c r="E7116" s="13" t="str">
        <f>"43"</f>
        <v>43</v>
      </c>
      <c r="F7116" t="s">
        <v>354</v>
      </c>
      <c r="G7116" s="14" t="str">
        <f>"030"</f>
        <v>030</v>
      </c>
      <c r="H7116" t="s">
        <v>7281</v>
      </c>
    </row>
    <row r="7117" spans="1:8" x14ac:dyDescent="0.25">
      <c r="A7117" t="s">
        <v>7282</v>
      </c>
      <c r="B7117" s="12">
        <v>79</v>
      </c>
      <c r="C7117" t="s">
        <v>28</v>
      </c>
      <c r="D7117" t="s">
        <v>29</v>
      </c>
      <c r="E7117" s="13" t="str">
        <f>"27"</f>
        <v>27</v>
      </c>
      <c r="F7117" t="s">
        <v>739</v>
      </c>
      <c r="G7117" s="14" t="str">
        <f>"042"</f>
        <v>042</v>
      </c>
      <c r="H7117" t="s">
        <v>5486</v>
      </c>
    </row>
    <row r="7118" spans="1:8" x14ac:dyDescent="0.25">
      <c r="A7118" t="s">
        <v>7283</v>
      </c>
      <c r="B7118" s="12">
        <v>81</v>
      </c>
      <c r="C7118" t="s">
        <v>7</v>
      </c>
      <c r="D7118" t="s">
        <v>8</v>
      </c>
      <c r="E7118" s="13" t="str">
        <f>"59"</f>
        <v>59</v>
      </c>
      <c r="F7118" t="s">
        <v>335</v>
      </c>
      <c r="G7118" s="14" t="str">
        <f>"014"</f>
        <v>014</v>
      </c>
      <c r="H7118" t="s">
        <v>1219</v>
      </c>
    </row>
    <row r="7119" spans="1:8" x14ac:dyDescent="0.25">
      <c r="A7119" t="s">
        <v>7284</v>
      </c>
      <c r="B7119" s="12">
        <v>79</v>
      </c>
      <c r="C7119" t="s">
        <v>28</v>
      </c>
      <c r="D7119" t="s">
        <v>29</v>
      </c>
      <c r="E7119" s="13" t="str">
        <f>"37"</f>
        <v>37</v>
      </c>
      <c r="F7119" t="s">
        <v>34</v>
      </c>
      <c r="G7119" s="14" t="str">
        <f>"291"</f>
        <v>291</v>
      </c>
      <c r="H7119" t="s">
        <v>36</v>
      </c>
    </row>
    <row r="7120" spans="1:8" x14ac:dyDescent="0.25">
      <c r="A7120" t="s">
        <v>7285</v>
      </c>
      <c r="B7120" s="12">
        <v>77</v>
      </c>
      <c r="C7120" t="s">
        <v>17</v>
      </c>
      <c r="D7120" t="s">
        <v>18</v>
      </c>
      <c r="E7120" s="13" t="str">
        <f>"66"</f>
        <v>66</v>
      </c>
      <c r="F7120" t="s">
        <v>22</v>
      </c>
      <c r="G7120" s="14" t="str">
        <f>"131"</f>
        <v>131</v>
      </c>
      <c r="H7120" t="s">
        <v>23</v>
      </c>
    </row>
    <row r="7121" spans="1:8" x14ac:dyDescent="0.25">
      <c r="A7121" t="s">
        <v>7286</v>
      </c>
      <c r="B7121" s="12">
        <v>79</v>
      </c>
      <c r="C7121" t="s">
        <v>28</v>
      </c>
      <c r="D7121" t="s">
        <v>29</v>
      </c>
      <c r="E7121" s="13" t="str">
        <f>"47"</f>
        <v>47</v>
      </c>
      <c r="F7121" t="s">
        <v>1754</v>
      </c>
      <c r="G7121" s="14" t="str">
        <f>"271"</f>
        <v>271</v>
      </c>
      <c r="H7121" t="s">
        <v>2466</v>
      </c>
    </row>
    <row r="7122" spans="1:8" x14ac:dyDescent="0.25">
      <c r="A7122" t="s">
        <v>7287</v>
      </c>
      <c r="B7122" s="12">
        <v>81</v>
      </c>
      <c r="C7122" t="s">
        <v>7</v>
      </c>
      <c r="D7122" t="s">
        <v>8</v>
      </c>
      <c r="E7122" s="13" t="str">
        <f>"20"</f>
        <v>20</v>
      </c>
      <c r="F7122" t="s">
        <v>111</v>
      </c>
      <c r="G7122" s="14" t="str">
        <f>"032"</f>
        <v>032</v>
      </c>
      <c r="H7122" t="s">
        <v>1186</v>
      </c>
    </row>
    <row r="7123" spans="1:8" x14ac:dyDescent="0.25">
      <c r="A7123" t="s">
        <v>7288</v>
      </c>
      <c r="B7123" s="12">
        <v>81</v>
      </c>
      <c r="C7123" t="s">
        <v>7</v>
      </c>
      <c r="D7123" t="s">
        <v>8</v>
      </c>
      <c r="E7123" s="13" t="str">
        <f>"20"</f>
        <v>20</v>
      </c>
      <c r="F7123" t="s">
        <v>111</v>
      </c>
      <c r="G7123" s="14" t="str">
        <f>"226"</f>
        <v>226</v>
      </c>
      <c r="H7123" t="s">
        <v>431</v>
      </c>
    </row>
    <row r="7124" spans="1:8" x14ac:dyDescent="0.25">
      <c r="A7124" t="s">
        <v>7289</v>
      </c>
      <c r="B7124" s="12">
        <v>81</v>
      </c>
      <c r="C7124" t="s">
        <v>7</v>
      </c>
      <c r="D7124" t="s">
        <v>8</v>
      </c>
      <c r="E7124" s="13" t="str">
        <f>"05"</f>
        <v>05</v>
      </c>
      <c r="F7124" t="s">
        <v>9</v>
      </c>
      <c r="G7124" s="14" t="str">
        <f>"231"</f>
        <v>231</v>
      </c>
      <c r="H7124" t="s">
        <v>263</v>
      </c>
    </row>
    <row r="7125" spans="1:8" x14ac:dyDescent="0.25">
      <c r="A7125" t="s">
        <v>7290</v>
      </c>
      <c r="B7125" s="12">
        <v>81</v>
      </c>
      <c r="C7125" t="s">
        <v>7</v>
      </c>
      <c r="D7125" t="s">
        <v>8</v>
      </c>
      <c r="E7125" s="13" t="str">
        <f>"42"</f>
        <v>42</v>
      </c>
      <c r="F7125" t="s">
        <v>1206</v>
      </c>
      <c r="G7125" s="14" t="str">
        <f>"266"</f>
        <v>266</v>
      </c>
      <c r="H7125" t="s">
        <v>1214</v>
      </c>
    </row>
    <row r="7126" spans="1:8" x14ac:dyDescent="0.25">
      <c r="A7126" t="s">
        <v>7290</v>
      </c>
      <c r="B7126" s="12">
        <v>81</v>
      </c>
      <c r="C7126" t="s">
        <v>7</v>
      </c>
      <c r="D7126" t="s">
        <v>8</v>
      </c>
      <c r="E7126" s="13" t="str">
        <f>"44"</f>
        <v>44</v>
      </c>
      <c r="F7126" t="s">
        <v>40</v>
      </c>
      <c r="G7126" s="14" t="str">
        <f>"241"</f>
        <v>241</v>
      </c>
      <c r="H7126" t="s">
        <v>41</v>
      </c>
    </row>
    <row r="7127" spans="1:8" x14ac:dyDescent="0.25">
      <c r="A7127" t="s">
        <v>7291</v>
      </c>
      <c r="B7127" s="12">
        <v>81</v>
      </c>
      <c r="C7127" t="s">
        <v>7</v>
      </c>
      <c r="D7127" t="s">
        <v>8</v>
      </c>
      <c r="E7127" s="13" t="str">
        <f>"42"</f>
        <v>42</v>
      </c>
      <c r="F7127" t="s">
        <v>1206</v>
      </c>
      <c r="G7127" s="14" t="str">
        <f>"030"</f>
        <v>030</v>
      </c>
      <c r="H7127" t="s">
        <v>7292</v>
      </c>
    </row>
    <row r="7128" spans="1:8" x14ac:dyDescent="0.25">
      <c r="A7128" t="s">
        <v>7293</v>
      </c>
      <c r="B7128" s="12">
        <v>76</v>
      </c>
      <c r="C7128" t="s">
        <v>2</v>
      </c>
      <c r="D7128" t="s">
        <v>3</v>
      </c>
      <c r="E7128" s="13" t="str">
        <f>"13"</f>
        <v>13</v>
      </c>
      <c r="F7128" t="s">
        <v>14</v>
      </c>
      <c r="G7128" s="14" t="str">
        <f>"251"</f>
        <v>251</v>
      </c>
      <c r="H7128" t="s">
        <v>255</v>
      </c>
    </row>
    <row r="7129" spans="1:8" x14ac:dyDescent="0.25">
      <c r="A7129" t="s">
        <v>7294</v>
      </c>
      <c r="B7129" s="12">
        <v>76</v>
      </c>
      <c r="C7129" t="s">
        <v>2</v>
      </c>
      <c r="D7129" t="s">
        <v>3</v>
      </c>
      <c r="E7129" s="13" t="str">
        <f>"13"</f>
        <v>13</v>
      </c>
      <c r="F7129" t="s">
        <v>14</v>
      </c>
      <c r="G7129" s="14" t="str">
        <f>"118"</f>
        <v>118</v>
      </c>
      <c r="H7129" t="s">
        <v>370</v>
      </c>
    </row>
    <row r="7130" spans="1:8" x14ac:dyDescent="0.25">
      <c r="A7130" t="s">
        <v>7295</v>
      </c>
      <c r="B7130" s="12">
        <v>76</v>
      </c>
      <c r="C7130" t="s">
        <v>2</v>
      </c>
      <c r="D7130" t="s">
        <v>3</v>
      </c>
      <c r="E7130" s="13" t="str">
        <f>"22"</f>
        <v>22</v>
      </c>
      <c r="F7130" t="s">
        <v>4</v>
      </c>
      <c r="G7130" s="14" t="str">
        <f>"226"</f>
        <v>226</v>
      </c>
      <c r="H7130" t="s">
        <v>1708</v>
      </c>
    </row>
    <row r="7131" spans="1:8" x14ac:dyDescent="0.25">
      <c r="A7131" t="s">
        <v>7296</v>
      </c>
      <c r="B7131" s="12">
        <v>76</v>
      </c>
      <c r="C7131" t="s">
        <v>2</v>
      </c>
      <c r="D7131" t="s">
        <v>3</v>
      </c>
      <c r="E7131" s="13" t="str">
        <f>"67"</f>
        <v>67</v>
      </c>
      <c r="F7131" t="s">
        <v>44</v>
      </c>
      <c r="G7131" s="14" t="str">
        <f>"010"</f>
        <v>010</v>
      </c>
      <c r="H7131" t="s">
        <v>1540</v>
      </c>
    </row>
    <row r="7132" spans="1:8" x14ac:dyDescent="0.25">
      <c r="A7132" t="s">
        <v>7297</v>
      </c>
      <c r="B7132" s="12">
        <v>77</v>
      </c>
      <c r="C7132" t="s">
        <v>17</v>
      </c>
      <c r="D7132" t="s">
        <v>18</v>
      </c>
      <c r="E7132" s="13" t="str">
        <f>"67"</f>
        <v>67</v>
      </c>
      <c r="F7132" t="s">
        <v>44</v>
      </c>
      <c r="G7132" s="14" t="str">
        <f>"002"</f>
        <v>002</v>
      </c>
      <c r="H7132" t="s">
        <v>1131</v>
      </c>
    </row>
    <row r="7133" spans="1:8" x14ac:dyDescent="0.25">
      <c r="A7133" t="s">
        <v>7298</v>
      </c>
      <c r="B7133" s="12">
        <v>77</v>
      </c>
      <c r="C7133" t="s">
        <v>17</v>
      </c>
      <c r="D7133" t="s">
        <v>18</v>
      </c>
      <c r="E7133" s="13" t="str">
        <f>"67"</f>
        <v>67</v>
      </c>
      <c r="F7133" t="s">
        <v>44</v>
      </c>
      <c r="G7133" s="14" t="str">
        <f>"261"</f>
        <v>261</v>
      </c>
      <c r="H7133" t="s">
        <v>70</v>
      </c>
    </row>
    <row r="7134" spans="1:8" x14ac:dyDescent="0.25">
      <c r="A7134" t="s">
        <v>7299</v>
      </c>
      <c r="B7134" s="12">
        <v>77</v>
      </c>
      <c r="C7134" t="s">
        <v>17</v>
      </c>
      <c r="D7134" t="s">
        <v>18</v>
      </c>
      <c r="E7134" s="13" t="str">
        <f>"66"</f>
        <v>66</v>
      </c>
      <c r="F7134" t="s">
        <v>22</v>
      </c>
      <c r="G7134" s="14" t="str">
        <f>"291"</f>
        <v>291</v>
      </c>
      <c r="H7134" t="s">
        <v>361</v>
      </c>
    </row>
    <row r="7135" spans="1:8" x14ac:dyDescent="0.25">
      <c r="A7135" t="s">
        <v>7300</v>
      </c>
      <c r="B7135" s="12">
        <v>76</v>
      </c>
      <c r="C7135" t="s">
        <v>2</v>
      </c>
      <c r="D7135" t="s">
        <v>3</v>
      </c>
      <c r="E7135" s="13" t="str">
        <f>"64"</f>
        <v>64</v>
      </c>
      <c r="F7135" t="s">
        <v>58</v>
      </c>
      <c r="G7135" s="14" t="str">
        <f>"191"</f>
        <v>191</v>
      </c>
      <c r="H7135" t="s">
        <v>810</v>
      </c>
    </row>
    <row r="7136" spans="1:8" x14ac:dyDescent="0.25">
      <c r="A7136" t="s">
        <v>7301</v>
      </c>
      <c r="B7136" s="12">
        <v>76</v>
      </c>
      <c r="C7136" t="s">
        <v>2</v>
      </c>
      <c r="D7136" t="s">
        <v>3</v>
      </c>
      <c r="E7136" s="13" t="str">
        <f>"67"</f>
        <v>67</v>
      </c>
      <c r="F7136" t="s">
        <v>44</v>
      </c>
      <c r="G7136" s="14" t="str">
        <f>"158"</f>
        <v>158</v>
      </c>
      <c r="H7136" t="s">
        <v>5009</v>
      </c>
    </row>
    <row r="7137" spans="1:8" x14ac:dyDescent="0.25">
      <c r="A7137" t="s">
        <v>7302</v>
      </c>
      <c r="B7137" s="12">
        <v>81</v>
      </c>
      <c r="C7137" t="s">
        <v>7</v>
      </c>
      <c r="D7137" t="s">
        <v>8</v>
      </c>
      <c r="E7137" s="13" t="str">
        <f>"42"</f>
        <v>42</v>
      </c>
      <c r="F7137" t="s">
        <v>1206</v>
      </c>
      <c r="G7137" s="14" t="str">
        <f>"266"</f>
        <v>266</v>
      </c>
      <c r="H7137" t="s">
        <v>1214</v>
      </c>
    </row>
    <row r="7138" spans="1:8" x14ac:dyDescent="0.25">
      <c r="A7138" t="s">
        <v>7303</v>
      </c>
      <c r="B7138" s="12">
        <v>77</v>
      </c>
      <c r="C7138" t="s">
        <v>17</v>
      </c>
      <c r="D7138" t="s">
        <v>18</v>
      </c>
      <c r="E7138" s="13" t="str">
        <f>"30"</f>
        <v>30</v>
      </c>
      <c r="F7138" t="s">
        <v>210</v>
      </c>
      <c r="G7138" s="14" t="str">
        <f>"241"</f>
        <v>241</v>
      </c>
      <c r="H7138" t="s">
        <v>211</v>
      </c>
    </row>
    <row r="7139" spans="1:8" x14ac:dyDescent="0.25">
      <c r="A7139" t="s">
        <v>7304</v>
      </c>
      <c r="B7139" s="12">
        <v>81</v>
      </c>
      <c r="C7139" t="s">
        <v>7</v>
      </c>
      <c r="D7139" t="s">
        <v>8</v>
      </c>
      <c r="E7139" s="13" t="str">
        <f>"20"</f>
        <v>20</v>
      </c>
      <c r="F7139" t="s">
        <v>111</v>
      </c>
      <c r="G7139" s="14" t="str">
        <f>"008"</f>
        <v>008</v>
      </c>
      <c r="H7139" t="s">
        <v>1260</v>
      </c>
    </row>
    <row r="7140" spans="1:8" x14ac:dyDescent="0.25">
      <c r="A7140" t="s">
        <v>7305</v>
      </c>
      <c r="B7140" s="12">
        <v>81</v>
      </c>
      <c r="C7140" t="s">
        <v>7</v>
      </c>
      <c r="D7140" t="s">
        <v>8</v>
      </c>
      <c r="E7140" s="13" t="str">
        <f>"05"</f>
        <v>05</v>
      </c>
      <c r="F7140" t="s">
        <v>9</v>
      </c>
      <c r="G7140" s="14" t="str">
        <f>"216"</f>
        <v>216</v>
      </c>
      <c r="H7140" t="s">
        <v>443</v>
      </c>
    </row>
    <row r="7141" spans="1:8" x14ac:dyDescent="0.25">
      <c r="A7141" t="s">
        <v>7306</v>
      </c>
      <c r="B7141" s="12">
        <v>76</v>
      </c>
      <c r="C7141" t="s">
        <v>2</v>
      </c>
      <c r="D7141" t="s">
        <v>3</v>
      </c>
      <c r="E7141" s="13" t="str">
        <f>"56"</f>
        <v>56</v>
      </c>
      <c r="F7141" t="s">
        <v>321</v>
      </c>
      <c r="G7141" s="14" t="str">
        <f>"206"</f>
        <v>206</v>
      </c>
      <c r="H7141" t="s">
        <v>1144</v>
      </c>
    </row>
    <row r="7142" spans="1:8" x14ac:dyDescent="0.25">
      <c r="A7142" t="s">
        <v>7307</v>
      </c>
      <c r="B7142" s="12">
        <v>76</v>
      </c>
      <c r="C7142" t="s">
        <v>2</v>
      </c>
      <c r="D7142" t="s">
        <v>3</v>
      </c>
      <c r="E7142" s="13" t="str">
        <f>"56"</f>
        <v>56</v>
      </c>
      <c r="F7142" t="s">
        <v>321</v>
      </c>
      <c r="G7142" s="14" t="str">
        <f>"206"</f>
        <v>206</v>
      </c>
      <c r="H7142" t="s">
        <v>1144</v>
      </c>
    </row>
    <row r="7143" spans="1:8" x14ac:dyDescent="0.25">
      <c r="A7143" t="s">
        <v>7308</v>
      </c>
      <c r="B7143" s="12">
        <v>76</v>
      </c>
      <c r="C7143" t="s">
        <v>2</v>
      </c>
      <c r="D7143" t="s">
        <v>3</v>
      </c>
      <c r="E7143" s="13" t="str">
        <f>"13"</f>
        <v>13</v>
      </c>
      <c r="F7143" t="s">
        <v>14</v>
      </c>
      <c r="G7143" s="14" t="str">
        <f>"251"</f>
        <v>251</v>
      </c>
      <c r="H7143" t="s">
        <v>255</v>
      </c>
    </row>
    <row r="7144" spans="1:8" x14ac:dyDescent="0.25">
      <c r="A7144" t="s">
        <v>7308</v>
      </c>
      <c r="B7144" s="12">
        <v>77</v>
      </c>
      <c r="C7144" t="s">
        <v>17</v>
      </c>
      <c r="D7144" t="s">
        <v>18</v>
      </c>
      <c r="E7144" s="13" t="str">
        <f>"40"</f>
        <v>40</v>
      </c>
      <c r="F7144" t="s">
        <v>19</v>
      </c>
      <c r="G7144" s="14" t="str">
        <f>"251"</f>
        <v>251</v>
      </c>
      <c r="H7144" t="s">
        <v>20</v>
      </c>
    </row>
    <row r="7145" spans="1:8" x14ac:dyDescent="0.25">
      <c r="A7145" t="s">
        <v>7309</v>
      </c>
      <c r="B7145" s="12">
        <v>79</v>
      </c>
      <c r="C7145" t="s">
        <v>28</v>
      </c>
      <c r="D7145" t="s">
        <v>29</v>
      </c>
      <c r="E7145" s="13" t="str">
        <f>"32"</f>
        <v>32</v>
      </c>
      <c r="F7145" t="s">
        <v>61</v>
      </c>
      <c r="G7145" s="14" t="str">
        <f>"012"</f>
        <v>012</v>
      </c>
      <c r="H7145" t="s">
        <v>2110</v>
      </c>
    </row>
    <row r="7146" spans="1:8" x14ac:dyDescent="0.25">
      <c r="A7146" t="s">
        <v>7310</v>
      </c>
      <c r="B7146" s="12">
        <v>76</v>
      </c>
      <c r="C7146" t="s">
        <v>2</v>
      </c>
      <c r="D7146" t="s">
        <v>3</v>
      </c>
      <c r="E7146" s="13" t="str">
        <f>"14"</f>
        <v>14</v>
      </c>
      <c r="F7146" t="s">
        <v>124</v>
      </c>
      <c r="G7146" s="14" t="str">
        <f>"014"</f>
        <v>014</v>
      </c>
      <c r="H7146" t="s">
        <v>1950</v>
      </c>
    </row>
    <row r="7147" spans="1:8" x14ac:dyDescent="0.25">
      <c r="A7147" t="s">
        <v>7311</v>
      </c>
      <c r="B7147" s="12">
        <v>76</v>
      </c>
      <c r="C7147" t="s">
        <v>2</v>
      </c>
      <c r="D7147" t="s">
        <v>3</v>
      </c>
      <c r="E7147" s="13" t="str">
        <f>"13"</f>
        <v>13</v>
      </c>
      <c r="F7147" t="s">
        <v>14</v>
      </c>
      <c r="G7147" s="14" t="str">
        <f>"255"</f>
        <v>255</v>
      </c>
      <c r="H7147" t="s">
        <v>131</v>
      </c>
    </row>
    <row r="7148" spans="1:8" x14ac:dyDescent="0.25">
      <c r="A7148" t="s">
        <v>7312</v>
      </c>
      <c r="B7148" s="12">
        <v>77</v>
      </c>
      <c r="C7148" t="s">
        <v>17</v>
      </c>
      <c r="D7148" t="s">
        <v>18</v>
      </c>
      <c r="E7148" s="13" t="str">
        <f>"40"</f>
        <v>40</v>
      </c>
      <c r="F7148" t="s">
        <v>19</v>
      </c>
      <c r="G7148" s="14" t="str">
        <f>"251"</f>
        <v>251</v>
      </c>
      <c r="H7148" t="s">
        <v>20</v>
      </c>
    </row>
    <row r="7149" spans="1:8" x14ac:dyDescent="0.25">
      <c r="A7149" t="s">
        <v>7313</v>
      </c>
      <c r="B7149" s="12">
        <v>79</v>
      </c>
      <c r="C7149" t="s">
        <v>28</v>
      </c>
      <c r="D7149" t="s">
        <v>29</v>
      </c>
      <c r="E7149" s="13" t="str">
        <f>"09"</f>
        <v>09</v>
      </c>
      <c r="F7149" t="s">
        <v>117</v>
      </c>
      <c r="G7149" s="14" t="str">
        <f>"128"</f>
        <v>128</v>
      </c>
      <c r="H7149" t="s">
        <v>689</v>
      </c>
    </row>
    <row r="7150" spans="1:8" x14ac:dyDescent="0.25">
      <c r="A7150" t="s">
        <v>7314</v>
      </c>
      <c r="B7150" s="12">
        <v>77</v>
      </c>
      <c r="C7150" t="s">
        <v>17</v>
      </c>
      <c r="D7150" t="s">
        <v>18</v>
      </c>
      <c r="E7150" s="13" t="str">
        <f>"67"</f>
        <v>67</v>
      </c>
      <c r="F7150" t="s">
        <v>44</v>
      </c>
      <c r="G7150" s="14" t="str">
        <f>"261"</f>
        <v>261</v>
      </c>
      <c r="H7150" t="s">
        <v>70</v>
      </c>
    </row>
    <row r="7151" spans="1:8" x14ac:dyDescent="0.25">
      <c r="A7151" t="s">
        <v>7315</v>
      </c>
      <c r="B7151" s="12">
        <v>76</v>
      </c>
      <c r="C7151" t="s">
        <v>2</v>
      </c>
      <c r="D7151" t="s">
        <v>3</v>
      </c>
      <c r="E7151" s="13" t="str">
        <f>"67"</f>
        <v>67</v>
      </c>
      <c r="F7151" t="s">
        <v>44</v>
      </c>
      <c r="G7151" s="14" t="str">
        <f>"291"</f>
        <v>291</v>
      </c>
      <c r="H7151" t="s">
        <v>253</v>
      </c>
    </row>
    <row r="7152" spans="1:8" x14ac:dyDescent="0.25">
      <c r="A7152" t="s">
        <v>7316</v>
      </c>
      <c r="B7152" s="12">
        <v>79</v>
      </c>
      <c r="C7152" t="s">
        <v>28</v>
      </c>
      <c r="D7152" t="s">
        <v>29</v>
      </c>
      <c r="E7152" s="13" t="str">
        <f>"48"</f>
        <v>48</v>
      </c>
      <c r="F7152" t="s">
        <v>37</v>
      </c>
      <c r="G7152" s="14" t="str">
        <f>"116"</f>
        <v>116</v>
      </c>
      <c r="H7152" t="s">
        <v>2523</v>
      </c>
    </row>
    <row r="7153" spans="1:8" x14ac:dyDescent="0.25">
      <c r="A7153" t="s">
        <v>7316</v>
      </c>
      <c r="B7153" s="12">
        <v>79</v>
      </c>
      <c r="C7153" t="s">
        <v>28</v>
      </c>
      <c r="D7153" t="s">
        <v>29</v>
      </c>
      <c r="E7153" s="13" t="str">
        <f>"48"</f>
        <v>48</v>
      </c>
      <c r="F7153" t="s">
        <v>37</v>
      </c>
      <c r="G7153" s="14" t="str">
        <f>"165"</f>
        <v>165</v>
      </c>
      <c r="H7153" t="s">
        <v>650</v>
      </c>
    </row>
    <row r="7154" spans="1:8" x14ac:dyDescent="0.25">
      <c r="A7154" t="s">
        <v>7317</v>
      </c>
      <c r="B7154" s="12">
        <v>81</v>
      </c>
      <c r="C7154" t="s">
        <v>7</v>
      </c>
      <c r="D7154" t="s">
        <v>8</v>
      </c>
      <c r="E7154" s="13" t="str">
        <f>"21"</f>
        <v>21</v>
      </c>
      <c r="F7154" t="s">
        <v>1896</v>
      </c>
      <c r="G7154" s="14" t="str">
        <f>"028"</f>
        <v>028</v>
      </c>
      <c r="H7154" t="s">
        <v>3023</v>
      </c>
    </row>
    <row r="7155" spans="1:8" x14ac:dyDescent="0.25">
      <c r="A7155" t="s">
        <v>7318</v>
      </c>
      <c r="B7155" s="12">
        <v>76</v>
      </c>
      <c r="C7155" t="s">
        <v>2</v>
      </c>
      <c r="D7155" t="s">
        <v>3</v>
      </c>
      <c r="E7155" s="13" t="str">
        <f>"13"</f>
        <v>13</v>
      </c>
      <c r="F7155" t="s">
        <v>14</v>
      </c>
      <c r="G7155" s="14" t="str">
        <f>"225"</f>
        <v>225</v>
      </c>
      <c r="H7155" t="s">
        <v>452</v>
      </c>
    </row>
    <row r="7156" spans="1:8" x14ac:dyDescent="0.25">
      <c r="A7156" t="s">
        <v>7319</v>
      </c>
      <c r="B7156" s="12">
        <v>79</v>
      </c>
      <c r="C7156" t="s">
        <v>28</v>
      </c>
      <c r="D7156" t="s">
        <v>29</v>
      </c>
      <c r="E7156" s="13" t="str">
        <f>"37"</f>
        <v>37</v>
      </c>
      <c r="F7156" t="s">
        <v>34</v>
      </c>
      <c r="G7156" s="14" t="str">
        <f>"146"</f>
        <v>146</v>
      </c>
      <c r="H7156" t="s">
        <v>35</v>
      </c>
    </row>
    <row r="7157" spans="1:8" x14ac:dyDescent="0.25">
      <c r="A7157" t="s">
        <v>7319</v>
      </c>
      <c r="B7157" s="12">
        <v>81</v>
      </c>
      <c r="C7157" t="s">
        <v>7</v>
      </c>
      <c r="D7157" t="s">
        <v>8</v>
      </c>
      <c r="E7157" s="13" t="str">
        <f>"36"</f>
        <v>36</v>
      </c>
      <c r="F7157" t="s">
        <v>84</v>
      </c>
      <c r="G7157" s="14" t="str">
        <f>"024"</f>
        <v>024</v>
      </c>
      <c r="H7157" t="s">
        <v>596</v>
      </c>
    </row>
    <row r="7158" spans="1:8" x14ac:dyDescent="0.25">
      <c r="A7158" t="s">
        <v>7320</v>
      </c>
      <c r="B7158" s="12">
        <v>77</v>
      </c>
      <c r="C7158" t="s">
        <v>17</v>
      </c>
      <c r="D7158" t="s">
        <v>18</v>
      </c>
      <c r="E7158" s="13" t="str">
        <f>"45"</f>
        <v>45</v>
      </c>
      <c r="F7158" t="s">
        <v>168</v>
      </c>
      <c r="G7158" s="14" t="str">
        <f>"014"</f>
        <v>014</v>
      </c>
      <c r="H7158" t="s">
        <v>7321</v>
      </c>
    </row>
    <row r="7159" spans="1:8" x14ac:dyDescent="0.25">
      <c r="A7159" t="s">
        <v>7322</v>
      </c>
      <c r="B7159" s="12">
        <v>79</v>
      </c>
      <c r="C7159" t="s">
        <v>28</v>
      </c>
      <c r="D7159" t="s">
        <v>29</v>
      </c>
      <c r="E7159" s="13" t="str">
        <f>"18"</f>
        <v>18</v>
      </c>
      <c r="F7159" t="s">
        <v>64</v>
      </c>
      <c r="G7159" s="14" t="str">
        <f>"221"</f>
        <v>221</v>
      </c>
      <c r="H7159" t="s">
        <v>65</v>
      </c>
    </row>
    <row r="7160" spans="1:8" x14ac:dyDescent="0.25">
      <c r="A7160" t="s">
        <v>7323</v>
      </c>
      <c r="B7160" s="12">
        <v>79</v>
      </c>
      <c r="C7160" t="s">
        <v>28</v>
      </c>
      <c r="D7160" t="s">
        <v>29</v>
      </c>
      <c r="E7160" s="13" t="str">
        <f>"04"</f>
        <v>04</v>
      </c>
      <c r="F7160" t="s">
        <v>196</v>
      </c>
      <c r="G7160" s="14" t="str">
        <f>"050"</f>
        <v>050</v>
      </c>
      <c r="H7160" t="s">
        <v>7324</v>
      </c>
    </row>
    <row r="7161" spans="1:8" x14ac:dyDescent="0.25">
      <c r="A7161" t="s">
        <v>7325</v>
      </c>
      <c r="B7161" s="12">
        <v>77</v>
      </c>
      <c r="C7161" t="s">
        <v>17</v>
      </c>
      <c r="D7161" t="s">
        <v>18</v>
      </c>
      <c r="E7161" s="13" t="str">
        <f>"40"</f>
        <v>40</v>
      </c>
      <c r="F7161" t="s">
        <v>19</v>
      </c>
      <c r="G7161" s="14" t="str">
        <f>"291"</f>
        <v>291</v>
      </c>
      <c r="H7161" t="s">
        <v>214</v>
      </c>
    </row>
    <row r="7162" spans="1:8" x14ac:dyDescent="0.25">
      <c r="A7162" t="s">
        <v>7326</v>
      </c>
      <c r="B7162" s="12">
        <v>81</v>
      </c>
      <c r="C7162" t="s">
        <v>7</v>
      </c>
      <c r="D7162" t="s">
        <v>8</v>
      </c>
      <c r="E7162" s="13" t="str">
        <f>"05"</f>
        <v>05</v>
      </c>
      <c r="F7162" t="s">
        <v>9</v>
      </c>
      <c r="G7162" s="14" t="str">
        <f>"126"</f>
        <v>126</v>
      </c>
      <c r="H7162" t="s">
        <v>1195</v>
      </c>
    </row>
    <row r="7163" spans="1:8" x14ac:dyDescent="0.25">
      <c r="A7163" t="s">
        <v>7327</v>
      </c>
      <c r="B7163" s="12">
        <v>79</v>
      </c>
      <c r="C7163" t="s">
        <v>28</v>
      </c>
      <c r="D7163" t="s">
        <v>29</v>
      </c>
      <c r="E7163" s="13" t="str">
        <f>"47"</f>
        <v>47</v>
      </c>
      <c r="F7163" t="s">
        <v>1754</v>
      </c>
      <c r="G7163" s="14" t="str">
        <f>"010"</f>
        <v>010</v>
      </c>
      <c r="H7163" t="s">
        <v>3199</v>
      </c>
    </row>
    <row r="7164" spans="1:8" x14ac:dyDescent="0.25">
      <c r="A7164" t="s">
        <v>7328</v>
      </c>
      <c r="B7164" s="12">
        <v>77</v>
      </c>
      <c r="C7164" t="s">
        <v>17</v>
      </c>
      <c r="D7164" t="s">
        <v>18</v>
      </c>
      <c r="E7164" s="13" t="str">
        <f>"51"</f>
        <v>51</v>
      </c>
      <c r="F7164" t="s">
        <v>55</v>
      </c>
      <c r="G7164" s="14" t="str">
        <f>"010"</f>
        <v>010</v>
      </c>
      <c r="H7164" t="s">
        <v>2614</v>
      </c>
    </row>
    <row r="7165" spans="1:8" x14ac:dyDescent="0.25">
      <c r="A7165" t="s">
        <v>7329</v>
      </c>
      <c r="B7165" s="12">
        <v>76</v>
      </c>
      <c r="C7165" t="s">
        <v>2</v>
      </c>
      <c r="D7165" t="s">
        <v>3</v>
      </c>
      <c r="E7165" s="13" t="str">
        <f>"67"</f>
        <v>67</v>
      </c>
      <c r="F7165" t="s">
        <v>44</v>
      </c>
      <c r="G7165" s="14" t="str">
        <f>"270"</f>
        <v>270</v>
      </c>
      <c r="H7165" t="s">
        <v>304</v>
      </c>
    </row>
    <row r="7166" spans="1:8" x14ac:dyDescent="0.25">
      <c r="A7166" t="s">
        <v>7330</v>
      </c>
      <c r="B7166" s="12">
        <v>77</v>
      </c>
      <c r="C7166" t="s">
        <v>17</v>
      </c>
      <c r="D7166" t="s">
        <v>18</v>
      </c>
      <c r="E7166" s="13" t="str">
        <f>"30"</f>
        <v>30</v>
      </c>
      <c r="F7166" t="s">
        <v>210</v>
      </c>
      <c r="G7166" s="14" t="str">
        <f>"241"</f>
        <v>241</v>
      </c>
      <c r="H7166" t="s">
        <v>211</v>
      </c>
    </row>
    <row r="7167" spans="1:8" x14ac:dyDescent="0.25">
      <c r="A7167" t="s">
        <v>7331</v>
      </c>
      <c r="B7167" s="12">
        <v>79</v>
      </c>
      <c r="C7167" t="s">
        <v>28</v>
      </c>
      <c r="D7167" t="s">
        <v>29</v>
      </c>
      <c r="E7167" s="13" t="str">
        <f>"18"</f>
        <v>18</v>
      </c>
      <c r="F7167" t="s">
        <v>64</v>
      </c>
      <c r="G7167" s="14" t="str">
        <f>"221"</f>
        <v>221</v>
      </c>
      <c r="H7167" t="s">
        <v>65</v>
      </c>
    </row>
    <row r="7168" spans="1:8" x14ac:dyDescent="0.25">
      <c r="A7168" t="s">
        <v>7332</v>
      </c>
      <c r="B7168" s="12">
        <v>77</v>
      </c>
      <c r="C7168" t="s">
        <v>17</v>
      </c>
      <c r="D7168" t="s">
        <v>18</v>
      </c>
      <c r="E7168" s="13" t="str">
        <f>"67"</f>
        <v>67</v>
      </c>
      <c r="F7168" t="s">
        <v>44</v>
      </c>
      <c r="G7168" s="14" t="str">
        <f>"206"</f>
        <v>206</v>
      </c>
      <c r="H7168" t="s">
        <v>97</v>
      </c>
    </row>
    <row r="7169" spans="1:8" x14ac:dyDescent="0.25">
      <c r="A7169" t="s">
        <v>7333</v>
      </c>
      <c r="B7169" s="12">
        <v>76</v>
      </c>
      <c r="C7169" t="s">
        <v>2</v>
      </c>
      <c r="D7169" t="s">
        <v>3</v>
      </c>
      <c r="E7169" s="13" t="str">
        <f>"28"</f>
        <v>28</v>
      </c>
      <c r="F7169" t="s">
        <v>89</v>
      </c>
      <c r="G7169" s="14" t="str">
        <f>"246"</f>
        <v>246</v>
      </c>
      <c r="H7169" t="s">
        <v>416</v>
      </c>
    </row>
    <row r="7170" spans="1:8" x14ac:dyDescent="0.25">
      <c r="A7170" t="s">
        <v>7334</v>
      </c>
      <c r="B7170" s="12">
        <v>76</v>
      </c>
      <c r="C7170" t="s">
        <v>2</v>
      </c>
      <c r="D7170" t="s">
        <v>3</v>
      </c>
      <c r="E7170" s="13" t="str">
        <f>"53"</f>
        <v>53</v>
      </c>
      <c r="F7170" t="s">
        <v>67</v>
      </c>
      <c r="G7170" s="14" t="str">
        <f>"222"</f>
        <v>222</v>
      </c>
      <c r="H7170" t="s">
        <v>1114</v>
      </c>
    </row>
    <row r="7171" spans="1:8" x14ac:dyDescent="0.25">
      <c r="A7171" t="s">
        <v>7335</v>
      </c>
      <c r="B7171" s="12">
        <v>81</v>
      </c>
      <c r="C7171" t="s">
        <v>7</v>
      </c>
      <c r="D7171" t="s">
        <v>8</v>
      </c>
      <c r="E7171" s="13" t="str">
        <f>"58"</f>
        <v>58</v>
      </c>
      <c r="F7171" t="s">
        <v>128</v>
      </c>
      <c r="G7171" s="14" t="str">
        <f>"022"</f>
        <v>022</v>
      </c>
      <c r="H7171" t="s">
        <v>2054</v>
      </c>
    </row>
    <row r="7172" spans="1:8" x14ac:dyDescent="0.25">
      <c r="A7172" t="s">
        <v>7336</v>
      </c>
      <c r="B7172" s="12">
        <v>77</v>
      </c>
      <c r="C7172" t="s">
        <v>17</v>
      </c>
      <c r="D7172" t="s">
        <v>18</v>
      </c>
      <c r="E7172" s="13" t="str">
        <f>"51"</f>
        <v>51</v>
      </c>
      <c r="F7172" t="s">
        <v>55</v>
      </c>
      <c r="G7172" s="14" t="str">
        <f>"168"</f>
        <v>168</v>
      </c>
      <c r="H7172" t="s">
        <v>56</v>
      </c>
    </row>
    <row r="7173" spans="1:8" x14ac:dyDescent="0.25">
      <c r="A7173" t="s">
        <v>7337</v>
      </c>
      <c r="B7173" s="12">
        <v>76</v>
      </c>
      <c r="C7173" t="s">
        <v>2</v>
      </c>
      <c r="D7173" t="s">
        <v>3</v>
      </c>
      <c r="E7173" s="13" t="str">
        <f>"13"</f>
        <v>13</v>
      </c>
      <c r="F7173" t="s">
        <v>14</v>
      </c>
      <c r="G7173" s="14" t="str">
        <f>"251"</f>
        <v>251</v>
      </c>
      <c r="H7173" t="s">
        <v>255</v>
      </c>
    </row>
    <row r="7174" spans="1:8" x14ac:dyDescent="0.25">
      <c r="A7174" t="s">
        <v>7338</v>
      </c>
      <c r="B7174" s="12">
        <v>81</v>
      </c>
      <c r="C7174" t="s">
        <v>7</v>
      </c>
      <c r="D7174" t="s">
        <v>8</v>
      </c>
      <c r="E7174" s="13" t="str">
        <f>"59"</f>
        <v>59</v>
      </c>
      <c r="F7174" t="s">
        <v>335</v>
      </c>
      <c r="G7174" s="14" t="str">
        <f>"008"</f>
        <v>008</v>
      </c>
      <c r="H7174" t="s">
        <v>1741</v>
      </c>
    </row>
    <row r="7175" spans="1:8" x14ac:dyDescent="0.25">
      <c r="A7175" t="s">
        <v>7339</v>
      </c>
      <c r="B7175" s="12">
        <v>76</v>
      </c>
      <c r="C7175" t="s">
        <v>2</v>
      </c>
      <c r="D7175" t="s">
        <v>3</v>
      </c>
      <c r="E7175" s="13" t="str">
        <f>"67"</f>
        <v>67</v>
      </c>
      <c r="F7175" t="s">
        <v>44</v>
      </c>
      <c r="G7175" s="14" t="str">
        <f>"022"</f>
        <v>022</v>
      </c>
      <c r="H7175" t="s">
        <v>3758</v>
      </c>
    </row>
    <row r="7176" spans="1:8" x14ac:dyDescent="0.25">
      <c r="A7176" t="s">
        <v>7339</v>
      </c>
      <c r="B7176" s="12">
        <v>77</v>
      </c>
      <c r="C7176" t="s">
        <v>17</v>
      </c>
      <c r="D7176" t="s">
        <v>18</v>
      </c>
      <c r="E7176" s="13" t="str">
        <f>"30"</f>
        <v>30</v>
      </c>
      <c r="F7176" t="s">
        <v>210</v>
      </c>
      <c r="G7176" s="14" t="str">
        <f>"104"</f>
        <v>104</v>
      </c>
      <c r="H7176" t="s">
        <v>1221</v>
      </c>
    </row>
    <row r="7177" spans="1:8" x14ac:dyDescent="0.25">
      <c r="A7177" t="s">
        <v>7339</v>
      </c>
      <c r="B7177" s="12">
        <v>79</v>
      </c>
      <c r="C7177" t="s">
        <v>28</v>
      </c>
      <c r="D7177" t="s">
        <v>29</v>
      </c>
      <c r="E7177" s="13" t="str">
        <f>"18"</f>
        <v>18</v>
      </c>
      <c r="F7177" t="s">
        <v>64</v>
      </c>
      <c r="G7177" s="14" t="str">
        <f>"221"</f>
        <v>221</v>
      </c>
      <c r="H7177" t="s">
        <v>65</v>
      </c>
    </row>
    <row r="7178" spans="1:8" x14ac:dyDescent="0.25">
      <c r="A7178" t="s">
        <v>7340</v>
      </c>
      <c r="B7178" s="12">
        <v>76</v>
      </c>
      <c r="C7178" t="s">
        <v>2</v>
      </c>
      <c r="D7178" t="s">
        <v>3</v>
      </c>
      <c r="E7178" s="13" t="str">
        <f>"67"</f>
        <v>67</v>
      </c>
      <c r="F7178" t="s">
        <v>44</v>
      </c>
      <c r="G7178" s="14" t="str">
        <f>"181"</f>
        <v>181</v>
      </c>
      <c r="H7178" t="s">
        <v>564</v>
      </c>
    </row>
    <row r="7179" spans="1:8" x14ac:dyDescent="0.25">
      <c r="A7179" t="s">
        <v>7341</v>
      </c>
      <c r="B7179" s="12">
        <v>81</v>
      </c>
      <c r="C7179" t="s">
        <v>7</v>
      </c>
      <c r="D7179" t="s">
        <v>8</v>
      </c>
      <c r="E7179" s="13" t="str">
        <f>"70"</f>
        <v>70</v>
      </c>
      <c r="F7179" t="s">
        <v>50</v>
      </c>
      <c r="G7179" s="14" t="str">
        <f>"261"</f>
        <v>261</v>
      </c>
      <c r="H7179" t="s">
        <v>628</v>
      </c>
    </row>
    <row r="7180" spans="1:8" x14ac:dyDescent="0.25">
      <c r="A7180" t="s">
        <v>7342</v>
      </c>
      <c r="B7180" s="12">
        <v>76</v>
      </c>
      <c r="C7180" t="s">
        <v>2</v>
      </c>
      <c r="D7180" t="s">
        <v>3</v>
      </c>
      <c r="E7180" s="13" t="str">
        <f>"14"</f>
        <v>14</v>
      </c>
      <c r="F7180" t="s">
        <v>124</v>
      </c>
      <c r="G7180" s="14" t="str">
        <f>"146"</f>
        <v>146</v>
      </c>
      <c r="H7180" t="s">
        <v>2315</v>
      </c>
    </row>
    <row r="7181" spans="1:8" x14ac:dyDescent="0.25">
      <c r="A7181" t="s">
        <v>7343</v>
      </c>
      <c r="B7181" s="12">
        <v>77</v>
      </c>
      <c r="C7181" t="s">
        <v>17</v>
      </c>
      <c r="D7181" t="s">
        <v>18</v>
      </c>
      <c r="E7181" s="13" t="str">
        <f>"66"</f>
        <v>66</v>
      </c>
      <c r="F7181" t="s">
        <v>22</v>
      </c>
      <c r="G7181" s="14" t="str">
        <f>"291"</f>
        <v>291</v>
      </c>
      <c r="H7181" t="s">
        <v>361</v>
      </c>
    </row>
    <row r="7182" spans="1:8" x14ac:dyDescent="0.25">
      <c r="A7182" t="s">
        <v>7344</v>
      </c>
      <c r="B7182" s="12">
        <v>76</v>
      </c>
      <c r="C7182" t="s">
        <v>2</v>
      </c>
      <c r="D7182" t="s">
        <v>3</v>
      </c>
      <c r="E7182" s="13" t="str">
        <f>"67"</f>
        <v>67</v>
      </c>
      <c r="F7182" t="s">
        <v>44</v>
      </c>
      <c r="G7182" s="14" t="str">
        <f>"270"</f>
        <v>270</v>
      </c>
      <c r="H7182" t="s">
        <v>304</v>
      </c>
    </row>
    <row r="7183" spans="1:8" x14ac:dyDescent="0.25">
      <c r="A7183" t="s">
        <v>7345</v>
      </c>
      <c r="B7183" s="12">
        <v>77</v>
      </c>
      <c r="C7183" t="s">
        <v>17</v>
      </c>
      <c r="D7183" t="s">
        <v>18</v>
      </c>
      <c r="E7183" s="13" t="str">
        <f>"40"</f>
        <v>40</v>
      </c>
      <c r="F7183" t="s">
        <v>19</v>
      </c>
      <c r="G7183" s="14" t="str">
        <f>"191"</f>
        <v>191</v>
      </c>
      <c r="H7183" t="s">
        <v>327</v>
      </c>
    </row>
    <row r="7184" spans="1:8" x14ac:dyDescent="0.25">
      <c r="A7184" t="s">
        <v>7346</v>
      </c>
      <c r="B7184" s="12">
        <v>77</v>
      </c>
      <c r="C7184" t="s">
        <v>17</v>
      </c>
      <c r="D7184" t="s">
        <v>18</v>
      </c>
      <c r="E7184" s="13" t="str">
        <f>"30"</f>
        <v>30</v>
      </c>
      <c r="F7184" t="s">
        <v>210</v>
      </c>
      <c r="G7184" s="14" t="str">
        <f>"174"</f>
        <v>174</v>
      </c>
      <c r="H7184" t="s">
        <v>216</v>
      </c>
    </row>
    <row r="7185" spans="1:8" x14ac:dyDescent="0.25">
      <c r="A7185" t="s">
        <v>7347</v>
      </c>
      <c r="B7185" s="12">
        <v>81</v>
      </c>
      <c r="C7185" t="s">
        <v>7</v>
      </c>
      <c r="D7185" t="s">
        <v>8</v>
      </c>
      <c r="E7185" s="13" t="str">
        <f>"36"</f>
        <v>36</v>
      </c>
      <c r="F7185" t="s">
        <v>84</v>
      </c>
      <c r="G7185" s="14" t="str">
        <f>"286"</f>
        <v>286</v>
      </c>
      <c r="H7185" t="s">
        <v>848</v>
      </c>
    </row>
    <row r="7186" spans="1:8" x14ac:dyDescent="0.25">
      <c r="A7186" t="s">
        <v>7348</v>
      </c>
      <c r="B7186" s="12">
        <v>81</v>
      </c>
      <c r="C7186" t="s">
        <v>7</v>
      </c>
      <c r="D7186" t="s">
        <v>8</v>
      </c>
      <c r="E7186" s="13" t="str">
        <f>"49"</f>
        <v>49</v>
      </c>
      <c r="F7186" t="s">
        <v>340</v>
      </c>
      <c r="G7186" s="14" t="str">
        <f>"103"</f>
        <v>103</v>
      </c>
      <c r="H7186" t="s">
        <v>5628</v>
      </c>
    </row>
    <row r="7187" spans="1:8" x14ac:dyDescent="0.25">
      <c r="A7187" t="s">
        <v>7349</v>
      </c>
      <c r="B7187" s="12">
        <v>77</v>
      </c>
      <c r="C7187" t="s">
        <v>17</v>
      </c>
      <c r="D7187" t="s">
        <v>18</v>
      </c>
      <c r="E7187" s="13" t="str">
        <f>"40"</f>
        <v>40</v>
      </c>
      <c r="F7187" t="s">
        <v>19</v>
      </c>
      <c r="G7187" s="14" t="str">
        <f>"251"</f>
        <v>251</v>
      </c>
      <c r="H7187" t="s">
        <v>20</v>
      </c>
    </row>
    <row r="7188" spans="1:8" x14ac:dyDescent="0.25">
      <c r="A7188" t="s">
        <v>7350</v>
      </c>
      <c r="B7188" s="12">
        <v>76</v>
      </c>
      <c r="C7188" t="s">
        <v>2</v>
      </c>
      <c r="D7188" t="s">
        <v>3</v>
      </c>
      <c r="E7188" s="13" t="str">
        <f>"11"</f>
        <v>11</v>
      </c>
      <c r="F7188" t="s">
        <v>501</v>
      </c>
      <c r="G7188" s="14" t="str">
        <f>"271"</f>
        <v>271</v>
      </c>
      <c r="H7188" t="s">
        <v>745</v>
      </c>
    </row>
    <row r="7189" spans="1:8" x14ac:dyDescent="0.25">
      <c r="A7189" t="s">
        <v>7351</v>
      </c>
      <c r="B7189" s="12">
        <v>81</v>
      </c>
      <c r="C7189" t="s">
        <v>7</v>
      </c>
      <c r="D7189" t="s">
        <v>8</v>
      </c>
      <c r="E7189" s="13" t="str">
        <f>"70"</f>
        <v>70</v>
      </c>
      <c r="F7189" t="s">
        <v>50</v>
      </c>
      <c r="G7189" s="14" t="str">
        <f>"261"</f>
        <v>261</v>
      </c>
      <c r="H7189" t="s">
        <v>628</v>
      </c>
    </row>
    <row r="7190" spans="1:8" x14ac:dyDescent="0.25">
      <c r="A7190" t="s">
        <v>7352</v>
      </c>
      <c r="B7190" s="12">
        <v>81</v>
      </c>
      <c r="C7190" t="s">
        <v>7</v>
      </c>
      <c r="D7190" t="s">
        <v>8</v>
      </c>
      <c r="E7190" s="13" t="str">
        <f>"34"</f>
        <v>34</v>
      </c>
      <c r="F7190" t="s">
        <v>258</v>
      </c>
      <c r="G7190" s="14" t="str">
        <f>"008"</f>
        <v>008</v>
      </c>
      <c r="H7190" t="s">
        <v>2684</v>
      </c>
    </row>
    <row r="7191" spans="1:8" x14ac:dyDescent="0.25">
      <c r="A7191" t="s">
        <v>7353</v>
      </c>
      <c r="B7191" s="12">
        <v>76</v>
      </c>
      <c r="C7191" t="s">
        <v>2</v>
      </c>
      <c r="D7191" t="s">
        <v>3</v>
      </c>
      <c r="E7191" s="13" t="str">
        <f>"67"</f>
        <v>67</v>
      </c>
      <c r="F7191" t="s">
        <v>44</v>
      </c>
      <c r="G7191" s="14" t="str">
        <f>"106"</f>
        <v>106</v>
      </c>
      <c r="H7191" t="s">
        <v>841</v>
      </c>
    </row>
    <row r="7192" spans="1:8" x14ac:dyDescent="0.25">
      <c r="A7192" t="s">
        <v>7354</v>
      </c>
      <c r="B7192" s="12">
        <v>77</v>
      </c>
      <c r="C7192" t="s">
        <v>17</v>
      </c>
      <c r="D7192" t="s">
        <v>18</v>
      </c>
      <c r="E7192" s="13" t="str">
        <f>"40"</f>
        <v>40</v>
      </c>
      <c r="F7192" t="s">
        <v>19</v>
      </c>
      <c r="G7192" s="14" t="str">
        <f>"251"</f>
        <v>251</v>
      </c>
      <c r="H7192" t="s">
        <v>20</v>
      </c>
    </row>
    <row r="7193" spans="1:8" x14ac:dyDescent="0.25">
      <c r="A7193" t="s">
        <v>7355</v>
      </c>
      <c r="B7193" s="12">
        <v>76</v>
      </c>
      <c r="C7193" t="s">
        <v>2</v>
      </c>
      <c r="D7193" t="s">
        <v>3</v>
      </c>
      <c r="E7193" s="13" t="str">
        <f>"53"</f>
        <v>53</v>
      </c>
      <c r="F7193" t="s">
        <v>67</v>
      </c>
      <c r="G7193" s="14" t="str">
        <f>"221"</f>
        <v>221</v>
      </c>
      <c r="H7193" t="s">
        <v>1602</v>
      </c>
    </row>
    <row r="7194" spans="1:8" x14ac:dyDescent="0.25">
      <c r="A7194" t="s">
        <v>7356</v>
      </c>
      <c r="B7194" s="12">
        <v>76</v>
      </c>
      <c r="C7194" t="s">
        <v>2</v>
      </c>
      <c r="D7194" t="s">
        <v>3</v>
      </c>
      <c r="E7194" s="13" t="str">
        <f>"67"</f>
        <v>67</v>
      </c>
      <c r="F7194" t="s">
        <v>44</v>
      </c>
      <c r="G7194" s="14" t="str">
        <f>"291"</f>
        <v>291</v>
      </c>
      <c r="H7194" t="s">
        <v>253</v>
      </c>
    </row>
    <row r="7195" spans="1:8" x14ac:dyDescent="0.25">
      <c r="A7195" t="s">
        <v>7357</v>
      </c>
      <c r="B7195" s="12">
        <v>76</v>
      </c>
      <c r="C7195" t="s">
        <v>2</v>
      </c>
      <c r="D7195" t="s">
        <v>3</v>
      </c>
      <c r="E7195" s="13" t="str">
        <f>"53"</f>
        <v>53</v>
      </c>
      <c r="F7195" t="s">
        <v>67</v>
      </c>
      <c r="G7195" s="14" t="str">
        <f>"018"</f>
        <v>018</v>
      </c>
      <c r="H7195" t="s">
        <v>7358</v>
      </c>
    </row>
    <row r="7196" spans="1:8" x14ac:dyDescent="0.25">
      <c r="A7196" t="s">
        <v>7359</v>
      </c>
      <c r="B7196" s="12">
        <v>77</v>
      </c>
      <c r="C7196" t="s">
        <v>17</v>
      </c>
      <c r="D7196" t="s">
        <v>18</v>
      </c>
      <c r="E7196" s="13" t="str">
        <f>"66"</f>
        <v>66</v>
      </c>
      <c r="F7196" t="s">
        <v>22</v>
      </c>
      <c r="G7196" s="14" t="str">
        <f>"291"</f>
        <v>291</v>
      </c>
      <c r="H7196" t="s">
        <v>361</v>
      </c>
    </row>
    <row r="7197" spans="1:8" x14ac:dyDescent="0.25">
      <c r="A7197" t="s">
        <v>7360</v>
      </c>
      <c r="B7197" s="12">
        <v>79</v>
      </c>
      <c r="C7197" t="s">
        <v>28</v>
      </c>
      <c r="D7197" t="s">
        <v>29</v>
      </c>
      <c r="E7197" s="13" t="str">
        <f>"41"</f>
        <v>41</v>
      </c>
      <c r="F7197" t="s">
        <v>345</v>
      </c>
      <c r="G7197" s="14" t="str">
        <f>"286"</f>
        <v>286</v>
      </c>
      <c r="H7197" t="s">
        <v>505</v>
      </c>
    </row>
    <row r="7198" spans="1:8" x14ac:dyDescent="0.25">
      <c r="A7198" t="s">
        <v>7361</v>
      </c>
      <c r="B7198" s="12">
        <v>81</v>
      </c>
      <c r="C7198" t="s">
        <v>7</v>
      </c>
      <c r="D7198" t="s">
        <v>8</v>
      </c>
      <c r="E7198" s="13" t="str">
        <f>"31"</f>
        <v>31</v>
      </c>
      <c r="F7198" t="s">
        <v>423</v>
      </c>
      <c r="G7198" s="14" t="str">
        <f>"241"</f>
        <v>241</v>
      </c>
      <c r="H7198" t="s">
        <v>4137</v>
      </c>
    </row>
    <row r="7199" spans="1:8" x14ac:dyDescent="0.25">
      <c r="A7199" t="s">
        <v>7361</v>
      </c>
      <c r="B7199" s="12">
        <v>81</v>
      </c>
      <c r="C7199" t="s">
        <v>7</v>
      </c>
      <c r="D7199" t="s">
        <v>8</v>
      </c>
      <c r="E7199" s="13" t="str">
        <f>"36"</f>
        <v>36</v>
      </c>
      <c r="F7199" t="s">
        <v>84</v>
      </c>
      <c r="G7199" s="14" t="str">
        <f>"241"</f>
        <v>241</v>
      </c>
      <c r="H7199" t="s">
        <v>639</v>
      </c>
    </row>
    <row r="7200" spans="1:8" x14ac:dyDescent="0.25">
      <c r="A7200" t="s">
        <v>7362</v>
      </c>
      <c r="B7200" s="12">
        <v>81</v>
      </c>
      <c r="C7200" t="s">
        <v>7</v>
      </c>
      <c r="D7200" t="s">
        <v>8</v>
      </c>
      <c r="E7200" s="13" t="str">
        <f>"49"</f>
        <v>49</v>
      </c>
      <c r="F7200" t="s">
        <v>340</v>
      </c>
      <c r="G7200" s="14" t="str">
        <f>"191"</f>
        <v>191</v>
      </c>
      <c r="H7200" t="s">
        <v>2927</v>
      </c>
    </row>
    <row r="7201" spans="1:8" x14ac:dyDescent="0.25">
      <c r="A7201" t="s">
        <v>7363</v>
      </c>
      <c r="B7201" s="12">
        <v>81</v>
      </c>
      <c r="C7201" t="s">
        <v>7</v>
      </c>
      <c r="D7201" t="s">
        <v>8</v>
      </c>
      <c r="E7201" s="13" t="str">
        <f>"38"</f>
        <v>38</v>
      </c>
      <c r="F7201" t="s">
        <v>121</v>
      </c>
      <c r="G7201" s="14" t="str">
        <f>"026"</f>
        <v>026</v>
      </c>
      <c r="H7201" t="s">
        <v>602</v>
      </c>
    </row>
    <row r="7202" spans="1:8" x14ac:dyDescent="0.25">
      <c r="A7202" t="s">
        <v>7364</v>
      </c>
      <c r="B7202" s="12">
        <v>76</v>
      </c>
      <c r="C7202" t="s">
        <v>2</v>
      </c>
      <c r="D7202" t="s">
        <v>3</v>
      </c>
      <c r="E7202" s="13" t="str">
        <f>"64"</f>
        <v>64</v>
      </c>
      <c r="F7202" t="s">
        <v>58</v>
      </c>
      <c r="G7202" s="14" t="str">
        <f>"002"</f>
        <v>002</v>
      </c>
      <c r="H7202" t="s">
        <v>1065</v>
      </c>
    </row>
    <row r="7203" spans="1:8" x14ac:dyDescent="0.25">
      <c r="A7203" t="s">
        <v>7365</v>
      </c>
      <c r="B7203" s="12">
        <v>76</v>
      </c>
      <c r="C7203" t="s">
        <v>2</v>
      </c>
      <c r="D7203" t="s">
        <v>3</v>
      </c>
      <c r="E7203" s="13" t="str">
        <f>"67"</f>
        <v>67</v>
      </c>
      <c r="F7203" t="s">
        <v>44</v>
      </c>
      <c r="G7203" s="14" t="str">
        <f>"291"</f>
        <v>291</v>
      </c>
      <c r="H7203" t="s">
        <v>253</v>
      </c>
    </row>
    <row r="7204" spans="1:8" x14ac:dyDescent="0.25">
      <c r="A7204" t="s">
        <v>7366</v>
      </c>
      <c r="B7204" s="12">
        <v>76</v>
      </c>
      <c r="C7204" t="s">
        <v>2</v>
      </c>
      <c r="D7204" t="s">
        <v>3</v>
      </c>
      <c r="E7204" s="13" t="str">
        <f>"11"</f>
        <v>11</v>
      </c>
      <c r="F7204" t="s">
        <v>501</v>
      </c>
      <c r="G7204" s="14" t="str">
        <f>"211"</f>
        <v>211</v>
      </c>
      <c r="H7204" t="s">
        <v>704</v>
      </c>
    </row>
    <row r="7205" spans="1:8" x14ac:dyDescent="0.25">
      <c r="A7205" t="s">
        <v>7367</v>
      </c>
      <c r="B7205" s="12">
        <v>77</v>
      </c>
      <c r="C7205" t="s">
        <v>17</v>
      </c>
      <c r="D7205" t="s">
        <v>18</v>
      </c>
      <c r="E7205" s="13" t="str">
        <f>"30"</f>
        <v>30</v>
      </c>
      <c r="F7205" t="s">
        <v>210</v>
      </c>
      <c r="G7205" s="14" t="str">
        <f>"104"</f>
        <v>104</v>
      </c>
      <c r="H7205" t="s">
        <v>1221</v>
      </c>
    </row>
    <row r="7206" spans="1:8" x14ac:dyDescent="0.25">
      <c r="A7206" t="s">
        <v>7368</v>
      </c>
      <c r="B7206" s="12">
        <v>81</v>
      </c>
      <c r="C7206" t="s">
        <v>7</v>
      </c>
      <c r="D7206" t="s">
        <v>8</v>
      </c>
      <c r="E7206" s="13" t="str">
        <f>"15"</f>
        <v>15</v>
      </c>
      <c r="F7206" t="s">
        <v>1122</v>
      </c>
      <c r="G7206" s="14" t="str">
        <f>"281"</f>
        <v>281</v>
      </c>
      <c r="H7206" t="s">
        <v>1608</v>
      </c>
    </row>
    <row r="7207" spans="1:8" x14ac:dyDescent="0.25">
      <c r="A7207" t="s">
        <v>7369</v>
      </c>
      <c r="B7207" s="12">
        <v>76</v>
      </c>
      <c r="C7207" t="s">
        <v>2</v>
      </c>
      <c r="D7207" t="s">
        <v>3</v>
      </c>
      <c r="E7207" s="13" t="str">
        <f>"13"</f>
        <v>13</v>
      </c>
      <c r="F7207" t="s">
        <v>14</v>
      </c>
      <c r="G7207" s="14" t="str">
        <f>"251"</f>
        <v>251</v>
      </c>
      <c r="H7207" t="s">
        <v>255</v>
      </c>
    </row>
    <row r="7208" spans="1:8" x14ac:dyDescent="0.25">
      <c r="A7208" t="s">
        <v>7370</v>
      </c>
      <c r="B7208" s="12">
        <v>81</v>
      </c>
      <c r="C7208" t="s">
        <v>7</v>
      </c>
      <c r="D7208" t="s">
        <v>8</v>
      </c>
      <c r="E7208" s="13" t="str">
        <f>"44"</f>
        <v>44</v>
      </c>
      <c r="F7208" t="s">
        <v>40</v>
      </c>
      <c r="G7208" s="14" t="str">
        <f>"122"</f>
        <v>122</v>
      </c>
      <c r="H7208" t="s">
        <v>348</v>
      </c>
    </row>
    <row r="7209" spans="1:8" x14ac:dyDescent="0.25">
      <c r="A7209" t="s">
        <v>7371</v>
      </c>
      <c r="B7209" s="12">
        <v>79</v>
      </c>
      <c r="C7209" t="s">
        <v>28</v>
      </c>
      <c r="D7209" t="s">
        <v>29</v>
      </c>
      <c r="E7209" s="13" t="str">
        <f>"48"</f>
        <v>48</v>
      </c>
      <c r="F7209" t="s">
        <v>37</v>
      </c>
      <c r="G7209" s="14" t="str">
        <f>"281"</f>
        <v>281</v>
      </c>
      <c r="H7209" t="s">
        <v>2477</v>
      </c>
    </row>
    <row r="7210" spans="1:8" x14ac:dyDescent="0.25">
      <c r="A7210" t="s">
        <v>7372</v>
      </c>
      <c r="B7210" s="12">
        <v>76</v>
      </c>
      <c r="C7210" t="s">
        <v>2</v>
      </c>
      <c r="D7210" t="s">
        <v>3</v>
      </c>
      <c r="E7210" s="13" t="str">
        <f>"64"</f>
        <v>64</v>
      </c>
      <c r="F7210" t="s">
        <v>58</v>
      </c>
      <c r="G7210" s="14" t="str">
        <f>"221"</f>
        <v>221</v>
      </c>
      <c r="H7210" t="s">
        <v>343</v>
      </c>
    </row>
    <row r="7211" spans="1:8" x14ac:dyDescent="0.25">
      <c r="A7211" t="s">
        <v>7373</v>
      </c>
      <c r="B7211" s="12">
        <v>76</v>
      </c>
      <c r="C7211" t="s">
        <v>2</v>
      </c>
      <c r="D7211" t="s">
        <v>3</v>
      </c>
      <c r="E7211" s="13" t="str">
        <f>"13"</f>
        <v>13</v>
      </c>
      <c r="F7211" t="s">
        <v>14</v>
      </c>
      <c r="G7211" s="14" t="str">
        <f>"282"</f>
        <v>282</v>
      </c>
      <c r="H7211" t="s">
        <v>15</v>
      </c>
    </row>
    <row r="7212" spans="1:8" x14ac:dyDescent="0.25">
      <c r="A7212" t="s">
        <v>7374</v>
      </c>
      <c r="B7212" s="12">
        <v>81</v>
      </c>
      <c r="C7212" t="s">
        <v>7</v>
      </c>
      <c r="D7212" t="s">
        <v>8</v>
      </c>
      <c r="E7212" s="13" t="str">
        <f>"05"</f>
        <v>05</v>
      </c>
      <c r="F7212" t="s">
        <v>9</v>
      </c>
      <c r="G7212" s="14" t="str">
        <f>"231"</f>
        <v>231</v>
      </c>
      <c r="H7212" t="s">
        <v>263</v>
      </c>
    </row>
    <row r="7213" spans="1:8" x14ac:dyDescent="0.25">
      <c r="A7213" t="s">
        <v>7375</v>
      </c>
      <c r="B7213" s="12">
        <v>76</v>
      </c>
      <c r="C7213" t="s">
        <v>2</v>
      </c>
      <c r="D7213" t="s">
        <v>3</v>
      </c>
      <c r="E7213" s="13" t="str">
        <f>"67"</f>
        <v>67</v>
      </c>
      <c r="F7213" t="s">
        <v>44</v>
      </c>
      <c r="G7213" s="14" t="str">
        <f>"291"</f>
        <v>291</v>
      </c>
      <c r="H7213" t="s">
        <v>253</v>
      </c>
    </row>
    <row r="7214" spans="1:8" x14ac:dyDescent="0.25">
      <c r="A7214" t="s">
        <v>7376</v>
      </c>
      <c r="B7214" s="12">
        <v>76</v>
      </c>
      <c r="C7214" t="s">
        <v>2</v>
      </c>
      <c r="D7214" t="s">
        <v>3</v>
      </c>
      <c r="E7214" s="13" t="str">
        <f>"13"</f>
        <v>13</v>
      </c>
      <c r="F7214" t="s">
        <v>14</v>
      </c>
      <c r="G7214" s="14" t="str">
        <f>"225"</f>
        <v>225</v>
      </c>
      <c r="H7214" t="s">
        <v>452</v>
      </c>
    </row>
    <row r="7215" spans="1:8" x14ac:dyDescent="0.25">
      <c r="A7215" t="s">
        <v>7377</v>
      </c>
      <c r="B7215" s="12">
        <v>81</v>
      </c>
      <c r="C7215" t="s">
        <v>7</v>
      </c>
      <c r="D7215" t="s">
        <v>8</v>
      </c>
      <c r="E7215" s="13" t="str">
        <f>"05"</f>
        <v>05</v>
      </c>
      <c r="F7215" t="s">
        <v>9</v>
      </c>
      <c r="G7215" s="14" t="str">
        <f>"216"</f>
        <v>216</v>
      </c>
      <c r="H7215" t="s">
        <v>443</v>
      </c>
    </row>
    <row r="7216" spans="1:8" x14ac:dyDescent="0.25">
      <c r="A7216" t="s">
        <v>7378</v>
      </c>
      <c r="B7216" s="12">
        <v>77</v>
      </c>
      <c r="C7216" t="s">
        <v>17</v>
      </c>
      <c r="D7216" t="s">
        <v>18</v>
      </c>
      <c r="E7216" s="13" t="str">
        <f>"40"</f>
        <v>40</v>
      </c>
      <c r="F7216" t="s">
        <v>19</v>
      </c>
      <c r="G7216" s="14" t="str">
        <f>"251"</f>
        <v>251</v>
      </c>
      <c r="H7216" t="s">
        <v>20</v>
      </c>
    </row>
    <row r="7217" spans="1:8" x14ac:dyDescent="0.25">
      <c r="A7217" t="s">
        <v>7379</v>
      </c>
      <c r="B7217" s="12">
        <v>81</v>
      </c>
      <c r="C7217" t="s">
        <v>7</v>
      </c>
      <c r="D7217" t="s">
        <v>8</v>
      </c>
      <c r="E7217" s="13" t="str">
        <f>"31"</f>
        <v>31</v>
      </c>
      <c r="F7217" t="s">
        <v>423</v>
      </c>
      <c r="G7217" s="14" t="str">
        <f>"020"</f>
        <v>020</v>
      </c>
      <c r="H7217" t="s">
        <v>5075</v>
      </c>
    </row>
    <row r="7218" spans="1:8" x14ac:dyDescent="0.25">
      <c r="A7218" t="s">
        <v>7380</v>
      </c>
      <c r="B7218" s="12">
        <v>79</v>
      </c>
      <c r="C7218" t="s">
        <v>28</v>
      </c>
      <c r="D7218" t="s">
        <v>29</v>
      </c>
      <c r="E7218" s="13" t="str">
        <f>"71"</f>
        <v>71</v>
      </c>
      <c r="F7218" t="s">
        <v>729</v>
      </c>
      <c r="G7218" s="14" t="str">
        <f>"291"</f>
        <v>291</v>
      </c>
      <c r="H7218" t="s">
        <v>1027</v>
      </c>
    </row>
    <row r="7219" spans="1:8" x14ac:dyDescent="0.25">
      <c r="A7219" t="s">
        <v>7381</v>
      </c>
      <c r="B7219" s="12">
        <v>77</v>
      </c>
      <c r="C7219" t="s">
        <v>17</v>
      </c>
      <c r="D7219" t="s">
        <v>18</v>
      </c>
      <c r="E7219" s="13" t="str">
        <f>"40"</f>
        <v>40</v>
      </c>
      <c r="F7219" t="s">
        <v>19</v>
      </c>
      <c r="G7219" s="14" t="str">
        <f>"251"</f>
        <v>251</v>
      </c>
      <c r="H7219" t="s">
        <v>20</v>
      </c>
    </row>
    <row r="7220" spans="1:8" x14ac:dyDescent="0.25">
      <c r="A7220" t="s">
        <v>7382</v>
      </c>
      <c r="B7220" s="12">
        <v>77</v>
      </c>
      <c r="C7220" t="s">
        <v>17</v>
      </c>
      <c r="D7220" t="s">
        <v>18</v>
      </c>
      <c r="E7220" s="13" t="str">
        <f>"40"</f>
        <v>40</v>
      </c>
      <c r="F7220" t="s">
        <v>19</v>
      </c>
      <c r="G7220" s="14" t="str">
        <f>"251"</f>
        <v>251</v>
      </c>
      <c r="H7220" t="s">
        <v>20</v>
      </c>
    </row>
    <row r="7221" spans="1:8" x14ac:dyDescent="0.25">
      <c r="A7221" t="s">
        <v>7383</v>
      </c>
      <c r="B7221" s="12">
        <v>79</v>
      </c>
      <c r="C7221" t="s">
        <v>28</v>
      </c>
      <c r="D7221" t="s">
        <v>29</v>
      </c>
      <c r="E7221" s="13" t="str">
        <f>"37"</f>
        <v>37</v>
      </c>
      <c r="F7221" t="s">
        <v>34</v>
      </c>
      <c r="G7221" s="14" t="str">
        <f>"251"</f>
        <v>251</v>
      </c>
      <c r="H7221" t="s">
        <v>184</v>
      </c>
    </row>
    <row r="7222" spans="1:8" x14ac:dyDescent="0.25">
      <c r="A7222" t="s">
        <v>7384</v>
      </c>
      <c r="B7222" s="12">
        <v>76</v>
      </c>
      <c r="C7222" t="s">
        <v>2</v>
      </c>
      <c r="D7222" t="s">
        <v>3</v>
      </c>
      <c r="E7222" s="13" t="str">
        <f>"64"</f>
        <v>64</v>
      </c>
      <c r="F7222" t="s">
        <v>58</v>
      </c>
      <c r="G7222" s="14" t="str">
        <f>"121"</f>
        <v>121</v>
      </c>
      <c r="H7222" t="s">
        <v>244</v>
      </c>
    </row>
    <row r="7223" spans="1:8" x14ac:dyDescent="0.25">
      <c r="A7223" t="s">
        <v>7385</v>
      </c>
      <c r="B7223" s="12">
        <v>79</v>
      </c>
      <c r="C7223" t="s">
        <v>28</v>
      </c>
      <c r="D7223" t="s">
        <v>29</v>
      </c>
      <c r="E7223" s="13" t="str">
        <f>"03"</f>
        <v>03</v>
      </c>
      <c r="F7223" t="s">
        <v>30</v>
      </c>
      <c r="G7223" s="14" t="str">
        <f>"276"</f>
        <v>276</v>
      </c>
      <c r="H7223" t="s">
        <v>292</v>
      </c>
    </row>
    <row r="7224" spans="1:8" x14ac:dyDescent="0.25">
      <c r="A7224" t="s">
        <v>7386</v>
      </c>
      <c r="B7224" s="12">
        <v>76</v>
      </c>
      <c r="C7224" t="s">
        <v>2</v>
      </c>
      <c r="D7224" t="s">
        <v>3</v>
      </c>
      <c r="E7224" s="13" t="str">
        <f>"67"</f>
        <v>67</v>
      </c>
      <c r="F7224" t="s">
        <v>44</v>
      </c>
      <c r="G7224" s="14" t="str">
        <f>"291"</f>
        <v>291</v>
      </c>
      <c r="H7224" t="s">
        <v>253</v>
      </c>
    </row>
    <row r="7225" spans="1:8" x14ac:dyDescent="0.25">
      <c r="A7225" t="s">
        <v>7387</v>
      </c>
      <c r="B7225" s="12">
        <v>81</v>
      </c>
      <c r="C7225" t="s">
        <v>7</v>
      </c>
      <c r="D7225" t="s">
        <v>8</v>
      </c>
      <c r="E7225" s="13" t="str">
        <f>"38"</f>
        <v>38</v>
      </c>
      <c r="F7225" t="s">
        <v>121</v>
      </c>
      <c r="G7225" s="14" t="str">
        <f>"016"</f>
        <v>016</v>
      </c>
      <c r="H7225" t="s">
        <v>1224</v>
      </c>
    </row>
    <row r="7226" spans="1:8" x14ac:dyDescent="0.25">
      <c r="A7226" t="s">
        <v>7388</v>
      </c>
      <c r="B7226" s="12">
        <v>76</v>
      </c>
      <c r="C7226" t="s">
        <v>2</v>
      </c>
      <c r="D7226" t="s">
        <v>3</v>
      </c>
      <c r="E7226" s="13" t="str">
        <f>"28"</f>
        <v>28</v>
      </c>
      <c r="F7226" t="s">
        <v>89</v>
      </c>
      <c r="G7226" s="14" t="str">
        <f>"012"</f>
        <v>012</v>
      </c>
      <c r="H7226" t="s">
        <v>1483</v>
      </c>
    </row>
    <row r="7227" spans="1:8" x14ac:dyDescent="0.25">
      <c r="A7227" t="s">
        <v>7389</v>
      </c>
      <c r="B7227" s="12">
        <v>77</v>
      </c>
      <c r="C7227" t="s">
        <v>17</v>
      </c>
      <c r="D7227" t="s">
        <v>18</v>
      </c>
      <c r="E7227" s="13" t="str">
        <f>"30"</f>
        <v>30</v>
      </c>
      <c r="F7227" t="s">
        <v>210</v>
      </c>
      <c r="G7227" s="14" t="str">
        <f>"241"</f>
        <v>241</v>
      </c>
      <c r="H7227" t="s">
        <v>211</v>
      </c>
    </row>
    <row r="7228" spans="1:8" x14ac:dyDescent="0.25">
      <c r="A7228" t="s">
        <v>7390</v>
      </c>
      <c r="B7228" s="12">
        <v>79</v>
      </c>
      <c r="C7228" t="s">
        <v>28</v>
      </c>
      <c r="D7228" t="s">
        <v>29</v>
      </c>
      <c r="E7228" s="13" t="str">
        <f>"10"</f>
        <v>10</v>
      </c>
      <c r="F7228" t="s">
        <v>171</v>
      </c>
      <c r="G7228" s="14" t="str">
        <f>"286"</f>
        <v>286</v>
      </c>
      <c r="H7228" t="s">
        <v>1359</v>
      </c>
    </row>
    <row r="7229" spans="1:8" x14ac:dyDescent="0.25">
      <c r="A7229" t="s">
        <v>7391</v>
      </c>
      <c r="B7229" s="12">
        <v>79</v>
      </c>
      <c r="C7229" t="s">
        <v>28</v>
      </c>
      <c r="D7229" t="s">
        <v>29</v>
      </c>
      <c r="E7229" s="13" t="str">
        <f>"10"</f>
        <v>10</v>
      </c>
      <c r="F7229" t="s">
        <v>171</v>
      </c>
      <c r="G7229" s="14" t="str">
        <f>"044"</f>
        <v>044</v>
      </c>
      <c r="H7229" t="s">
        <v>7392</v>
      </c>
    </row>
    <row r="7230" spans="1:8" x14ac:dyDescent="0.25">
      <c r="A7230" t="s">
        <v>7393</v>
      </c>
      <c r="B7230" s="12">
        <v>76</v>
      </c>
      <c r="C7230" t="s">
        <v>2</v>
      </c>
      <c r="D7230" t="s">
        <v>3</v>
      </c>
      <c r="E7230" s="13" t="str">
        <f>"67"</f>
        <v>67</v>
      </c>
      <c r="F7230" t="s">
        <v>44</v>
      </c>
      <c r="G7230" s="14" t="str">
        <f>"291"</f>
        <v>291</v>
      </c>
      <c r="H7230" t="s">
        <v>253</v>
      </c>
    </row>
    <row r="7231" spans="1:8" x14ac:dyDescent="0.25">
      <c r="A7231" t="s">
        <v>7394</v>
      </c>
      <c r="B7231" s="12">
        <v>77</v>
      </c>
      <c r="C7231" t="s">
        <v>17</v>
      </c>
      <c r="D7231" t="s">
        <v>18</v>
      </c>
      <c r="E7231" s="13" t="str">
        <f>"45"</f>
        <v>45</v>
      </c>
      <c r="F7231" t="s">
        <v>168</v>
      </c>
      <c r="G7231" s="14" t="str">
        <f>"106"</f>
        <v>106</v>
      </c>
      <c r="H7231" t="s">
        <v>512</v>
      </c>
    </row>
    <row r="7232" spans="1:8" x14ac:dyDescent="0.25">
      <c r="A7232" t="s">
        <v>7395</v>
      </c>
      <c r="B7232" s="12">
        <v>81</v>
      </c>
      <c r="C7232" t="s">
        <v>7</v>
      </c>
      <c r="D7232" t="s">
        <v>8</v>
      </c>
      <c r="E7232" s="13" t="str">
        <f>"36"</f>
        <v>36</v>
      </c>
      <c r="F7232" t="s">
        <v>84</v>
      </c>
      <c r="G7232" s="14" t="str">
        <f>"030"</f>
        <v>030</v>
      </c>
      <c r="H7232" t="s">
        <v>5522</v>
      </c>
    </row>
    <row r="7233" spans="1:8" x14ac:dyDescent="0.25">
      <c r="A7233" t="s">
        <v>7396</v>
      </c>
      <c r="B7233" s="12">
        <v>81</v>
      </c>
      <c r="C7233" t="s">
        <v>7</v>
      </c>
      <c r="D7233" t="s">
        <v>8</v>
      </c>
      <c r="E7233" s="13" t="str">
        <f>"59"</f>
        <v>59</v>
      </c>
      <c r="F7233" t="s">
        <v>335</v>
      </c>
      <c r="G7233" s="14" t="str">
        <f>"281"</f>
        <v>281</v>
      </c>
      <c r="H7233" t="s">
        <v>481</v>
      </c>
    </row>
    <row r="7234" spans="1:8" x14ac:dyDescent="0.25">
      <c r="A7234" t="s">
        <v>7397</v>
      </c>
      <c r="B7234" s="12">
        <v>76</v>
      </c>
      <c r="C7234" t="s">
        <v>2</v>
      </c>
      <c r="D7234" t="s">
        <v>3</v>
      </c>
      <c r="E7234" s="13" t="str">
        <f>"67"</f>
        <v>67</v>
      </c>
      <c r="F7234" t="s">
        <v>44</v>
      </c>
      <c r="G7234" s="14" t="str">
        <f>"291"</f>
        <v>291</v>
      </c>
      <c r="H7234" t="s">
        <v>253</v>
      </c>
    </row>
    <row r="7235" spans="1:8" x14ac:dyDescent="0.25">
      <c r="A7235" t="s">
        <v>7398</v>
      </c>
      <c r="B7235" s="12">
        <v>76</v>
      </c>
      <c r="C7235" t="s">
        <v>2</v>
      </c>
      <c r="D7235" t="s">
        <v>3</v>
      </c>
      <c r="E7235" s="13" t="str">
        <f>"25"</f>
        <v>25</v>
      </c>
      <c r="F7235" t="s">
        <v>434</v>
      </c>
      <c r="G7235" s="14" t="str">
        <f>"008"</f>
        <v>008</v>
      </c>
      <c r="H7235" t="s">
        <v>7399</v>
      </c>
    </row>
    <row r="7236" spans="1:8" x14ac:dyDescent="0.25">
      <c r="A7236" t="s">
        <v>7400</v>
      </c>
      <c r="B7236" s="12">
        <v>76</v>
      </c>
      <c r="C7236" t="s">
        <v>2</v>
      </c>
      <c r="D7236" t="s">
        <v>3</v>
      </c>
      <c r="E7236" s="13" t="str">
        <f>"13"</f>
        <v>13</v>
      </c>
      <c r="F7236" t="s">
        <v>14</v>
      </c>
      <c r="G7236" s="14" t="str">
        <f>"165"</f>
        <v>165</v>
      </c>
      <c r="H7236" t="s">
        <v>509</v>
      </c>
    </row>
    <row r="7237" spans="1:8" x14ac:dyDescent="0.25">
      <c r="A7237" t="s">
        <v>7401</v>
      </c>
      <c r="B7237" s="12">
        <v>76</v>
      </c>
      <c r="C7237" t="s">
        <v>2</v>
      </c>
      <c r="D7237" t="s">
        <v>3</v>
      </c>
      <c r="E7237" s="13" t="str">
        <f>"56"</f>
        <v>56</v>
      </c>
      <c r="F7237" t="s">
        <v>321</v>
      </c>
      <c r="G7237" s="14" t="str">
        <f>"276"</f>
        <v>276</v>
      </c>
      <c r="H7237" t="s">
        <v>322</v>
      </c>
    </row>
    <row r="7238" spans="1:8" x14ac:dyDescent="0.25">
      <c r="A7238" t="s">
        <v>7402</v>
      </c>
      <c r="B7238" s="12">
        <v>81</v>
      </c>
      <c r="C7238" t="s">
        <v>7</v>
      </c>
      <c r="D7238" t="s">
        <v>8</v>
      </c>
      <c r="E7238" s="13" t="str">
        <f>"05"</f>
        <v>05</v>
      </c>
      <c r="F7238" t="s">
        <v>9</v>
      </c>
      <c r="G7238" s="14" t="str">
        <f>"136"</f>
        <v>136</v>
      </c>
      <c r="H7238" t="s">
        <v>53</v>
      </c>
    </row>
    <row r="7239" spans="1:8" x14ac:dyDescent="0.25">
      <c r="A7239" t="s">
        <v>7403</v>
      </c>
      <c r="B7239" s="12">
        <v>81</v>
      </c>
      <c r="C7239" t="s">
        <v>7</v>
      </c>
      <c r="D7239" t="s">
        <v>8</v>
      </c>
      <c r="E7239" s="13" t="str">
        <f>"70"</f>
        <v>70</v>
      </c>
      <c r="F7239" t="s">
        <v>50</v>
      </c>
      <c r="G7239" s="14" t="str">
        <f>"261"</f>
        <v>261</v>
      </c>
      <c r="H7239" t="s">
        <v>628</v>
      </c>
    </row>
    <row r="7240" spans="1:8" x14ac:dyDescent="0.25">
      <c r="A7240" t="s">
        <v>7404</v>
      </c>
      <c r="B7240" s="12">
        <v>76</v>
      </c>
      <c r="C7240" t="s">
        <v>2</v>
      </c>
      <c r="D7240" t="s">
        <v>3</v>
      </c>
      <c r="E7240" s="13" t="str">
        <f>"13"</f>
        <v>13</v>
      </c>
      <c r="F7240" t="s">
        <v>14</v>
      </c>
      <c r="G7240" s="14" t="str">
        <f>"251"</f>
        <v>251</v>
      </c>
      <c r="H7240" t="s">
        <v>255</v>
      </c>
    </row>
    <row r="7241" spans="1:8" x14ac:dyDescent="0.25">
      <c r="A7241" t="s">
        <v>7405</v>
      </c>
      <c r="B7241" s="12">
        <v>79</v>
      </c>
      <c r="C7241" t="s">
        <v>28</v>
      </c>
      <c r="D7241" t="s">
        <v>29</v>
      </c>
      <c r="E7241" s="13" t="str">
        <f>"16"</f>
        <v>16</v>
      </c>
      <c r="F7241" t="s">
        <v>757</v>
      </c>
      <c r="G7241" s="14" t="str">
        <f>"030"</f>
        <v>030</v>
      </c>
      <c r="H7241" t="s">
        <v>7406</v>
      </c>
    </row>
    <row r="7242" spans="1:8" x14ac:dyDescent="0.25">
      <c r="A7242" t="s">
        <v>7407</v>
      </c>
      <c r="B7242" s="12">
        <v>81</v>
      </c>
      <c r="C7242" t="s">
        <v>7</v>
      </c>
      <c r="D7242" t="s">
        <v>8</v>
      </c>
      <c r="E7242" s="13" t="str">
        <f>"58"</f>
        <v>58</v>
      </c>
      <c r="F7242" t="s">
        <v>128</v>
      </c>
      <c r="G7242" s="14" t="str">
        <f>"186"</f>
        <v>186</v>
      </c>
      <c r="H7242" t="s">
        <v>1138</v>
      </c>
    </row>
    <row r="7243" spans="1:8" x14ac:dyDescent="0.25">
      <c r="A7243" t="s">
        <v>7408</v>
      </c>
      <c r="B7243" s="12">
        <v>76</v>
      </c>
      <c r="C7243" t="s">
        <v>2</v>
      </c>
      <c r="D7243" t="s">
        <v>3</v>
      </c>
      <c r="E7243" s="13" t="str">
        <f>"53"</f>
        <v>53</v>
      </c>
      <c r="F7243" t="s">
        <v>67</v>
      </c>
      <c r="G7243" s="14" t="str">
        <f>"241"</f>
        <v>241</v>
      </c>
      <c r="H7243" t="s">
        <v>68</v>
      </c>
    </row>
    <row r="7244" spans="1:8" x14ac:dyDescent="0.25">
      <c r="A7244" t="s">
        <v>7409</v>
      </c>
      <c r="B7244" s="12">
        <v>81</v>
      </c>
      <c r="C7244" t="s">
        <v>7</v>
      </c>
      <c r="D7244" t="s">
        <v>8</v>
      </c>
      <c r="E7244" s="13" t="str">
        <f>"08"</f>
        <v>08</v>
      </c>
      <c r="F7244" t="s">
        <v>154</v>
      </c>
      <c r="G7244" s="14" t="str">
        <f>"008"</f>
        <v>008</v>
      </c>
      <c r="H7244" t="s">
        <v>7410</v>
      </c>
    </row>
    <row r="7245" spans="1:8" x14ac:dyDescent="0.25">
      <c r="A7245" t="s">
        <v>7411</v>
      </c>
      <c r="B7245" s="12">
        <v>76</v>
      </c>
      <c r="C7245" t="s">
        <v>2</v>
      </c>
      <c r="D7245" t="s">
        <v>3</v>
      </c>
      <c r="E7245" s="13" t="str">
        <f>"53"</f>
        <v>53</v>
      </c>
      <c r="F7245" t="s">
        <v>67</v>
      </c>
      <c r="G7245" s="14" t="str">
        <f>"016"</f>
        <v>016</v>
      </c>
      <c r="H7245" t="s">
        <v>6225</v>
      </c>
    </row>
    <row r="7246" spans="1:8" x14ac:dyDescent="0.25">
      <c r="A7246" t="s">
        <v>7412</v>
      </c>
      <c r="B7246" s="12">
        <v>81</v>
      </c>
      <c r="C7246" t="s">
        <v>7</v>
      </c>
      <c r="D7246" t="s">
        <v>8</v>
      </c>
      <c r="E7246" s="13" t="str">
        <f>"70"</f>
        <v>70</v>
      </c>
      <c r="F7246" t="s">
        <v>50</v>
      </c>
      <c r="G7246" s="14" t="str">
        <f>"121"</f>
        <v>121</v>
      </c>
      <c r="H7246" t="s">
        <v>521</v>
      </c>
    </row>
    <row r="7247" spans="1:8" x14ac:dyDescent="0.25">
      <c r="A7247" t="s">
        <v>7413</v>
      </c>
      <c r="B7247" s="12">
        <v>76</v>
      </c>
      <c r="C7247" t="s">
        <v>2</v>
      </c>
      <c r="D7247" t="s">
        <v>3</v>
      </c>
      <c r="E7247" s="13" t="str">
        <f>"53"</f>
        <v>53</v>
      </c>
      <c r="F7247" t="s">
        <v>67</v>
      </c>
      <c r="G7247" s="14" t="str">
        <f>"241"</f>
        <v>241</v>
      </c>
      <c r="H7247" t="s">
        <v>68</v>
      </c>
    </row>
    <row r="7248" spans="1:8" x14ac:dyDescent="0.25">
      <c r="A7248" t="s">
        <v>7413</v>
      </c>
      <c r="B7248" s="12">
        <v>76</v>
      </c>
      <c r="C7248" t="s">
        <v>2</v>
      </c>
      <c r="D7248" t="s">
        <v>3</v>
      </c>
      <c r="E7248" s="13" t="str">
        <f>"64"</f>
        <v>64</v>
      </c>
      <c r="F7248" t="s">
        <v>58</v>
      </c>
      <c r="G7248" s="14" t="str">
        <f>"191"</f>
        <v>191</v>
      </c>
      <c r="H7248" t="s">
        <v>810</v>
      </c>
    </row>
    <row r="7249" spans="1:8" x14ac:dyDescent="0.25">
      <c r="A7249" t="s">
        <v>7413</v>
      </c>
      <c r="B7249" s="12">
        <v>79</v>
      </c>
      <c r="C7249" t="s">
        <v>28</v>
      </c>
      <c r="D7249" t="s">
        <v>29</v>
      </c>
      <c r="E7249" s="13" t="str">
        <f>"37"</f>
        <v>37</v>
      </c>
      <c r="F7249" t="s">
        <v>34</v>
      </c>
      <c r="G7249" s="14" t="str">
        <f>"291"</f>
        <v>291</v>
      </c>
      <c r="H7249" t="s">
        <v>36</v>
      </c>
    </row>
    <row r="7250" spans="1:8" x14ac:dyDescent="0.25">
      <c r="A7250" t="s">
        <v>7413</v>
      </c>
      <c r="B7250" s="12">
        <v>81</v>
      </c>
      <c r="C7250" t="s">
        <v>7</v>
      </c>
      <c r="D7250" t="s">
        <v>8</v>
      </c>
      <c r="E7250" s="13" t="str">
        <f>"21"</f>
        <v>21</v>
      </c>
      <c r="F7250" t="s">
        <v>1896</v>
      </c>
      <c r="G7250" s="14" t="str">
        <f>"010"</f>
        <v>010</v>
      </c>
      <c r="H7250" t="s">
        <v>7414</v>
      </c>
    </row>
    <row r="7251" spans="1:8" x14ac:dyDescent="0.25">
      <c r="A7251" t="s">
        <v>7415</v>
      </c>
      <c r="B7251" s="12">
        <v>77</v>
      </c>
      <c r="C7251" t="s">
        <v>17</v>
      </c>
      <c r="D7251" t="s">
        <v>18</v>
      </c>
      <c r="E7251" s="13" t="str">
        <f>"40"</f>
        <v>40</v>
      </c>
      <c r="F7251" t="s">
        <v>19</v>
      </c>
      <c r="G7251" s="14" t="str">
        <f>"251"</f>
        <v>251</v>
      </c>
      <c r="H7251" t="s">
        <v>20</v>
      </c>
    </row>
    <row r="7252" spans="1:8" x14ac:dyDescent="0.25">
      <c r="A7252" t="s">
        <v>7416</v>
      </c>
      <c r="B7252" s="12">
        <v>81</v>
      </c>
      <c r="C7252" t="s">
        <v>7</v>
      </c>
      <c r="D7252" t="s">
        <v>8</v>
      </c>
      <c r="E7252" s="13" t="str">
        <f>"36"</f>
        <v>36</v>
      </c>
      <c r="F7252" t="s">
        <v>84</v>
      </c>
      <c r="G7252" s="14" t="str">
        <f>"028"</f>
        <v>028</v>
      </c>
      <c r="H7252" t="s">
        <v>115</v>
      </c>
    </row>
    <row r="7253" spans="1:8" x14ac:dyDescent="0.25">
      <c r="A7253" t="s">
        <v>7417</v>
      </c>
      <c r="B7253" s="12">
        <v>81</v>
      </c>
      <c r="C7253" t="s">
        <v>7</v>
      </c>
      <c r="D7253" t="s">
        <v>8</v>
      </c>
      <c r="E7253" s="13" t="str">
        <f>"34"</f>
        <v>34</v>
      </c>
      <c r="F7253" t="s">
        <v>258</v>
      </c>
      <c r="G7253" s="14" t="str">
        <f>"201"</f>
        <v>201</v>
      </c>
      <c r="H7253" t="s">
        <v>753</v>
      </c>
    </row>
    <row r="7254" spans="1:8" x14ac:dyDescent="0.25">
      <c r="A7254" t="s">
        <v>7418</v>
      </c>
      <c r="B7254" s="12">
        <v>79</v>
      </c>
      <c r="C7254" t="s">
        <v>28</v>
      </c>
      <c r="D7254" t="s">
        <v>29</v>
      </c>
      <c r="E7254" s="13" t="str">
        <f>"17"</f>
        <v>17</v>
      </c>
      <c r="F7254" t="s">
        <v>32</v>
      </c>
      <c r="G7254" s="14" t="str">
        <f>"111"</f>
        <v>111</v>
      </c>
      <c r="H7254" t="s">
        <v>781</v>
      </c>
    </row>
    <row r="7255" spans="1:8" x14ac:dyDescent="0.25">
      <c r="A7255" t="s">
        <v>7419</v>
      </c>
      <c r="B7255" s="12">
        <v>81</v>
      </c>
      <c r="C7255" t="s">
        <v>7</v>
      </c>
      <c r="D7255" t="s">
        <v>8</v>
      </c>
      <c r="E7255" s="13" t="str">
        <f>"58"</f>
        <v>58</v>
      </c>
      <c r="F7255" t="s">
        <v>128</v>
      </c>
      <c r="G7255" s="14" t="str">
        <f>"281"</f>
        <v>281</v>
      </c>
      <c r="H7255" t="s">
        <v>158</v>
      </c>
    </row>
    <row r="7256" spans="1:8" x14ac:dyDescent="0.25">
      <c r="A7256" t="s">
        <v>7420</v>
      </c>
      <c r="B7256" s="12">
        <v>81</v>
      </c>
      <c r="C7256" t="s">
        <v>7</v>
      </c>
      <c r="D7256" t="s">
        <v>8</v>
      </c>
      <c r="E7256" s="13" t="str">
        <f>"69"</f>
        <v>69</v>
      </c>
      <c r="F7256" t="s">
        <v>140</v>
      </c>
      <c r="G7256" s="14" t="str">
        <f>"004"</f>
        <v>004</v>
      </c>
      <c r="H7256" t="s">
        <v>1065</v>
      </c>
    </row>
    <row r="7257" spans="1:8" x14ac:dyDescent="0.25">
      <c r="A7257" t="s">
        <v>7421</v>
      </c>
      <c r="B7257" s="12">
        <v>81</v>
      </c>
      <c r="C7257" t="s">
        <v>7</v>
      </c>
      <c r="D7257" t="s">
        <v>8</v>
      </c>
      <c r="E7257" s="13" t="str">
        <f>"68"</f>
        <v>68</v>
      </c>
      <c r="F7257" t="s">
        <v>75</v>
      </c>
      <c r="G7257" s="14" t="str">
        <f>"006"</f>
        <v>006</v>
      </c>
      <c r="H7257" t="s">
        <v>1689</v>
      </c>
    </row>
    <row r="7258" spans="1:8" x14ac:dyDescent="0.25">
      <c r="A7258" t="s">
        <v>7422</v>
      </c>
      <c r="B7258" s="12">
        <v>76</v>
      </c>
      <c r="C7258" t="s">
        <v>2</v>
      </c>
      <c r="D7258" t="s">
        <v>3</v>
      </c>
      <c r="E7258" s="13" t="str">
        <f>"22"</f>
        <v>22</v>
      </c>
      <c r="F7258" t="s">
        <v>4</v>
      </c>
      <c r="G7258" s="14" t="str">
        <f>"020"</f>
        <v>020</v>
      </c>
      <c r="H7258" t="s">
        <v>7423</v>
      </c>
    </row>
    <row r="7259" spans="1:8" x14ac:dyDescent="0.25">
      <c r="A7259" t="s">
        <v>7424</v>
      </c>
      <c r="B7259" s="12">
        <v>77</v>
      </c>
      <c r="C7259" t="s">
        <v>17</v>
      </c>
      <c r="D7259" t="s">
        <v>18</v>
      </c>
      <c r="E7259" s="13" t="str">
        <f>"40"</f>
        <v>40</v>
      </c>
      <c r="F7259" t="s">
        <v>19</v>
      </c>
      <c r="G7259" s="14" t="str">
        <f>"211"</f>
        <v>211</v>
      </c>
      <c r="H7259" t="s">
        <v>584</v>
      </c>
    </row>
    <row r="7260" spans="1:8" x14ac:dyDescent="0.25">
      <c r="A7260" t="s">
        <v>7425</v>
      </c>
      <c r="B7260" s="12">
        <v>81</v>
      </c>
      <c r="C7260" t="s">
        <v>7</v>
      </c>
      <c r="D7260" t="s">
        <v>8</v>
      </c>
      <c r="E7260" s="13" t="str">
        <f>"05"</f>
        <v>05</v>
      </c>
      <c r="F7260" t="s">
        <v>9</v>
      </c>
      <c r="G7260" s="14" t="str">
        <f>"104"</f>
        <v>104</v>
      </c>
      <c r="H7260" t="s">
        <v>299</v>
      </c>
    </row>
    <row r="7261" spans="1:8" x14ac:dyDescent="0.25">
      <c r="A7261" t="s">
        <v>7426</v>
      </c>
      <c r="B7261" s="12">
        <v>81</v>
      </c>
      <c r="C7261" t="s">
        <v>7</v>
      </c>
      <c r="D7261" t="s">
        <v>8</v>
      </c>
      <c r="E7261" s="13" t="str">
        <f>"20"</f>
        <v>20</v>
      </c>
      <c r="F7261" t="s">
        <v>111</v>
      </c>
      <c r="G7261" s="14" t="str">
        <f>"036"</f>
        <v>036</v>
      </c>
      <c r="H7261" t="s">
        <v>7427</v>
      </c>
    </row>
    <row r="7262" spans="1:8" x14ac:dyDescent="0.25">
      <c r="A7262" t="s">
        <v>7428</v>
      </c>
      <c r="B7262" s="12">
        <v>81</v>
      </c>
      <c r="C7262" t="s">
        <v>7</v>
      </c>
      <c r="D7262" t="s">
        <v>8</v>
      </c>
      <c r="E7262" s="13" t="str">
        <f>"31"</f>
        <v>31</v>
      </c>
      <c r="F7262" t="s">
        <v>423</v>
      </c>
      <c r="G7262" s="14" t="str">
        <f>"004"</f>
        <v>004</v>
      </c>
      <c r="H7262" t="s">
        <v>7429</v>
      </c>
    </row>
    <row r="7263" spans="1:8" x14ac:dyDescent="0.25">
      <c r="A7263" t="s">
        <v>7430</v>
      </c>
      <c r="B7263" s="12">
        <v>81</v>
      </c>
      <c r="C7263" t="s">
        <v>7</v>
      </c>
      <c r="D7263" t="s">
        <v>8</v>
      </c>
      <c r="E7263" s="13" t="str">
        <f>"68"</f>
        <v>68</v>
      </c>
      <c r="F7263" t="s">
        <v>75</v>
      </c>
      <c r="G7263" s="14" t="str">
        <f>"252"</f>
        <v>252</v>
      </c>
      <c r="H7263" t="s">
        <v>2218</v>
      </c>
    </row>
    <row r="7264" spans="1:8" x14ac:dyDescent="0.25">
      <c r="A7264" t="s">
        <v>7431</v>
      </c>
      <c r="B7264" s="12">
        <v>79</v>
      </c>
      <c r="C7264" t="s">
        <v>28</v>
      </c>
      <c r="D7264" t="s">
        <v>29</v>
      </c>
      <c r="E7264" s="13" t="str">
        <f>"61"</f>
        <v>61</v>
      </c>
      <c r="F7264" t="s">
        <v>186</v>
      </c>
      <c r="G7264" s="14" t="str">
        <f>"265"</f>
        <v>265</v>
      </c>
      <c r="H7264" t="s">
        <v>2020</v>
      </c>
    </row>
    <row r="7265" spans="1:8" x14ac:dyDescent="0.25">
      <c r="A7265" t="s">
        <v>7432</v>
      </c>
      <c r="B7265" s="12">
        <v>77</v>
      </c>
      <c r="C7265" t="s">
        <v>17</v>
      </c>
      <c r="D7265" t="s">
        <v>18</v>
      </c>
      <c r="E7265" s="13" t="str">
        <f>"51"</f>
        <v>51</v>
      </c>
      <c r="F7265" t="s">
        <v>55</v>
      </c>
      <c r="G7265" s="14" t="str">
        <f>"194"</f>
        <v>194</v>
      </c>
      <c r="H7265" t="s">
        <v>568</v>
      </c>
    </row>
    <row r="7266" spans="1:8" x14ac:dyDescent="0.25">
      <c r="A7266" t="s">
        <v>7433</v>
      </c>
      <c r="B7266" s="12">
        <v>81</v>
      </c>
      <c r="C7266" t="s">
        <v>7</v>
      </c>
      <c r="D7266" t="s">
        <v>8</v>
      </c>
      <c r="E7266" s="13" t="str">
        <f>"44"</f>
        <v>44</v>
      </c>
      <c r="F7266" t="s">
        <v>40</v>
      </c>
      <c r="G7266" s="14" t="str">
        <f>"261"</f>
        <v>261</v>
      </c>
      <c r="H7266" t="s">
        <v>627</v>
      </c>
    </row>
    <row r="7267" spans="1:8" x14ac:dyDescent="0.25">
      <c r="A7267" t="s">
        <v>7434</v>
      </c>
      <c r="B7267" s="12">
        <v>81</v>
      </c>
      <c r="C7267" t="s">
        <v>7</v>
      </c>
      <c r="D7267" t="s">
        <v>8</v>
      </c>
      <c r="E7267" s="13" t="str">
        <f>"05"</f>
        <v>05</v>
      </c>
      <c r="F7267" t="s">
        <v>9</v>
      </c>
      <c r="G7267" s="14" t="str">
        <f>"231"</f>
        <v>231</v>
      </c>
      <c r="H7267" t="s">
        <v>263</v>
      </c>
    </row>
    <row r="7268" spans="1:8" x14ac:dyDescent="0.25">
      <c r="A7268" t="s">
        <v>7435</v>
      </c>
      <c r="B7268" s="12">
        <v>81</v>
      </c>
      <c r="C7268" t="s">
        <v>7</v>
      </c>
      <c r="D7268" t="s">
        <v>8</v>
      </c>
      <c r="E7268" s="13" t="str">
        <f>"05"</f>
        <v>05</v>
      </c>
      <c r="F7268" t="s">
        <v>9</v>
      </c>
      <c r="G7268" s="14" t="str">
        <f>"136"</f>
        <v>136</v>
      </c>
      <c r="H7268" t="s">
        <v>53</v>
      </c>
    </row>
    <row r="7269" spans="1:8" x14ac:dyDescent="0.25">
      <c r="A7269" t="s">
        <v>7436</v>
      </c>
      <c r="B7269" s="12">
        <v>81</v>
      </c>
      <c r="C7269" t="s">
        <v>7</v>
      </c>
      <c r="D7269" t="s">
        <v>8</v>
      </c>
      <c r="E7269" s="13" t="str">
        <f>"05"</f>
        <v>05</v>
      </c>
      <c r="F7269" t="s">
        <v>9</v>
      </c>
      <c r="G7269" s="14" t="str">
        <f>"104"</f>
        <v>104</v>
      </c>
      <c r="H7269" t="s">
        <v>299</v>
      </c>
    </row>
    <row r="7270" spans="1:8" x14ac:dyDescent="0.25">
      <c r="A7270" t="s">
        <v>7437</v>
      </c>
      <c r="B7270" s="12">
        <v>77</v>
      </c>
      <c r="C7270" t="s">
        <v>17</v>
      </c>
      <c r="D7270" t="s">
        <v>18</v>
      </c>
      <c r="E7270" s="13" t="str">
        <f>"67"</f>
        <v>67</v>
      </c>
      <c r="F7270" t="s">
        <v>44</v>
      </c>
      <c r="G7270" s="14" t="str">
        <f>"151"</f>
        <v>151</v>
      </c>
      <c r="H7270" t="s">
        <v>200</v>
      </c>
    </row>
    <row r="7271" spans="1:8" x14ac:dyDescent="0.25">
      <c r="A7271" t="s">
        <v>7438</v>
      </c>
      <c r="B7271" s="12">
        <v>79</v>
      </c>
      <c r="C7271" t="s">
        <v>28</v>
      </c>
      <c r="D7271" t="s">
        <v>29</v>
      </c>
      <c r="E7271" s="13" t="str">
        <f>"60"</f>
        <v>60</v>
      </c>
      <c r="F7271" t="s">
        <v>600</v>
      </c>
      <c r="G7271" s="14" t="str">
        <f>"014"</f>
        <v>014</v>
      </c>
      <c r="H7271" t="s">
        <v>7439</v>
      </c>
    </row>
    <row r="7272" spans="1:8" x14ac:dyDescent="0.25">
      <c r="A7272" t="s">
        <v>7440</v>
      </c>
      <c r="B7272" s="12">
        <v>81</v>
      </c>
      <c r="C7272" t="s">
        <v>7</v>
      </c>
      <c r="D7272" t="s">
        <v>8</v>
      </c>
      <c r="E7272" s="13" t="str">
        <f>"44"</f>
        <v>44</v>
      </c>
      <c r="F7272" t="s">
        <v>40</v>
      </c>
      <c r="G7272" s="14" t="str">
        <f>"122"</f>
        <v>122</v>
      </c>
      <c r="H7272" t="s">
        <v>348</v>
      </c>
    </row>
    <row r="7273" spans="1:8" x14ac:dyDescent="0.25">
      <c r="A7273" t="s">
        <v>7441</v>
      </c>
      <c r="B7273" s="12">
        <v>81</v>
      </c>
      <c r="C7273" t="s">
        <v>7</v>
      </c>
      <c r="D7273" t="s">
        <v>8</v>
      </c>
      <c r="E7273" s="13" t="str">
        <f>"69"</f>
        <v>69</v>
      </c>
      <c r="F7273" t="s">
        <v>140</v>
      </c>
      <c r="G7273" s="14" t="str">
        <f>"012"</f>
        <v>012</v>
      </c>
      <c r="H7273" t="s">
        <v>7442</v>
      </c>
    </row>
    <row r="7274" spans="1:8" x14ac:dyDescent="0.25">
      <c r="A7274" t="s">
        <v>7443</v>
      </c>
      <c r="B7274" s="12">
        <v>76</v>
      </c>
      <c r="C7274" t="s">
        <v>2</v>
      </c>
      <c r="D7274" t="s">
        <v>3</v>
      </c>
      <c r="E7274" s="13" t="str">
        <f>"53"</f>
        <v>53</v>
      </c>
      <c r="F7274" t="s">
        <v>67</v>
      </c>
      <c r="G7274" s="14" t="str">
        <f>"241"</f>
        <v>241</v>
      </c>
      <c r="H7274" t="s">
        <v>68</v>
      </c>
    </row>
    <row r="7275" spans="1:8" x14ac:dyDescent="0.25">
      <c r="A7275" t="s">
        <v>7444</v>
      </c>
      <c r="B7275" s="12">
        <v>76</v>
      </c>
      <c r="C7275" t="s">
        <v>2</v>
      </c>
      <c r="D7275" t="s">
        <v>3</v>
      </c>
      <c r="E7275" s="13" t="str">
        <f>"67"</f>
        <v>67</v>
      </c>
      <c r="F7275" t="s">
        <v>44</v>
      </c>
      <c r="G7275" s="14" t="str">
        <f>"136"</f>
        <v>136</v>
      </c>
      <c r="H7275" t="s">
        <v>993</v>
      </c>
    </row>
    <row r="7276" spans="1:8" x14ac:dyDescent="0.25">
      <c r="A7276" t="s">
        <v>7445</v>
      </c>
      <c r="B7276" s="12">
        <v>81</v>
      </c>
      <c r="C7276" t="s">
        <v>7</v>
      </c>
      <c r="D7276" t="s">
        <v>8</v>
      </c>
      <c r="E7276" s="13" t="str">
        <f>"44"</f>
        <v>44</v>
      </c>
      <c r="F7276" t="s">
        <v>40</v>
      </c>
      <c r="G7276" s="14" t="str">
        <f>"034"</f>
        <v>034</v>
      </c>
      <c r="H7276" t="s">
        <v>958</v>
      </c>
    </row>
    <row r="7277" spans="1:8" x14ac:dyDescent="0.25">
      <c r="A7277" t="s">
        <v>7446</v>
      </c>
      <c r="B7277" s="12">
        <v>79</v>
      </c>
      <c r="C7277" t="s">
        <v>28</v>
      </c>
      <c r="D7277" t="s">
        <v>29</v>
      </c>
      <c r="E7277" s="13" t="str">
        <f>"62"</f>
        <v>62</v>
      </c>
      <c r="F7277" t="s">
        <v>409</v>
      </c>
      <c r="G7277" s="14" t="str">
        <f>"042"</f>
        <v>042</v>
      </c>
      <c r="H7277" t="s">
        <v>7447</v>
      </c>
    </row>
    <row r="7278" spans="1:8" x14ac:dyDescent="0.25">
      <c r="A7278" t="s">
        <v>7448</v>
      </c>
      <c r="B7278" s="12">
        <v>76</v>
      </c>
      <c r="C7278" t="s">
        <v>2</v>
      </c>
      <c r="D7278" t="s">
        <v>3</v>
      </c>
      <c r="E7278" s="13" t="str">
        <f>"67"</f>
        <v>67</v>
      </c>
      <c r="F7278" t="s">
        <v>44</v>
      </c>
      <c r="G7278" s="14" t="str">
        <f>"270"</f>
        <v>270</v>
      </c>
      <c r="H7278" t="s">
        <v>304</v>
      </c>
    </row>
    <row r="7279" spans="1:8" x14ac:dyDescent="0.25">
      <c r="A7279" t="s">
        <v>7449</v>
      </c>
      <c r="B7279" s="12">
        <v>79</v>
      </c>
      <c r="C7279" t="s">
        <v>28</v>
      </c>
      <c r="D7279" t="s">
        <v>29</v>
      </c>
      <c r="E7279" s="13" t="str">
        <f>"03"</f>
        <v>03</v>
      </c>
      <c r="F7279" t="s">
        <v>30</v>
      </c>
      <c r="G7279" s="14" t="str">
        <f>"014"</f>
        <v>014</v>
      </c>
      <c r="H7279" t="s">
        <v>3836</v>
      </c>
    </row>
    <row r="7280" spans="1:8" x14ac:dyDescent="0.25">
      <c r="A7280" t="s">
        <v>7450</v>
      </c>
      <c r="B7280" s="12">
        <v>77</v>
      </c>
      <c r="C7280" t="s">
        <v>17</v>
      </c>
      <c r="D7280" t="s">
        <v>18</v>
      </c>
      <c r="E7280" s="13" t="str">
        <f>"45"</f>
        <v>45</v>
      </c>
      <c r="F7280" t="s">
        <v>168</v>
      </c>
      <c r="G7280" s="14" t="str">
        <f>"181"</f>
        <v>181</v>
      </c>
      <c r="H7280" t="s">
        <v>278</v>
      </c>
    </row>
    <row r="7281" spans="1:8" x14ac:dyDescent="0.25">
      <c r="A7281" t="s">
        <v>7451</v>
      </c>
      <c r="B7281" s="12">
        <v>77</v>
      </c>
      <c r="C7281" t="s">
        <v>17</v>
      </c>
      <c r="D7281" t="s">
        <v>18</v>
      </c>
      <c r="E7281" s="13" t="str">
        <f>"67"</f>
        <v>67</v>
      </c>
      <c r="F7281" t="s">
        <v>44</v>
      </c>
      <c r="G7281" s="14" t="str">
        <f>"251"</f>
        <v>251</v>
      </c>
      <c r="H7281" t="s">
        <v>45</v>
      </c>
    </row>
    <row r="7282" spans="1:8" x14ac:dyDescent="0.25">
      <c r="A7282" t="s">
        <v>7452</v>
      </c>
      <c r="B7282" s="12">
        <v>79</v>
      </c>
      <c r="C7282" t="s">
        <v>28</v>
      </c>
      <c r="D7282" t="s">
        <v>29</v>
      </c>
      <c r="E7282" s="13" t="str">
        <f>"55"</f>
        <v>55</v>
      </c>
      <c r="F7282" t="s">
        <v>207</v>
      </c>
      <c r="G7282" s="14" t="str">
        <f>"038"</f>
        <v>038</v>
      </c>
      <c r="H7282" t="s">
        <v>7453</v>
      </c>
    </row>
    <row r="7283" spans="1:8" x14ac:dyDescent="0.25">
      <c r="A7283" t="s">
        <v>7454</v>
      </c>
      <c r="B7283" s="12">
        <v>76</v>
      </c>
      <c r="C7283" t="s">
        <v>2</v>
      </c>
      <c r="D7283" t="s">
        <v>3</v>
      </c>
      <c r="E7283" s="13" t="str">
        <f>"14"</f>
        <v>14</v>
      </c>
      <c r="F7283" t="s">
        <v>124</v>
      </c>
      <c r="G7283" s="14" t="str">
        <f>"002"</f>
        <v>002</v>
      </c>
      <c r="H7283" t="s">
        <v>412</v>
      </c>
    </row>
    <row r="7284" spans="1:8" x14ac:dyDescent="0.25">
      <c r="A7284" t="s">
        <v>7455</v>
      </c>
      <c r="B7284" s="12">
        <v>77</v>
      </c>
      <c r="C7284" t="s">
        <v>17</v>
      </c>
      <c r="D7284" t="s">
        <v>18</v>
      </c>
      <c r="E7284" s="13" t="str">
        <f>"51"</f>
        <v>51</v>
      </c>
      <c r="F7284" t="s">
        <v>55</v>
      </c>
      <c r="G7284" s="14" t="str">
        <f>"194"</f>
        <v>194</v>
      </c>
      <c r="H7284" t="s">
        <v>568</v>
      </c>
    </row>
    <row r="7285" spans="1:8" x14ac:dyDescent="0.25">
      <c r="A7285" t="s">
        <v>7456</v>
      </c>
      <c r="B7285" s="12">
        <v>81</v>
      </c>
      <c r="C7285" t="s">
        <v>7</v>
      </c>
      <c r="D7285" t="s">
        <v>8</v>
      </c>
      <c r="E7285" s="13" t="str">
        <f>"20"</f>
        <v>20</v>
      </c>
      <c r="F7285" t="s">
        <v>111</v>
      </c>
      <c r="G7285" s="14" t="str">
        <f>"226"</f>
        <v>226</v>
      </c>
      <c r="H7285" t="s">
        <v>431</v>
      </c>
    </row>
    <row r="7286" spans="1:8" x14ac:dyDescent="0.25">
      <c r="A7286" t="s">
        <v>7457</v>
      </c>
      <c r="B7286" s="12">
        <v>79</v>
      </c>
      <c r="C7286" t="s">
        <v>28</v>
      </c>
      <c r="D7286" t="s">
        <v>29</v>
      </c>
      <c r="E7286" s="13" t="str">
        <f>"04"</f>
        <v>04</v>
      </c>
      <c r="F7286" t="s">
        <v>196</v>
      </c>
      <c r="G7286" s="14" t="str">
        <f>"002"</f>
        <v>002</v>
      </c>
      <c r="H7286" t="s">
        <v>7458</v>
      </c>
    </row>
    <row r="7287" spans="1:8" x14ac:dyDescent="0.25">
      <c r="A7287" t="s">
        <v>7457</v>
      </c>
      <c r="B7287" s="12">
        <v>79</v>
      </c>
      <c r="C7287" t="s">
        <v>28</v>
      </c>
      <c r="D7287" t="s">
        <v>29</v>
      </c>
      <c r="E7287" s="13" t="str">
        <f>"04"</f>
        <v>04</v>
      </c>
      <c r="F7287" t="s">
        <v>196</v>
      </c>
      <c r="G7287" s="14" t="str">
        <f>"024"</f>
        <v>024</v>
      </c>
      <c r="H7287" t="s">
        <v>197</v>
      </c>
    </row>
    <row r="7288" spans="1:8" x14ac:dyDescent="0.25">
      <c r="A7288" t="s">
        <v>7457</v>
      </c>
      <c r="B7288" s="12">
        <v>79</v>
      </c>
      <c r="C7288" t="s">
        <v>28</v>
      </c>
      <c r="D7288" t="s">
        <v>29</v>
      </c>
      <c r="E7288" s="13" t="str">
        <f>"50"</f>
        <v>50</v>
      </c>
      <c r="F7288" t="s">
        <v>1072</v>
      </c>
      <c r="G7288" s="14" t="str">
        <f>"010"</f>
        <v>010</v>
      </c>
      <c r="H7288" t="s">
        <v>7459</v>
      </c>
    </row>
    <row r="7289" spans="1:8" x14ac:dyDescent="0.25">
      <c r="A7289" t="s">
        <v>7457</v>
      </c>
      <c r="B7289" s="12">
        <v>79</v>
      </c>
      <c r="C7289" t="s">
        <v>28</v>
      </c>
      <c r="D7289" t="s">
        <v>29</v>
      </c>
      <c r="E7289" s="13" t="str">
        <f>"57"</f>
        <v>57</v>
      </c>
      <c r="F7289" t="s">
        <v>853</v>
      </c>
      <c r="G7289" s="14" t="str">
        <f>"010"</f>
        <v>010</v>
      </c>
      <c r="H7289" t="s">
        <v>1243</v>
      </c>
    </row>
    <row r="7290" spans="1:8" x14ac:dyDescent="0.25">
      <c r="A7290" t="s">
        <v>7460</v>
      </c>
      <c r="B7290" s="12">
        <v>79</v>
      </c>
      <c r="C7290" t="s">
        <v>28</v>
      </c>
      <c r="D7290" t="s">
        <v>29</v>
      </c>
      <c r="E7290" s="13" t="str">
        <f>"71"</f>
        <v>71</v>
      </c>
      <c r="F7290" t="s">
        <v>729</v>
      </c>
      <c r="G7290" s="14" t="str">
        <f>"106"</f>
        <v>106</v>
      </c>
      <c r="H7290" t="s">
        <v>3594</v>
      </c>
    </row>
    <row r="7291" spans="1:8" x14ac:dyDescent="0.25">
      <c r="A7291" t="s">
        <v>7461</v>
      </c>
      <c r="B7291" s="12">
        <v>76</v>
      </c>
      <c r="C7291" t="s">
        <v>2</v>
      </c>
      <c r="D7291" t="s">
        <v>3</v>
      </c>
      <c r="E7291" s="13" t="str">
        <f>"53"</f>
        <v>53</v>
      </c>
      <c r="F7291" t="s">
        <v>67</v>
      </c>
      <c r="G7291" s="14" t="str">
        <f>"206"</f>
        <v>206</v>
      </c>
      <c r="H7291" t="s">
        <v>274</v>
      </c>
    </row>
    <row r="7292" spans="1:8" x14ac:dyDescent="0.25">
      <c r="A7292" t="s">
        <v>7462</v>
      </c>
      <c r="B7292" s="12">
        <v>76</v>
      </c>
      <c r="C7292" t="s">
        <v>2</v>
      </c>
      <c r="D7292" t="s">
        <v>3</v>
      </c>
      <c r="E7292" s="13" t="str">
        <f>"67"</f>
        <v>67</v>
      </c>
      <c r="F7292" t="s">
        <v>44</v>
      </c>
      <c r="G7292" s="14" t="str">
        <f>"136"</f>
        <v>136</v>
      </c>
      <c r="H7292" t="s">
        <v>993</v>
      </c>
    </row>
    <row r="7293" spans="1:8" x14ac:dyDescent="0.25">
      <c r="A7293" t="s">
        <v>7463</v>
      </c>
      <c r="B7293" s="12">
        <v>77</v>
      </c>
      <c r="C7293" t="s">
        <v>17</v>
      </c>
      <c r="D7293" t="s">
        <v>18</v>
      </c>
      <c r="E7293" s="13" t="str">
        <f>"67"</f>
        <v>67</v>
      </c>
      <c r="F7293" t="s">
        <v>44</v>
      </c>
      <c r="G7293" s="14" t="str">
        <f>"251"</f>
        <v>251</v>
      </c>
      <c r="H7293" t="s">
        <v>45</v>
      </c>
    </row>
    <row r="7294" spans="1:8" x14ac:dyDescent="0.25">
      <c r="A7294" t="s">
        <v>7464</v>
      </c>
      <c r="B7294" s="12">
        <v>77</v>
      </c>
      <c r="C7294" t="s">
        <v>17</v>
      </c>
      <c r="D7294" t="s">
        <v>18</v>
      </c>
      <c r="E7294" s="13" t="str">
        <f>"40"</f>
        <v>40</v>
      </c>
      <c r="F7294" t="s">
        <v>19</v>
      </c>
      <c r="G7294" s="14" t="str">
        <f>"131"</f>
        <v>131</v>
      </c>
      <c r="H7294" t="s">
        <v>490</v>
      </c>
    </row>
    <row r="7295" spans="1:8" x14ac:dyDescent="0.25">
      <c r="A7295" t="s">
        <v>7465</v>
      </c>
      <c r="B7295" s="12">
        <v>81</v>
      </c>
      <c r="C7295" t="s">
        <v>7</v>
      </c>
      <c r="D7295" t="s">
        <v>8</v>
      </c>
      <c r="E7295" s="13" t="str">
        <f>"44"</f>
        <v>44</v>
      </c>
      <c r="F7295" t="s">
        <v>40</v>
      </c>
      <c r="G7295" s="14" t="str">
        <f>"026"</f>
        <v>026</v>
      </c>
      <c r="H7295" t="s">
        <v>3069</v>
      </c>
    </row>
    <row r="7296" spans="1:8" x14ac:dyDescent="0.25">
      <c r="A7296" t="s">
        <v>7466</v>
      </c>
      <c r="B7296" s="12">
        <v>81</v>
      </c>
      <c r="C7296" t="s">
        <v>7</v>
      </c>
      <c r="D7296" t="s">
        <v>8</v>
      </c>
      <c r="E7296" s="13" t="str">
        <f>"20"</f>
        <v>20</v>
      </c>
      <c r="F7296" t="s">
        <v>111</v>
      </c>
      <c r="G7296" s="14" t="str">
        <f>"004"</f>
        <v>004</v>
      </c>
      <c r="H7296" t="s">
        <v>909</v>
      </c>
    </row>
    <row r="7297" spans="1:8" x14ac:dyDescent="0.25">
      <c r="A7297" t="s">
        <v>7466</v>
      </c>
      <c r="B7297" s="12">
        <v>81</v>
      </c>
      <c r="C7297" t="s">
        <v>7</v>
      </c>
      <c r="D7297" t="s">
        <v>8</v>
      </c>
      <c r="E7297" s="13" t="str">
        <f>"58"</f>
        <v>58</v>
      </c>
      <c r="F7297" t="s">
        <v>128</v>
      </c>
      <c r="G7297" s="14" t="str">
        <f>"010"</f>
        <v>010</v>
      </c>
      <c r="H7297" t="s">
        <v>1424</v>
      </c>
    </row>
    <row r="7298" spans="1:8" x14ac:dyDescent="0.25">
      <c r="A7298" t="s">
        <v>7467</v>
      </c>
      <c r="B7298" s="12">
        <v>81</v>
      </c>
      <c r="C7298" t="s">
        <v>7</v>
      </c>
      <c r="D7298" t="s">
        <v>8</v>
      </c>
      <c r="E7298" s="13" t="str">
        <f>"44"</f>
        <v>44</v>
      </c>
      <c r="F7298" t="s">
        <v>40</v>
      </c>
      <c r="G7298" s="14" t="str">
        <f>"136"</f>
        <v>136</v>
      </c>
      <c r="H7298" t="s">
        <v>1286</v>
      </c>
    </row>
    <row r="7299" spans="1:8" x14ac:dyDescent="0.25">
      <c r="A7299" t="s">
        <v>7468</v>
      </c>
      <c r="B7299" s="12">
        <v>79</v>
      </c>
      <c r="C7299" t="s">
        <v>28</v>
      </c>
      <c r="D7299" t="s">
        <v>29</v>
      </c>
      <c r="E7299" s="13" t="str">
        <f>"35"</f>
        <v>35</v>
      </c>
      <c r="F7299" t="s">
        <v>418</v>
      </c>
      <c r="G7299" s="14" t="str">
        <f>"004"</f>
        <v>004</v>
      </c>
      <c r="H7299" t="s">
        <v>5732</v>
      </c>
    </row>
    <row r="7300" spans="1:8" x14ac:dyDescent="0.25">
      <c r="A7300" t="s">
        <v>7469</v>
      </c>
      <c r="B7300" s="12">
        <v>79</v>
      </c>
      <c r="C7300" t="s">
        <v>28</v>
      </c>
      <c r="D7300" t="s">
        <v>29</v>
      </c>
      <c r="E7300" s="13" t="str">
        <f>"43"</f>
        <v>43</v>
      </c>
      <c r="F7300" t="s">
        <v>354</v>
      </c>
      <c r="G7300" s="14" t="str">
        <f>"008"</f>
        <v>008</v>
      </c>
      <c r="H7300" t="s">
        <v>2098</v>
      </c>
    </row>
    <row r="7301" spans="1:8" x14ac:dyDescent="0.25">
      <c r="A7301" t="s">
        <v>7470</v>
      </c>
      <c r="B7301" s="12">
        <v>81</v>
      </c>
      <c r="C7301" t="s">
        <v>7</v>
      </c>
      <c r="D7301" t="s">
        <v>8</v>
      </c>
      <c r="E7301" s="13" t="str">
        <f>"59"</f>
        <v>59</v>
      </c>
      <c r="F7301" t="s">
        <v>335</v>
      </c>
      <c r="G7301" s="14" t="str">
        <f>"271"</f>
        <v>271</v>
      </c>
      <c r="H7301" t="s">
        <v>471</v>
      </c>
    </row>
    <row r="7302" spans="1:8" x14ac:dyDescent="0.25">
      <c r="A7302" t="s">
        <v>7471</v>
      </c>
      <c r="B7302" s="12">
        <v>76</v>
      </c>
      <c r="C7302" t="s">
        <v>2</v>
      </c>
      <c r="D7302" t="s">
        <v>3</v>
      </c>
      <c r="E7302" s="13" t="str">
        <f>"67"</f>
        <v>67</v>
      </c>
      <c r="F7302" t="s">
        <v>44</v>
      </c>
      <c r="G7302" s="14" t="str">
        <f>"136"</f>
        <v>136</v>
      </c>
      <c r="H7302" t="s">
        <v>993</v>
      </c>
    </row>
    <row r="7303" spans="1:8" x14ac:dyDescent="0.25">
      <c r="A7303" t="s">
        <v>7472</v>
      </c>
      <c r="B7303" s="12">
        <v>79</v>
      </c>
      <c r="C7303" t="s">
        <v>28</v>
      </c>
      <c r="D7303" t="s">
        <v>29</v>
      </c>
      <c r="E7303" s="13" t="str">
        <f>"35"</f>
        <v>35</v>
      </c>
      <c r="F7303" t="s">
        <v>418</v>
      </c>
      <c r="G7303" s="14" t="str">
        <f>"286"</f>
        <v>286</v>
      </c>
      <c r="H7303" t="s">
        <v>2097</v>
      </c>
    </row>
    <row r="7304" spans="1:8" x14ac:dyDescent="0.25">
      <c r="A7304" t="s">
        <v>7473</v>
      </c>
      <c r="B7304" s="12">
        <v>77</v>
      </c>
      <c r="C7304" t="s">
        <v>17</v>
      </c>
      <c r="D7304" t="s">
        <v>18</v>
      </c>
      <c r="E7304" s="13" t="str">
        <f>"67"</f>
        <v>67</v>
      </c>
      <c r="F7304" t="s">
        <v>44</v>
      </c>
      <c r="G7304" s="14" t="str">
        <f>"261"</f>
        <v>261</v>
      </c>
      <c r="H7304" t="s">
        <v>70</v>
      </c>
    </row>
    <row r="7305" spans="1:8" x14ac:dyDescent="0.25">
      <c r="A7305" t="s">
        <v>7474</v>
      </c>
      <c r="B7305" s="12">
        <v>79</v>
      </c>
      <c r="C7305" t="s">
        <v>28</v>
      </c>
      <c r="D7305" t="s">
        <v>29</v>
      </c>
      <c r="E7305" s="13" t="str">
        <f>"37"</f>
        <v>37</v>
      </c>
      <c r="F7305" t="s">
        <v>34</v>
      </c>
      <c r="G7305" s="14" t="str">
        <f>"291"</f>
        <v>291</v>
      </c>
      <c r="H7305" t="s">
        <v>36</v>
      </c>
    </row>
    <row r="7306" spans="1:8" x14ac:dyDescent="0.25">
      <c r="A7306" t="s">
        <v>7475</v>
      </c>
      <c r="B7306" s="12">
        <v>76</v>
      </c>
      <c r="C7306" t="s">
        <v>2</v>
      </c>
      <c r="D7306" t="s">
        <v>3</v>
      </c>
      <c r="E7306" s="13" t="str">
        <f>"13"</f>
        <v>13</v>
      </c>
      <c r="F7306" t="s">
        <v>14</v>
      </c>
      <c r="G7306" s="14" t="str">
        <f>"251"</f>
        <v>251</v>
      </c>
      <c r="H7306" t="s">
        <v>255</v>
      </c>
    </row>
    <row r="7307" spans="1:8" x14ac:dyDescent="0.25">
      <c r="A7307" t="s">
        <v>7476</v>
      </c>
      <c r="B7307" s="12">
        <v>77</v>
      </c>
      <c r="C7307" t="s">
        <v>17</v>
      </c>
      <c r="D7307" t="s">
        <v>18</v>
      </c>
      <c r="E7307" s="13" t="str">
        <f>"67"</f>
        <v>67</v>
      </c>
      <c r="F7307" t="s">
        <v>44</v>
      </c>
      <c r="G7307" s="14" t="str">
        <f>"151"</f>
        <v>151</v>
      </c>
      <c r="H7307" t="s">
        <v>200</v>
      </c>
    </row>
    <row r="7308" spans="1:8" x14ac:dyDescent="0.25">
      <c r="A7308" t="s">
        <v>7477</v>
      </c>
      <c r="B7308" s="12">
        <v>81</v>
      </c>
      <c r="C7308" t="s">
        <v>7</v>
      </c>
      <c r="D7308" t="s">
        <v>8</v>
      </c>
      <c r="E7308" s="13" t="str">
        <f>"21"</f>
        <v>21</v>
      </c>
      <c r="F7308" t="s">
        <v>1896</v>
      </c>
      <c r="G7308" s="14" t="str">
        <f>"028"</f>
        <v>028</v>
      </c>
      <c r="H7308" t="s">
        <v>3023</v>
      </c>
    </row>
    <row r="7309" spans="1:8" x14ac:dyDescent="0.25">
      <c r="A7309" t="s">
        <v>7478</v>
      </c>
      <c r="B7309" s="12">
        <v>77</v>
      </c>
      <c r="C7309" t="s">
        <v>17</v>
      </c>
      <c r="D7309" t="s">
        <v>18</v>
      </c>
      <c r="E7309" s="13" t="str">
        <f>"40"</f>
        <v>40</v>
      </c>
      <c r="F7309" t="s">
        <v>19</v>
      </c>
      <c r="G7309" s="14" t="str">
        <f>"291"</f>
        <v>291</v>
      </c>
      <c r="H7309" t="s">
        <v>214</v>
      </c>
    </row>
    <row r="7310" spans="1:8" x14ac:dyDescent="0.25">
      <c r="A7310" t="s">
        <v>7479</v>
      </c>
      <c r="B7310" s="12">
        <v>77</v>
      </c>
      <c r="C7310" t="s">
        <v>17</v>
      </c>
      <c r="D7310" t="s">
        <v>18</v>
      </c>
      <c r="E7310" s="13" t="str">
        <f>"30"</f>
        <v>30</v>
      </c>
      <c r="F7310" t="s">
        <v>210</v>
      </c>
      <c r="G7310" s="14" t="str">
        <f>"241"</f>
        <v>241</v>
      </c>
      <c r="H7310" t="s">
        <v>211</v>
      </c>
    </row>
    <row r="7311" spans="1:8" x14ac:dyDescent="0.25">
      <c r="A7311" t="s">
        <v>7480</v>
      </c>
      <c r="B7311" s="12">
        <v>77</v>
      </c>
      <c r="C7311" t="s">
        <v>17</v>
      </c>
      <c r="D7311" t="s">
        <v>18</v>
      </c>
      <c r="E7311" s="13" t="str">
        <f>"66"</f>
        <v>66</v>
      </c>
      <c r="F7311" t="s">
        <v>22</v>
      </c>
      <c r="G7311" s="14" t="str">
        <f>"131"</f>
        <v>131</v>
      </c>
      <c r="H7311" t="s">
        <v>23</v>
      </c>
    </row>
    <row r="7312" spans="1:8" x14ac:dyDescent="0.25">
      <c r="A7312" t="s">
        <v>7481</v>
      </c>
      <c r="B7312" s="12">
        <v>77</v>
      </c>
      <c r="C7312" t="s">
        <v>17</v>
      </c>
      <c r="D7312" t="s">
        <v>18</v>
      </c>
      <c r="E7312" s="13" t="str">
        <f>"67"</f>
        <v>67</v>
      </c>
      <c r="F7312" t="s">
        <v>44</v>
      </c>
      <c r="G7312" s="14" t="str">
        <f>"261"</f>
        <v>261</v>
      </c>
      <c r="H7312" t="s">
        <v>70</v>
      </c>
    </row>
    <row r="7313" spans="1:8" x14ac:dyDescent="0.25">
      <c r="A7313" t="s">
        <v>7482</v>
      </c>
      <c r="B7313" s="12">
        <v>76</v>
      </c>
      <c r="C7313" t="s">
        <v>2</v>
      </c>
      <c r="D7313" t="s">
        <v>3</v>
      </c>
      <c r="E7313" s="13" t="str">
        <f>"67"</f>
        <v>67</v>
      </c>
      <c r="F7313" t="s">
        <v>44</v>
      </c>
      <c r="G7313" s="14" t="str">
        <f>"181"</f>
        <v>181</v>
      </c>
      <c r="H7313" t="s">
        <v>564</v>
      </c>
    </row>
    <row r="7314" spans="1:8" x14ac:dyDescent="0.25">
      <c r="A7314" t="s">
        <v>7483</v>
      </c>
      <c r="B7314" s="12">
        <v>76</v>
      </c>
      <c r="C7314" t="s">
        <v>2</v>
      </c>
      <c r="D7314" t="s">
        <v>3</v>
      </c>
      <c r="E7314" s="13" t="str">
        <f>"64"</f>
        <v>64</v>
      </c>
      <c r="F7314" t="s">
        <v>58</v>
      </c>
      <c r="G7314" s="14" t="str">
        <f>"216"</f>
        <v>216</v>
      </c>
      <c r="H7314" t="s">
        <v>450</v>
      </c>
    </row>
    <row r="7315" spans="1:8" x14ac:dyDescent="0.25">
      <c r="A7315" t="s">
        <v>7484</v>
      </c>
      <c r="B7315" s="12">
        <v>81</v>
      </c>
      <c r="C7315" t="s">
        <v>7</v>
      </c>
      <c r="D7315" t="s">
        <v>8</v>
      </c>
      <c r="E7315" s="13" t="str">
        <f>"58"</f>
        <v>58</v>
      </c>
      <c r="F7315" t="s">
        <v>128</v>
      </c>
      <c r="G7315" s="14" t="str">
        <f>"191"</f>
        <v>191</v>
      </c>
      <c r="H7315" t="s">
        <v>577</v>
      </c>
    </row>
    <row r="7316" spans="1:8" x14ac:dyDescent="0.25">
      <c r="A7316" t="s">
        <v>7485</v>
      </c>
      <c r="B7316" s="12">
        <v>79</v>
      </c>
      <c r="C7316" t="s">
        <v>28</v>
      </c>
      <c r="D7316" t="s">
        <v>29</v>
      </c>
      <c r="E7316" s="13" t="str">
        <f>"71"</f>
        <v>71</v>
      </c>
      <c r="F7316" t="s">
        <v>729</v>
      </c>
      <c r="G7316" s="14" t="str">
        <f>"251"</f>
        <v>251</v>
      </c>
      <c r="H7316" t="s">
        <v>970</v>
      </c>
    </row>
    <row r="7317" spans="1:8" x14ac:dyDescent="0.25">
      <c r="A7317" t="s">
        <v>7486</v>
      </c>
      <c r="B7317" s="12">
        <v>81</v>
      </c>
      <c r="C7317" t="s">
        <v>7</v>
      </c>
      <c r="D7317" t="s">
        <v>8</v>
      </c>
      <c r="E7317" s="13" t="str">
        <f>"70"</f>
        <v>70</v>
      </c>
      <c r="F7317" t="s">
        <v>50</v>
      </c>
      <c r="G7317" s="14" t="str">
        <f>"010"</f>
        <v>010</v>
      </c>
      <c r="H7317" t="s">
        <v>661</v>
      </c>
    </row>
    <row r="7318" spans="1:8" x14ac:dyDescent="0.25">
      <c r="A7318" t="s">
        <v>7487</v>
      </c>
      <c r="B7318" s="12">
        <v>76</v>
      </c>
      <c r="C7318" t="s">
        <v>2</v>
      </c>
      <c r="D7318" t="s">
        <v>3</v>
      </c>
      <c r="E7318" s="13" t="str">
        <f>"13"</f>
        <v>13</v>
      </c>
      <c r="F7318" t="s">
        <v>14</v>
      </c>
      <c r="G7318" s="14" t="str">
        <f>"255"</f>
        <v>255</v>
      </c>
      <c r="H7318" t="s">
        <v>131</v>
      </c>
    </row>
    <row r="7319" spans="1:8" x14ac:dyDescent="0.25">
      <c r="A7319" t="s">
        <v>7488</v>
      </c>
      <c r="B7319" s="12">
        <v>79</v>
      </c>
      <c r="C7319" t="s">
        <v>28</v>
      </c>
      <c r="D7319" t="s">
        <v>29</v>
      </c>
      <c r="E7319" s="13" t="str">
        <f>"37"</f>
        <v>37</v>
      </c>
      <c r="F7319" t="s">
        <v>34</v>
      </c>
      <c r="G7319" s="14" t="str">
        <f>"078"</f>
        <v>078</v>
      </c>
      <c r="H7319" t="s">
        <v>439</v>
      </c>
    </row>
    <row r="7320" spans="1:8" x14ac:dyDescent="0.25">
      <c r="A7320" t="s">
        <v>7489</v>
      </c>
      <c r="B7320" s="12">
        <v>76</v>
      </c>
      <c r="C7320" t="s">
        <v>2</v>
      </c>
      <c r="D7320" t="s">
        <v>3</v>
      </c>
      <c r="E7320" s="13" t="str">
        <f>"28"</f>
        <v>28</v>
      </c>
      <c r="F7320" t="s">
        <v>89</v>
      </c>
      <c r="G7320" s="14" t="str">
        <f>"016"</f>
        <v>016</v>
      </c>
      <c r="H7320" t="s">
        <v>3583</v>
      </c>
    </row>
    <row r="7321" spans="1:8" x14ac:dyDescent="0.25">
      <c r="A7321" t="s">
        <v>7490</v>
      </c>
      <c r="B7321" s="12">
        <v>81</v>
      </c>
      <c r="C7321" t="s">
        <v>7</v>
      </c>
      <c r="D7321" t="s">
        <v>8</v>
      </c>
      <c r="E7321" s="13" t="str">
        <f>"68"</f>
        <v>68</v>
      </c>
      <c r="F7321" t="s">
        <v>75</v>
      </c>
      <c r="G7321" s="14" t="str">
        <f>"292"</f>
        <v>292</v>
      </c>
      <c r="H7321" t="s">
        <v>425</v>
      </c>
    </row>
    <row r="7322" spans="1:8" x14ac:dyDescent="0.25">
      <c r="A7322" t="s">
        <v>7491</v>
      </c>
      <c r="B7322" s="12">
        <v>77</v>
      </c>
      <c r="C7322" t="s">
        <v>17</v>
      </c>
      <c r="D7322" t="s">
        <v>18</v>
      </c>
      <c r="E7322" s="13" t="str">
        <f>"51"</f>
        <v>51</v>
      </c>
      <c r="F7322" t="s">
        <v>55</v>
      </c>
      <c r="G7322" s="14" t="str">
        <f>"151"</f>
        <v>151</v>
      </c>
      <c r="H7322" t="s">
        <v>645</v>
      </c>
    </row>
    <row r="7323" spans="1:8" x14ac:dyDescent="0.25">
      <c r="A7323" t="s">
        <v>7492</v>
      </c>
      <c r="B7323" s="12">
        <v>77</v>
      </c>
      <c r="C7323" t="s">
        <v>17</v>
      </c>
      <c r="D7323" t="s">
        <v>18</v>
      </c>
      <c r="E7323" s="13" t="str">
        <f>"51"</f>
        <v>51</v>
      </c>
      <c r="F7323" t="s">
        <v>55</v>
      </c>
      <c r="G7323" s="14" t="str">
        <f>"151"</f>
        <v>151</v>
      </c>
      <c r="H7323" t="s">
        <v>645</v>
      </c>
    </row>
    <row r="7324" spans="1:8" x14ac:dyDescent="0.25">
      <c r="A7324" t="s">
        <v>7493</v>
      </c>
      <c r="B7324" s="12">
        <v>81</v>
      </c>
      <c r="C7324" t="s">
        <v>7</v>
      </c>
      <c r="D7324" t="s">
        <v>8</v>
      </c>
      <c r="E7324" s="13" t="str">
        <f>"59"</f>
        <v>59</v>
      </c>
      <c r="F7324" t="s">
        <v>335</v>
      </c>
      <c r="G7324" s="14" t="str">
        <f>"281"</f>
        <v>281</v>
      </c>
      <c r="H7324" t="s">
        <v>481</v>
      </c>
    </row>
    <row r="7325" spans="1:8" x14ac:dyDescent="0.25">
      <c r="A7325" t="s">
        <v>7494</v>
      </c>
      <c r="B7325" s="12">
        <v>79</v>
      </c>
      <c r="C7325" t="s">
        <v>28</v>
      </c>
      <c r="D7325" t="s">
        <v>29</v>
      </c>
      <c r="E7325" s="13" t="str">
        <f>"55"</f>
        <v>55</v>
      </c>
      <c r="F7325" t="s">
        <v>207</v>
      </c>
      <c r="G7325" s="14" t="str">
        <f>"106"</f>
        <v>106</v>
      </c>
      <c r="H7325" t="s">
        <v>799</v>
      </c>
    </row>
    <row r="7326" spans="1:8" x14ac:dyDescent="0.25">
      <c r="A7326" t="s">
        <v>7495</v>
      </c>
      <c r="B7326" s="12">
        <v>81</v>
      </c>
      <c r="C7326" t="s">
        <v>7</v>
      </c>
      <c r="D7326" t="s">
        <v>8</v>
      </c>
      <c r="E7326" s="13" t="str">
        <f>"59"</f>
        <v>59</v>
      </c>
      <c r="F7326" t="s">
        <v>335</v>
      </c>
      <c r="G7326" s="14" t="str">
        <f>"281"</f>
        <v>281</v>
      </c>
      <c r="H7326" t="s">
        <v>481</v>
      </c>
    </row>
    <row r="7327" spans="1:8" x14ac:dyDescent="0.25">
      <c r="A7327" t="s">
        <v>7496</v>
      </c>
      <c r="B7327" s="12">
        <v>79</v>
      </c>
      <c r="C7327" t="s">
        <v>28</v>
      </c>
      <c r="D7327" t="s">
        <v>29</v>
      </c>
      <c r="E7327" s="13" t="str">
        <f>"32"</f>
        <v>32</v>
      </c>
      <c r="F7327" t="s">
        <v>61</v>
      </c>
      <c r="G7327" s="14" t="str">
        <f>"246"</f>
        <v>246</v>
      </c>
      <c r="H7327" t="s">
        <v>62</v>
      </c>
    </row>
    <row r="7328" spans="1:8" x14ac:dyDescent="0.25">
      <c r="A7328" t="s">
        <v>7497</v>
      </c>
      <c r="B7328" s="12">
        <v>81</v>
      </c>
      <c r="C7328" t="s">
        <v>7</v>
      </c>
      <c r="D7328" t="s">
        <v>8</v>
      </c>
      <c r="E7328" s="13" t="str">
        <f>"05"</f>
        <v>05</v>
      </c>
      <c r="F7328" t="s">
        <v>9</v>
      </c>
      <c r="G7328" s="14" t="str">
        <f>"231"</f>
        <v>231</v>
      </c>
      <c r="H7328" t="s">
        <v>263</v>
      </c>
    </row>
    <row r="7329" spans="1:8" x14ac:dyDescent="0.25">
      <c r="A7329" t="s">
        <v>7498</v>
      </c>
      <c r="B7329" s="12">
        <v>77</v>
      </c>
      <c r="C7329" t="s">
        <v>17</v>
      </c>
      <c r="D7329" t="s">
        <v>18</v>
      </c>
      <c r="E7329" s="13" t="str">
        <f>"40"</f>
        <v>40</v>
      </c>
      <c r="F7329" t="s">
        <v>19</v>
      </c>
      <c r="G7329" s="14" t="str">
        <f>"292"</f>
        <v>292</v>
      </c>
      <c r="H7329" t="s">
        <v>100</v>
      </c>
    </row>
    <row r="7330" spans="1:8" x14ac:dyDescent="0.25">
      <c r="A7330" t="s">
        <v>7499</v>
      </c>
      <c r="B7330" s="12">
        <v>76</v>
      </c>
      <c r="C7330" t="s">
        <v>2</v>
      </c>
      <c r="D7330" t="s">
        <v>3</v>
      </c>
      <c r="E7330" s="13" t="str">
        <f>"13"</f>
        <v>13</v>
      </c>
      <c r="F7330" t="s">
        <v>14</v>
      </c>
      <c r="G7330" s="14" t="str">
        <f>"251"</f>
        <v>251</v>
      </c>
      <c r="H7330" t="s">
        <v>255</v>
      </c>
    </row>
    <row r="7331" spans="1:8" x14ac:dyDescent="0.25">
      <c r="A7331" t="s">
        <v>7500</v>
      </c>
      <c r="B7331" s="12">
        <v>76</v>
      </c>
      <c r="C7331" t="s">
        <v>2</v>
      </c>
      <c r="D7331" t="s">
        <v>3</v>
      </c>
      <c r="E7331" s="13" t="str">
        <f>"67"</f>
        <v>67</v>
      </c>
      <c r="F7331" t="s">
        <v>44</v>
      </c>
      <c r="G7331" s="14" t="str">
        <f>"270"</f>
        <v>270</v>
      </c>
      <c r="H7331" t="s">
        <v>304</v>
      </c>
    </row>
    <row r="7332" spans="1:8" x14ac:dyDescent="0.25">
      <c r="A7332" t="s">
        <v>7500</v>
      </c>
      <c r="B7332" s="12">
        <v>77</v>
      </c>
      <c r="C7332" t="s">
        <v>17</v>
      </c>
      <c r="D7332" t="s">
        <v>18</v>
      </c>
      <c r="E7332" s="13" t="str">
        <f>"40"</f>
        <v>40</v>
      </c>
      <c r="F7332" t="s">
        <v>19</v>
      </c>
      <c r="G7332" s="14" t="str">
        <f>"251"</f>
        <v>251</v>
      </c>
      <c r="H7332" t="s">
        <v>20</v>
      </c>
    </row>
    <row r="7333" spans="1:8" x14ac:dyDescent="0.25">
      <c r="A7333" t="s">
        <v>7501</v>
      </c>
      <c r="B7333" s="12">
        <v>79</v>
      </c>
      <c r="C7333" t="s">
        <v>28</v>
      </c>
      <c r="D7333" t="s">
        <v>29</v>
      </c>
      <c r="E7333" s="13" t="str">
        <f>"50"</f>
        <v>50</v>
      </c>
      <c r="F7333" t="s">
        <v>1072</v>
      </c>
      <c r="G7333" s="14" t="str">
        <f>"008"</f>
        <v>008</v>
      </c>
      <c r="H7333" t="s">
        <v>7502</v>
      </c>
    </row>
    <row r="7334" spans="1:8" x14ac:dyDescent="0.25">
      <c r="A7334" t="s">
        <v>7503</v>
      </c>
      <c r="B7334" s="12">
        <v>81</v>
      </c>
      <c r="C7334" t="s">
        <v>7</v>
      </c>
      <c r="D7334" t="s">
        <v>8</v>
      </c>
      <c r="E7334" s="13" t="str">
        <f>"42"</f>
        <v>42</v>
      </c>
      <c r="F7334" t="s">
        <v>1206</v>
      </c>
      <c r="G7334" s="14" t="str">
        <f>"026"</f>
        <v>026</v>
      </c>
      <c r="H7334" t="s">
        <v>2450</v>
      </c>
    </row>
    <row r="7335" spans="1:8" x14ac:dyDescent="0.25">
      <c r="A7335" t="s">
        <v>7503</v>
      </c>
      <c r="B7335" s="12">
        <v>81</v>
      </c>
      <c r="C7335" t="s">
        <v>7</v>
      </c>
      <c r="D7335" t="s">
        <v>8</v>
      </c>
      <c r="E7335" s="13" t="str">
        <f>"42"</f>
        <v>42</v>
      </c>
      <c r="F7335" t="s">
        <v>1206</v>
      </c>
      <c r="G7335" s="14" t="str">
        <f>"181"</f>
        <v>181</v>
      </c>
      <c r="H7335" t="s">
        <v>2469</v>
      </c>
    </row>
    <row r="7336" spans="1:8" x14ac:dyDescent="0.25">
      <c r="A7336" t="s">
        <v>7504</v>
      </c>
      <c r="B7336" s="12">
        <v>81</v>
      </c>
      <c r="C7336" t="s">
        <v>7</v>
      </c>
      <c r="D7336" t="s">
        <v>8</v>
      </c>
      <c r="E7336" s="13" t="str">
        <f>"36"</f>
        <v>36</v>
      </c>
      <c r="F7336" t="s">
        <v>84</v>
      </c>
      <c r="G7336" s="14" t="str">
        <f>"286"</f>
        <v>286</v>
      </c>
      <c r="H7336" t="s">
        <v>848</v>
      </c>
    </row>
    <row r="7337" spans="1:8" x14ac:dyDescent="0.25">
      <c r="A7337" t="s">
        <v>7505</v>
      </c>
      <c r="B7337" s="12">
        <v>81</v>
      </c>
      <c r="C7337" t="s">
        <v>7</v>
      </c>
      <c r="D7337" t="s">
        <v>8</v>
      </c>
      <c r="E7337" s="13" t="str">
        <f>"44"</f>
        <v>44</v>
      </c>
      <c r="F7337" t="s">
        <v>40</v>
      </c>
      <c r="G7337" s="14" t="str">
        <f>"122"</f>
        <v>122</v>
      </c>
      <c r="H7337" t="s">
        <v>348</v>
      </c>
    </row>
    <row r="7338" spans="1:8" x14ac:dyDescent="0.25">
      <c r="A7338" t="s">
        <v>7506</v>
      </c>
      <c r="B7338" s="12">
        <v>81</v>
      </c>
      <c r="C7338" t="s">
        <v>7</v>
      </c>
      <c r="D7338" t="s">
        <v>8</v>
      </c>
      <c r="E7338" s="13" t="str">
        <f>"05"</f>
        <v>05</v>
      </c>
      <c r="F7338" t="s">
        <v>9</v>
      </c>
      <c r="G7338" s="14" t="str">
        <f>"012"</f>
        <v>012</v>
      </c>
      <c r="H7338" t="s">
        <v>1253</v>
      </c>
    </row>
    <row r="7339" spans="1:8" x14ac:dyDescent="0.25">
      <c r="A7339" t="s">
        <v>7507</v>
      </c>
      <c r="B7339" s="12">
        <v>81</v>
      </c>
      <c r="C7339" t="s">
        <v>7</v>
      </c>
      <c r="D7339" t="s">
        <v>8</v>
      </c>
      <c r="E7339" s="13" t="str">
        <f>"20"</f>
        <v>20</v>
      </c>
      <c r="F7339" t="s">
        <v>111</v>
      </c>
      <c r="G7339" s="14" t="str">
        <f>"161"</f>
        <v>161</v>
      </c>
      <c r="H7339" t="s">
        <v>3141</v>
      </c>
    </row>
    <row r="7340" spans="1:8" x14ac:dyDescent="0.25">
      <c r="A7340" t="s">
        <v>7508</v>
      </c>
      <c r="B7340" s="12">
        <v>79</v>
      </c>
      <c r="C7340" t="s">
        <v>28</v>
      </c>
      <c r="D7340" t="s">
        <v>29</v>
      </c>
      <c r="E7340" s="13" t="str">
        <f>"03"</f>
        <v>03</v>
      </c>
      <c r="F7340" t="s">
        <v>30</v>
      </c>
      <c r="G7340" s="14" t="str">
        <f>"276"</f>
        <v>276</v>
      </c>
      <c r="H7340" t="s">
        <v>292</v>
      </c>
    </row>
    <row r="7341" spans="1:8" x14ac:dyDescent="0.25">
      <c r="A7341" t="s">
        <v>7508</v>
      </c>
      <c r="B7341" s="12">
        <v>79</v>
      </c>
      <c r="C7341" t="s">
        <v>28</v>
      </c>
      <c r="D7341" t="s">
        <v>29</v>
      </c>
      <c r="E7341" s="13" t="str">
        <f>"18"</f>
        <v>18</v>
      </c>
      <c r="F7341" t="s">
        <v>64</v>
      </c>
      <c r="G7341" s="14" t="str">
        <f>"020"</f>
        <v>020</v>
      </c>
      <c r="H7341" t="s">
        <v>6065</v>
      </c>
    </row>
    <row r="7342" spans="1:8" x14ac:dyDescent="0.25">
      <c r="A7342" t="s">
        <v>7509</v>
      </c>
      <c r="B7342" s="12">
        <v>79</v>
      </c>
      <c r="C7342" t="s">
        <v>28</v>
      </c>
      <c r="D7342" t="s">
        <v>29</v>
      </c>
      <c r="E7342" s="13" t="str">
        <f>"10"</f>
        <v>10</v>
      </c>
      <c r="F7342" t="s">
        <v>171</v>
      </c>
      <c r="G7342" s="14" t="str">
        <f>"246"</f>
        <v>246</v>
      </c>
      <c r="H7342" t="s">
        <v>1294</v>
      </c>
    </row>
    <row r="7343" spans="1:8" x14ac:dyDescent="0.25">
      <c r="A7343" t="s">
        <v>7510</v>
      </c>
      <c r="B7343" s="12">
        <v>81</v>
      </c>
      <c r="C7343" t="s">
        <v>7</v>
      </c>
      <c r="D7343" t="s">
        <v>8</v>
      </c>
      <c r="E7343" s="13" t="str">
        <f>"59"</f>
        <v>59</v>
      </c>
      <c r="F7343" t="s">
        <v>335</v>
      </c>
      <c r="G7343" s="14" t="str">
        <f>"281"</f>
        <v>281</v>
      </c>
      <c r="H7343" t="s">
        <v>481</v>
      </c>
    </row>
    <row r="7344" spans="1:8" x14ac:dyDescent="0.25">
      <c r="A7344" t="s">
        <v>7511</v>
      </c>
      <c r="B7344" s="12">
        <v>77</v>
      </c>
      <c r="C7344" t="s">
        <v>17</v>
      </c>
      <c r="D7344" t="s">
        <v>18</v>
      </c>
      <c r="E7344" s="13" t="str">
        <f>"67"</f>
        <v>67</v>
      </c>
      <c r="F7344" t="s">
        <v>44</v>
      </c>
      <c r="G7344" s="14" t="str">
        <f>"206"</f>
        <v>206</v>
      </c>
      <c r="H7344" t="s">
        <v>97</v>
      </c>
    </row>
    <row r="7345" spans="1:8" x14ac:dyDescent="0.25">
      <c r="A7345" t="s">
        <v>7512</v>
      </c>
      <c r="B7345" s="12">
        <v>76</v>
      </c>
      <c r="C7345" t="s">
        <v>2</v>
      </c>
      <c r="D7345" t="s">
        <v>3</v>
      </c>
      <c r="E7345" s="13" t="str">
        <f>"13"</f>
        <v>13</v>
      </c>
      <c r="F7345" t="s">
        <v>14</v>
      </c>
      <c r="G7345" s="14" t="str">
        <f>"165"</f>
        <v>165</v>
      </c>
      <c r="H7345" t="s">
        <v>509</v>
      </c>
    </row>
    <row r="7346" spans="1:8" x14ac:dyDescent="0.25">
      <c r="A7346" t="s">
        <v>7513</v>
      </c>
      <c r="B7346" s="12">
        <v>76</v>
      </c>
      <c r="C7346" t="s">
        <v>2</v>
      </c>
      <c r="D7346" t="s">
        <v>3</v>
      </c>
      <c r="E7346" s="13" t="str">
        <f>"13"</f>
        <v>13</v>
      </c>
      <c r="F7346" t="s">
        <v>14</v>
      </c>
      <c r="G7346" s="14" t="str">
        <f>"282"</f>
        <v>282</v>
      </c>
      <c r="H7346" t="s">
        <v>15</v>
      </c>
    </row>
    <row r="7347" spans="1:8" x14ac:dyDescent="0.25">
      <c r="A7347" t="s">
        <v>7514</v>
      </c>
      <c r="B7347" s="12">
        <v>77</v>
      </c>
      <c r="C7347" t="s">
        <v>17</v>
      </c>
      <c r="D7347" t="s">
        <v>18</v>
      </c>
      <c r="E7347" s="13" t="str">
        <f>"40"</f>
        <v>40</v>
      </c>
      <c r="F7347" t="s">
        <v>19</v>
      </c>
      <c r="G7347" s="14" t="str">
        <f>"251"</f>
        <v>251</v>
      </c>
      <c r="H7347" t="s">
        <v>20</v>
      </c>
    </row>
    <row r="7348" spans="1:8" x14ac:dyDescent="0.25">
      <c r="A7348" t="s">
        <v>7515</v>
      </c>
      <c r="B7348" s="12">
        <v>77</v>
      </c>
      <c r="C7348" t="s">
        <v>17</v>
      </c>
      <c r="D7348" t="s">
        <v>18</v>
      </c>
      <c r="E7348" s="13" t="str">
        <f>"40"</f>
        <v>40</v>
      </c>
      <c r="F7348" t="s">
        <v>19</v>
      </c>
      <c r="G7348" s="14" t="str">
        <f>"251"</f>
        <v>251</v>
      </c>
      <c r="H7348" t="s">
        <v>20</v>
      </c>
    </row>
    <row r="7349" spans="1:8" x14ac:dyDescent="0.25">
      <c r="A7349" t="s">
        <v>7516</v>
      </c>
      <c r="B7349" s="12">
        <v>77</v>
      </c>
      <c r="C7349" t="s">
        <v>17</v>
      </c>
      <c r="D7349" t="s">
        <v>18</v>
      </c>
      <c r="E7349" s="13" t="str">
        <f>"40"</f>
        <v>40</v>
      </c>
      <c r="F7349" t="s">
        <v>19</v>
      </c>
      <c r="G7349" s="14" t="str">
        <f>"231"</f>
        <v>231</v>
      </c>
      <c r="H7349" t="s">
        <v>287</v>
      </c>
    </row>
    <row r="7350" spans="1:8" x14ac:dyDescent="0.25">
      <c r="A7350" t="s">
        <v>7517</v>
      </c>
      <c r="B7350" s="12">
        <v>76</v>
      </c>
      <c r="C7350" t="s">
        <v>2</v>
      </c>
      <c r="D7350" t="s">
        <v>3</v>
      </c>
      <c r="E7350" s="13" t="str">
        <f>"14"</f>
        <v>14</v>
      </c>
      <c r="F7350" t="s">
        <v>124</v>
      </c>
      <c r="G7350" s="14" t="str">
        <f>"230"</f>
        <v>230</v>
      </c>
      <c r="H7350" t="s">
        <v>240</v>
      </c>
    </row>
    <row r="7351" spans="1:8" x14ac:dyDescent="0.25">
      <c r="A7351" t="s">
        <v>7517</v>
      </c>
      <c r="B7351" s="12">
        <v>81</v>
      </c>
      <c r="C7351" t="s">
        <v>7</v>
      </c>
      <c r="D7351" t="s">
        <v>8</v>
      </c>
      <c r="E7351" s="13" t="str">
        <f>"69"</f>
        <v>69</v>
      </c>
      <c r="F7351" t="s">
        <v>140</v>
      </c>
      <c r="G7351" s="14" t="str">
        <f>"191"</f>
        <v>191</v>
      </c>
      <c r="H7351" t="s">
        <v>3374</v>
      </c>
    </row>
    <row r="7352" spans="1:8" x14ac:dyDescent="0.25">
      <c r="A7352" t="s">
        <v>7518</v>
      </c>
      <c r="B7352" s="12">
        <v>77</v>
      </c>
      <c r="C7352" t="s">
        <v>17</v>
      </c>
      <c r="D7352" t="s">
        <v>18</v>
      </c>
      <c r="E7352" s="13" t="str">
        <f>"40"</f>
        <v>40</v>
      </c>
      <c r="F7352" t="s">
        <v>19</v>
      </c>
      <c r="G7352" s="14" t="str">
        <f>"251"</f>
        <v>251</v>
      </c>
      <c r="H7352" t="s">
        <v>20</v>
      </c>
    </row>
    <row r="7353" spans="1:8" x14ac:dyDescent="0.25">
      <c r="A7353" t="s">
        <v>7519</v>
      </c>
      <c r="B7353" s="12">
        <v>77</v>
      </c>
      <c r="C7353" t="s">
        <v>17</v>
      </c>
      <c r="D7353" t="s">
        <v>18</v>
      </c>
      <c r="E7353" s="13" t="str">
        <f>"67"</f>
        <v>67</v>
      </c>
      <c r="F7353" t="s">
        <v>44</v>
      </c>
      <c r="G7353" s="14" t="str">
        <f>"151"</f>
        <v>151</v>
      </c>
      <c r="H7353" t="s">
        <v>200</v>
      </c>
    </row>
    <row r="7354" spans="1:8" x14ac:dyDescent="0.25">
      <c r="A7354" t="s">
        <v>7520</v>
      </c>
      <c r="B7354" s="12">
        <v>77</v>
      </c>
      <c r="C7354" t="s">
        <v>17</v>
      </c>
      <c r="D7354" t="s">
        <v>18</v>
      </c>
      <c r="E7354" s="13" t="str">
        <f>"40"</f>
        <v>40</v>
      </c>
      <c r="F7354" t="s">
        <v>19</v>
      </c>
      <c r="G7354" s="14" t="str">
        <f>"107"</f>
        <v>107</v>
      </c>
      <c r="H7354" t="s">
        <v>1061</v>
      </c>
    </row>
    <row r="7355" spans="1:8" x14ac:dyDescent="0.25">
      <c r="A7355" t="s">
        <v>7521</v>
      </c>
      <c r="B7355" s="12">
        <v>77</v>
      </c>
      <c r="C7355" t="s">
        <v>17</v>
      </c>
      <c r="D7355" t="s">
        <v>18</v>
      </c>
      <c r="E7355" s="13" t="str">
        <f>"40"</f>
        <v>40</v>
      </c>
      <c r="F7355" t="s">
        <v>19</v>
      </c>
      <c r="G7355" s="14" t="str">
        <f>"251"</f>
        <v>251</v>
      </c>
      <c r="H7355" t="s">
        <v>20</v>
      </c>
    </row>
    <row r="7356" spans="1:8" x14ac:dyDescent="0.25">
      <c r="A7356" t="s">
        <v>7522</v>
      </c>
      <c r="B7356" s="12">
        <v>79</v>
      </c>
      <c r="C7356" t="s">
        <v>28</v>
      </c>
      <c r="D7356" t="s">
        <v>29</v>
      </c>
      <c r="E7356" s="13" t="str">
        <f>"32"</f>
        <v>32</v>
      </c>
      <c r="F7356" t="s">
        <v>61</v>
      </c>
      <c r="G7356" s="14" t="str">
        <f>"246"</f>
        <v>246</v>
      </c>
      <c r="H7356" t="s">
        <v>62</v>
      </c>
    </row>
    <row r="7357" spans="1:8" x14ac:dyDescent="0.25">
      <c r="A7357" t="s">
        <v>7523</v>
      </c>
      <c r="B7357" s="12">
        <v>81</v>
      </c>
      <c r="C7357" t="s">
        <v>7</v>
      </c>
      <c r="D7357" t="s">
        <v>8</v>
      </c>
      <c r="E7357" s="13" t="str">
        <f>"59"</f>
        <v>59</v>
      </c>
      <c r="F7357" t="s">
        <v>335</v>
      </c>
      <c r="G7357" s="14" t="str">
        <f>"176"</f>
        <v>176</v>
      </c>
      <c r="H7357" t="s">
        <v>475</v>
      </c>
    </row>
    <row r="7358" spans="1:8" x14ac:dyDescent="0.25">
      <c r="A7358" t="s">
        <v>7524</v>
      </c>
      <c r="B7358" s="12">
        <v>79</v>
      </c>
      <c r="C7358" t="s">
        <v>28</v>
      </c>
      <c r="D7358" t="s">
        <v>29</v>
      </c>
      <c r="E7358" s="13" t="str">
        <f>"17"</f>
        <v>17</v>
      </c>
      <c r="F7358" t="s">
        <v>32</v>
      </c>
      <c r="G7358" s="14" t="str">
        <f>"251"</f>
        <v>251</v>
      </c>
      <c r="H7358" t="s">
        <v>33</v>
      </c>
    </row>
    <row r="7359" spans="1:8" x14ac:dyDescent="0.25">
      <c r="A7359" t="s">
        <v>7525</v>
      </c>
      <c r="B7359" s="12">
        <v>79</v>
      </c>
      <c r="C7359" t="s">
        <v>28</v>
      </c>
      <c r="D7359" t="s">
        <v>29</v>
      </c>
      <c r="E7359" s="13" t="str">
        <f>"63"</f>
        <v>63</v>
      </c>
      <c r="F7359" t="s">
        <v>1309</v>
      </c>
      <c r="G7359" s="14" t="str">
        <f>"002"</f>
        <v>002</v>
      </c>
      <c r="H7359" t="s">
        <v>3685</v>
      </c>
    </row>
    <row r="7360" spans="1:8" x14ac:dyDescent="0.25">
      <c r="A7360" t="s">
        <v>7526</v>
      </c>
      <c r="B7360" s="12">
        <v>76</v>
      </c>
      <c r="C7360" t="s">
        <v>2</v>
      </c>
      <c r="D7360" t="s">
        <v>3</v>
      </c>
      <c r="E7360" s="13" t="str">
        <f>"13"</f>
        <v>13</v>
      </c>
      <c r="F7360" t="s">
        <v>14</v>
      </c>
      <c r="G7360" s="14" t="str">
        <f>"109"</f>
        <v>109</v>
      </c>
      <c r="H7360" t="s">
        <v>1662</v>
      </c>
    </row>
    <row r="7361" spans="1:8" x14ac:dyDescent="0.25">
      <c r="A7361" t="s">
        <v>7527</v>
      </c>
      <c r="B7361" s="12">
        <v>77</v>
      </c>
      <c r="C7361" t="s">
        <v>17</v>
      </c>
      <c r="D7361" t="s">
        <v>18</v>
      </c>
      <c r="E7361" s="13" t="str">
        <f>"40"</f>
        <v>40</v>
      </c>
      <c r="F7361" t="s">
        <v>19</v>
      </c>
      <c r="G7361" s="14" t="str">
        <f>"251"</f>
        <v>251</v>
      </c>
      <c r="H7361" t="s">
        <v>20</v>
      </c>
    </row>
    <row r="7362" spans="1:8" x14ac:dyDescent="0.25">
      <c r="A7362" t="s">
        <v>7528</v>
      </c>
      <c r="B7362" s="12">
        <v>79</v>
      </c>
      <c r="C7362" t="s">
        <v>28</v>
      </c>
      <c r="D7362" t="s">
        <v>29</v>
      </c>
      <c r="E7362" s="13" t="str">
        <f>"03"</f>
        <v>03</v>
      </c>
      <c r="F7362" t="s">
        <v>30</v>
      </c>
      <c r="G7362" s="14" t="str">
        <f>"206"</f>
        <v>206</v>
      </c>
      <c r="H7362" t="s">
        <v>1264</v>
      </c>
    </row>
    <row r="7363" spans="1:8" x14ac:dyDescent="0.25">
      <c r="A7363" t="s">
        <v>7529</v>
      </c>
      <c r="B7363" s="12">
        <v>76</v>
      </c>
      <c r="C7363" t="s">
        <v>2</v>
      </c>
      <c r="D7363" t="s">
        <v>3</v>
      </c>
      <c r="E7363" s="13" t="str">
        <f>"28"</f>
        <v>28</v>
      </c>
      <c r="F7363" t="s">
        <v>89</v>
      </c>
      <c r="G7363" s="14" t="str">
        <f>"290"</f>
        <v>290</v>
      </c>
      <c r="H7363" t="s">
        <v>164</v>
      </c>
    </row>
    <row r="7364" spans="1:8" x14ac:dyDescent="0.25">
      <c r="A7364" t="s">
        <v>7530</v>
      </c>
      <c r="B7364" s="12">
        <v>79</v>
      </c>
      <c r="C7364" t="s">
        <v>28</v>
      </c>
      <c r="D7364" t="s">
        <v>29</v>
      </c>
      <c r="E7364" s="13" t="str">
        <f>"61"</f>
        <v>61</v>
      </c>
      <c r="F7364" t="s">
        <v>186</v>
      </c>
      <c r="G7364" s="14" t="str">
        <f>"186"</f>
        <v>186</v>
      </c>
      <c r="H7364" t="s">
        <v>3588</v>
      </c>
    </row>
    <row r="7365" spans="1:8" x14ac:dyDescent="0.25">
      <c r="A7365" t="s">
        <v>7531</v>
      </c>
      <c r="B7365" s="12">
        <v>76</v>
      </c>
      <c r="C7365" t="s">
        <v>2</v>
      </c>
      <c r="D7365" t="s">
        <v>3</v>
      </c>
      <c r="E7365" s="13" t="str">
        <f>"67"</f>
        <v>67</v>
      </c>
      <c r="F7365" t="s">
        <v>44</v>
      </c>
      <c r="G7365" s="14" t="str">
        <f>"181"</f>
        <v>181</v>
      </c>
      <c r="H7365" t="s">
        <v>564</v>
      </c>
    </row>
    <row r="7366" spans="1:8" x14ac:dyDescent="0.25">
      <c r="A7366" t="s">
        <v>7532</v>
      </c>
      <c r="B7366" s="12">
        <v>81</v>
      </c>
      <c r="C7366" t="s">
        <v>7</v>
      </c>
      <c r="D7366" t="s">
        <v>8</v>
      </c>
      <c r="E7366" s="13" t="str">
        <f>"44"</f>
        <v>44</v>
      </c>
      <c r="F7366" t="s">
        <v>40</v>
      </c>
      <c r="G7366" s="14" t="str">
        <f>"201"</f>
        <v>201</v>
      </c>
      <c r="H7366" t="s">
        <v>138</v>
      </c>
    </row>
    <row r="7367" spans="1:8" x14ac:dyDescent="0.25">
      <c r="A7367" t="s">
        <v>7533</v>
      </c>
      <c r="B7367" s="12">
        <v>76</v>
      </c>
      <c r="C7367" t="s">
        <v>2</v>
      </c>
      <c r="D7367" t="s">
        <v>3</v>
      </c>
      <c r="E7367" s="13" t="str">
        <f>"53"</f>
        <v>53</v>
      </c>
      <c r="F7367" t="s">
        <v>67</v>
      </c>
      <c r="G7367" s="14" t="str">
        <f>"004"</f>
        <v>004</v>
      </c>
      <c r="H7367" t="s">
        <v>238</v>
      </c>
    </row>
    <row r="7368" spans="1:8" x14ac:dyDescent="0.25">
      <c r="A7368" t="s">
        <v>7534</v>
      </c>
      <c r="B7368" s="12">
        <v>76</v>
      </c>
      <c r="C7368" t="s">
        <v>2</v>
      </c>
      <c r="D7368" t="s">
        <v>3</v>
      </c>
      <c r="E7368" s="13" t="str">
        <f>"11"</f>
        <v>11</v>
      </c>
      <c r="F7368" t="s">
        <v>501</v>
      </c>
      <c r="G7368" s="14" t="str">
        <f>"002"</f>
        <v>002</v>
      </c>
      <c r="H7368" t="s">
        <v>1337</v>
      </c>
    </row>
    <row r="7369" spans="1:8" x14ac:dyDescent="0.25">
      <c r="A7369" t="s">
        <v>7535</v>
      </c>
      <c r="B7369" s="12">
        <v>79</v>
      </c>
      <c r="C7369" t="s">
        <v>28</v>
      </c>
      <c r="D7369" t="s">
        <v>29</v>
      </c>
      <c r="E7369" s="13" t="str">
        <f>"10"</f>
        <v>10</v>
      </c>
      <c r="F7369" t="s">
        <v>171</v>
      </c>
      <c r="G7369" s="14" t="str">
        <f>"201"</f>
        <v>201</v>
      </c>
      <c r="H7369" t="s">
        <v>134</v>
      </c>
    </row>
    <row r="7370" spans="1:8" x14ac:dyDescent="0.25">
      <c r="A7370" t="s">
        <v>7536</v>
      </c>
      <c r="B7370" s="12">
        <v>81</v>
      </c>
      <c r="C7370" t="s">
        <v>7</v>
      </c>
      <c r="D7370" t="s">
        <v>8</v>
      </c>
      <c r="E7370" s="13" t="str">
        <f>"38"</f>
        <v>38</v>
      </c>
      <c r="F7370" t="s">
        <v>121</v>
      </c>
      <c r="G7370" s="14" t="str">
        <f>"271"</f>
        <v>271</v>
      </c>
      <c r="H7370" t="s">
        <v>122</v>
      </c>
    </row>
    <row r="7371" spans="1:8" x14ac:dyDescent="0.25">
      <c r="A7371" t="s">
        <v>7537</v>
      </c>
      <c r="B7371" s="12">
        <v>81</v>
      </c>
      <c r="C7371" t="s">
        <v>7</v>
      </c>
      <c r="D7371" t="s">
        <v>8</v>
      </c>
      <c r="E7371" s="13" t="str">
        <f>"44"</f>
        <v>44</v>
      </c>
      <c r="F7371" t="s">
        <v>40</v>
      </c>
      <c r="G7371" s="14" t="str">
        <f>"008"</f>
        <v>008</v>
      </c>
      <c r="H7371" t="s">
        <v>1171</v>
      </c>
    </row>
    <row r="7372" spans="1:8" x14ac:dyDescent="0.25">
      <c r="A7372" t="s">
        <v>7538</v>
      </c>
      <c r="B7372" s="12">
        <v>77</v>
      </c>
      <c r="C7372" t="s">
        <v>17</v>
      </c>
      <c r="D7372" t="s">
        <v>18</v>
      </c>
      <c r="E7372" s="13" t="str">
        <f>"40"</f>
        <v>40</v>
      </c>
      <c r="F7372" t="s">
        <v>19</v>
      </c>
      <c r="G7372" s="14" t="str">
        <f>"291"</f>
        <v>291</v>
      </c>
      <c r="H7372" t="s">
        <v>214</v>
      </c>
    </row>
    <row r="7373" spans="1:8" x14ac:dyDescent="0.25">
      <c r="A7373" t="s">
        <v>7539</v>
      </c>
      <c r="B7373" s="12">
        <v>76</v>
      </c>
      <c r="C7373" t="s">
        <v>2</v>
      </c>
      <c r="D7373" t="s">
        <v>3</v>
      </c>
      <c r="E7373" s="13" t="str">
        <f>"25"</f>
        <v>25</v>
      </c>
      <c r="F7373" t="s">
        <v>434</v>
      </c>
      <c r="G7373" s="14" t="str">
        <f>"012"</f>
        <v>012</v>
      </c>
      <c r="H7373" t="s">
        <v>7540</v>
      </c>
    </row>
    <row r="7374" spans="1:8" x14ac:dyDescent="0.25">
      <c r="A7374" t="s">
        <v>7541</v>
      </c>
      <c r="B7374" s="12">
        <v>79</v>
      </c>
      <c r="C7374" t="s">
        <v>28</v>
      </c>
      <c r="D7374" t="s">
        <v>29</v>
      </c>
      <c r="E7374" s="13" t="str">
        <f>"65"</f>
        <v>65</v>
      </c>
      <c r="F7374" t="s">
        <v>572</v>
      </c>
      <c r="G7374" s="14" t="str">
        <f>"042"</f>
        <v>042</v>
      </c>
      <c r="H7374" t="s">
        <v>7542</v>
      </c>
    </row>
    <row r="7375" spans="1:8" x14ac:dyDescent="0.25">
      <c r="A7375" t="s">
        <v>7543</v>
      </c>
      <c r="B7375" s="12">
        <v>79</v>
      </c>
      <c r="C7375" t="s">
        <v>28</v>
      </c>
      <c r="D7375" t="s">
        <v>29</v>
      </c>
      <c r="E7375" s="13" t="str">
        <f>"09"</f>
        <v>09</v>
      </c>
      <c r="F7375" t="s">
        <v>117</v>
      </c>
      <c r="G7375" s="14" t="str">
        <f>"161"</f>
        <v>161</v>
      </c>
      <c r="H7375" t="s">
        <v>7544</v>
      </c>
    </row>
    <row r="7376" spans="1:8" x14ac:dyDescent="0.25">
      <c r="A7376" t="s">
        <v>7545</v>
      </c>
      <c r="B7376" s="12">
        <v>81</v>
      </c>
      <c r="C7376" t="s">
        <v>7</v>
      </c>
      <c r="D7376" t="s">
        <v>8</v>
      </c>
      <c r="E7376" s="13" t="str">
        <f>"70"</f>
        <v>70</v>
      </c>
      <c r="F7376" t="s">
        <v>50</v>
      </c>
      <c r="G7376" s="14" t="str">
        <f>"266"</f>
        <v>266</v>
      </c>
      <c r="H7376" t="s">
        <v>51</v>
      </c>
    </row>
    <row r="7377" spans="1:8" x14ac:dyDescent="0.25">
      <c r="A7377" t="s">
        <v>7546</v>
      </c>
      <c r="B7377" s="12">
        <v>77</v>
      </c>
      <c r="C7377" t="s">
        <v>17</v>
      </c>
      <c r="D7377" t="s">
        <v>18</v>
      </c>
      <c r="E7377" s="13" t="str">
        <f>"40"</f>
        <v>40</v>
      </c>
      <c r="F7377" t="s">
        <v>19</v>
      </c>
      <c r="G7377" s="14" t="str">
        <f>"251"</f>
        <v>251</v>
      </c>
      <c r="H7377" t="s">
        <v>20</v>
      </c>
    </row>
    <row r="7378" spans="1:8" x14ac:dyDescent="0.25">
      <c r="A7378" t="s">
        <v>7547</v>
      </c>
      <c r="B7378" s="12">
        <v>76</v>
      </c>
      <c r="C7378" t="s">
        <v>2</v>
      </c>
      <c r="D7378" t="s">
        <v>3</v>
      </c>
      <c r="E7378" s="13" t="str">
        <f>"13"</f>
        <v>13</v>
      </c>
      <c r="F7378" t="s">
        <v>14</v>
      </c>
      <c r="G7378" s="14" t="str">
        <f>"251"</f>
        <v>251</v>
      </c>
      <c r="H7378" t="s">
        <v>255</v>
      </c>
    </row>
    <row r="7379" spans="1:8" x14ac:dyDescent="0.25">
      <c r="A7379" t="s">
        <v>7548</v>
      </c>
      <c r="B7379" s="12">
        <v>76</v>
      </c>
      <c r="C7379" t="s">
        <v>2</v>
      </c>
      <c r="D7379" t="s">
        <v>3</v>
      </c>
      <c r="E7379" s="13" t="str">
        <f>"67"</f>
        <v>67</v>
      </c>
      <c r="F7379" t="s">
        <v>44</v>
      </c>
      <c r="G7379" s="14" t="str">
        <f>"171"</f>
        <v>171</v>
      </c>
      <c r="H7379" t="s">
        <v>1418</v>
      </c>
    </row>
    <row r="7380" spans="1:8" x14ac:dyDescent="0.25">
      <c r="A7380" t="s">
        <v>7549</v>
      </c>
      <c r="B7380" s="12">
        <v>76</v>
      </c>
      <c r="C7380" t="s">
        <v>2</v>
      </c>
      <c r="D7380" t="s">
        <v>3</v>
      </c>
      <c r="E7380" s="13" t="str">
        <f>"11"</f>
        <v>11</v>
      </c>
      <c r="F7380" t="s">
        <v>501</v>
      </c>
      <c r="G7380" s="14" t="str">
        <f>"020"</f>
        <v>020</v>
      </c>
      <c r="H7380" t="s">
        <v>7550</v>
      </c>
    </row>
    <row r="7381" spans="1:8" x14ac:dyDescent="0.25">
      <c r="A7381" t="s">
        <v>7551</v>
      </c>
      <c r="B7381" s="12">
        <v>79</v>
      </c>
      <c r="C7381" t="s">
        <v>28</v>
      </c>
      <c r="D7381" t="s">
        <v>29</v>
      </c>
      <c r="E7381" s="13" t="str">
        <f>"55"</f>
        <v>55</v>
      </c>
      <c r="F7381" t="s">
        <v>207</v>
      </c>
      <c r="G7381" s="14" t="str">
        <f>"192"</f>
        <v>192</v>
      </c>
      <c r="H7381" t="s">
        <v>297</v>
      </c>
    </row>
    <row r="7382" spans="1:8" x14ac:dyDescent="0.25">
      <c r="A7382" t="s">
        <v>7552</v>
      </c>
      <c r="B7382" s="12">
        <v>76</v>
      </c>
      <c r="C7382" t="s">
        <v>2</v>
      </c>
      <c r="D7382" t="s">
        <v>3</v>
      </c>
      <c r="E7382" s="13" t="str">
        <f>"53"</f>
        <v>53</v>
      </c>
      <c r="F7382" t="s">
        <v>67</v>
      </c>
      <c r="G7382" s="14" t="str">
        <f>"241"</f>
        <v>241</v>
      </c>
      <c r="H7382" t="s">
        <v>68</v>
      </c>
    </row>
    <row r="7383" spans="1:8" x14ac:dyDescent="0.25">
      <c r="A7383" t="s">
        <v>7553</v>
      </c>
      <c r="B7383" s="12">
        <v>81</v>
      </c>
      <c r="C7383" t="s">
        <v>7</v>
      </c>
      <c r="D7383" t="s">
        <v>8</v>
      </c>
      <c r="E7383" s="13" t="str">
        <f>"44"</f>
        <v>44</v>
      </c>
      <c r="F7383" t="s">
        <v>40</v>
      </c>
      <c r="G7383" s="14" t="str">
        <f>"201"</f>
        <v>201</v>
      </c>
      <c r="H7383" t="s">
        <v>138</v>
      </c>
    </row>
    <row r="7384" spans="1:8" x14ac:dyDescent="0.25">
      <c r="A7384" t="s">
        <v>7554</v>
      </c>
      <c r="B7384" s="12">
        <v>81</v>
      </c>
      <c r="C7384" t="s">
        <v>7</v>
      </c>
      <c r="D7384" t="s">
        <v>8</v>
      </c>
      <c r="E7384" s="13" t="str">
        <f>"44"</f>
        <v>44</v>
      </c>
      <c r="F7384" t="s">
        <v>40</v>
      </c>
      <c r="G7384" s="14" t="str">
        <f>"146"</f>
        <v>146</v>
      </c>
      <c r="H7384" t="s">
        <v>203</v>
      </c>
    </row>
    <row r="7385" spans="1:8" x14ac:dyDescent="0.25">
      <c r="A7385" t="s">
        <v>7555</v>
      </c>
      <c r="B7385" s="12">
        <v>77</v>
      </c>
      <c r="C7385" t="s">
        <v>17</v>
      </c>
      <c r="D7385" t="s">
        <v>18</v>
      </c>
      <c r="E7385" s="13" t="str">
        <f>"45"</f>
        <v>45</v>
      </c>
      <c r="F7385" t="s">
        <v>168</v>
      </c>
      <c r="G7385" s="14" t="str">
        <f>"106"</f>
        <v>106</v>
      </c>
      <c r="H7385" t="s">
        <v>512</v>
      </c>
    </row>
    <row r="7386" spans="1:8" x14ac:dyDescent="0.25">
      <c r="A7386" t="s">
        <v>7556</v>
      </c>
      <c r="B7386" s="12">
        <v>81</v>
      </c>
      <c r="C7386" t="s">
        <v>7</v>
      </c>
      <c r="D7386" t="s">
        <v>8</v>
      </c>
      <c r="E7386" s="13" t="str">
        <f>"59"</f>
        <v>59</v>
      </c>
      <c r="F7386" t="s">
        <v>335</v>
      </c>
      <c r="G7386" s="14" t="str">
        <f>"121"</f>
        <v>121</v>
      </c>
      <c r="H7386" t="s">
        <v>4212</v>
      </c>
    </row>
    <row r="7387" spans="1:8" x14ac:dyDescent="0.25">
      <c r="A7387" t="s">
        <v>7557</v>
      </c>
      <c r="B7387" s="12">
        <v>79</v>
      </c>
      <c r="C7387" t="s">
        <v>28</v>
      </c>
      <c r="D7387" t="s">
        <v>29</v>
      </c>
      <c r="E7387" s="13" t="str">
        <f>"37"</f>
        <v>37</v>
      </c>
      <c r="F7387" t="s">
        <v>34</v>
      </c>
      <c r="G7387" s="14" t="str">
        <f>"182"</f>
        <v>182</v>
      </c>
      <c r="H7387" t="s">
        <v>73</v>
      </c>
    </row>
    <row r="7388" spans="1:8" x14ac:dyDescent="0.25">
      <c r="A7388" t="s">
        <v>7558</v>
      </c>
      <c r="B7388" s="12">
        <v>77</v>
      </c>
      <c r="C7388" t="s">
        <v>17</v>
      </c>
      <c r="D7388" t="s">
        <v>18</v>
      </c>
      <c r="E7388" s="13" t="str">
        <f>"67"</f>
        <v>67</v>
      </c>
      <c r="F7388" t="s">
        <v>44</v>
      </c>
      <c r="G7388" s="14" t="str">
        <f>"151"</f>
        <v>151</v>
      </c>
      <c r="H7388" t="s">
        <v>200</v>
      </c>
    </row>
    <row r="7389" spans="1:8" x14ac:dyDescent="0.25">
      <c r="A7389" t="s">
        <v>7559</v>
      </c>
      <c r="B7389" s="12">
        <v>79</v>
      </c>
      <c r="C7389" t="s">
        <v>28</v>
      </c>
      <c r="D7389" t="s">
        <v>29</v>
      </c>
      <c r="E7389" s="13" t="str">
        <f>"09"</f>
        <v>09</v>
      </c>
      <c r="F7389" t="s">
        <v>117</v>
      </c>
      <c r="G7389" s="14" t="str">
        <f>"281"</f>
        <v>281</v>
      </c>
      <c r="H7389" t="s">
        <v>175</v>
      </c>
    </row>
    <row r="7390" spans="1:8" x14ac:dyDescent="0.25">
      <c r="A7390" t="s">
        <v>7560</v>
      </c>
      <c r="B7390" s="12">
        <v>79</v>
      </c>
      <c r="C7390" t="s">
        <v>28</v>
      </c>
      <c r="D7390" t="s">
        <v>29</v>
      </c>
      <c r="E7390" s="13" t="str">
        <f>"10"</f>
        <v>10</v>
      </c>
      <c r="F7390" t="s">
        <v>171</v>
      </c>
      <c r="G7390" s="14" t="str">
        <f>"030"</f>
        <v>030</v>
      </c>
      <c r="H7390" t="s">
        <v>2306</v>
      </c>
    </row>
    <row r="7391" spans="1:8" x14ac:dyDescent="0.25">
      <c r="A7391" t="s">
        <v>7561</v>
      </c>
      <c r="B7391" s="12">
        <v>81</v>
      </c>
      <c r="C7391" t="s">
        <v>7</v>
      </c>
      <c r="D7391" t="s">
        <v>8</v>
      </c>
      <c r="E7391" s="13" t="str">
        <f>"05"</f>
        <v>05</v>
      </c>
      <c r="F7391" t="s">
        <v>9</v>
      </c>
      <c r="G7391" s="14" t="str">
        <f>"024"</f>
        <v>024</v>
      </c>
      <c r="H7391" t="s">
        <v>10</v>
      </c>
    </row>
    <row r="7392" spans="1:8" x14ac:dyDescent="0.25">
      <c r="A7392" t="s">
        <v>7562</v>
      </c>
      <c r="B7392" s="12">
        <v>76</v>
      </c>
      <c r="C7392" t="s">
        <v>2</v>
      </c>
      <c r="D7392" t="s">
        <v>3</v>
      </c>
      <c r="E7392" s="13" t="str">
        <f>"64"</f>
        <v>64</v>
      </c>
      <c r="F7392" t="s">
        <v>58</v>
      </c>
      <c r="G7392" s="14" t="str">
        <f>"153"</f>
        <v>153</v>
      </c>
      <c r="H7392" t="s">
        <v>324</v>
      </c>
    </row>
    <row r="7393" spans="1:8" x14ac:dyDescent="0.25">
      <c r="A7393" t="s">
        <v>7563</v>
      </c>
      <c r="B7393" s="12">
        <v>81</v>
      </c>
      <c r="C7393" t="s">
        <v>7</v>
      </c>
      <c r="D7393" t="s">
        <v>8</v>
      </c>
      <c r="E7393" s="13" t="str">
        <f>"44"</f>
        <v>44</v>
      </c>
      <c r="F7393" t="s">
        <v>40</v>
      </c>
      <c r="G7393" s="14" t="str">
        <f>"201"</f>
        <v>201</v>
      </c>
      <c r="H7393" t="s">
        <v>138</v>
      </c>
    </row>
    <row r="7394" spans="1:8" x14ac:dyDescent="0.25">
      <c r="A7394" t="s">
        <v>7564</v>
      </c>
      <c r="B7394" s="12">
        <v>81</v>
      </c>
      <c r="C7394" t="s">
        <v>7</v>
      </c>
      <c r="D7394" t="s">
        <v>8</v>
      </c>
      <c r="E7394" s="13" t="str">
        <f>"38"</f>
        <v>38</v>
      </c>
      <c r="F7394" t="s">
        <v>121</v>
      </c>
      <c r="G7394" s="14" t="str">
        <f>"024"</f>
        <v>024</v>
      </c>
      <c r="H7394" t="s">
        <v>4919</v>
      </c>
    </row>
    <row r="7395" spans="1:8" x14ac:dyDescent="0.25">
      <c r="A7395" t="s">
        <v>7565</v>
      </c>
      <c r="B7395" s="12">
        <v>79</v>
      </c>
      <c r="C7395" t="s">
        <v>28</v>
      </c>
      <c r="D7395" t="s">
        <v>29</v>
      </c>
      <c r="E7395" s="13" t="str">
        <f>"41"</f>
        <v>41</v>
      </c>
      <c r="F7395" t="s">
        <v>345</v>
      </c>
      <c r="G7395" s="14" t="str">
        <f>"281"</f>
        <v>281</v>
      </c>
      <c r="H7395" t="s">
        <v>346</v>
      </c>
    </row>
    <row r="7396" spans="1:8" x14ac:dyDescent="0.25">
      <c r="A7396" t="s">
        <v>7566</v>
      </c>
      <c r="B7396" s="12">
        <v>77</v>
      </c>
      <c r="C7396" t="s">
        <v>17</v>
      </c>
      <c r="D7396" t="s">
        <v>18</v>
      </c>
      <c r="E7396" s="13" t="str">
        <f>"66"</f>
        <v>66</v>
      </c>
      <c r="F7396" t="s">
        <v>22</v>
      </c>
      <c r="G7396" s="14" t="str">
        <f>"236"</f>
        <v>236</v>
      </c>
      <c r="H7396" t="s">
        <v>240</v>
      </c>
    </row>
    <row r="7397" spans="1:8" x14ac:dyDescent="0.25">
      <c r="A7397" t="s">
        <v>7567</v>
      </c>
      <c r="B7397" s="12">
        <v>77</v>
      </c>
      <c r="C7397" t="s">
        <v>17</v>
      </c>
      <c r="D7397" t="s">
        <v>18</v>
      </c>
      <c r="E7397" s="13" t="str">
        <f>"40"</f>
        <v>40</v>
      </c>
      <c r="F7397" t="s">
        <v>19</v>
      </c>
      <c r="G7397" s="14" t="str">
        <f>"251"</f>
        <v>251</v>
      </c>
      <c r="H7397" t="s">
        <v>20</v>
      </c>
    </row>
    <row r="7398" spans="1:8" x14ac:dyDescent="0.25">
      <c r="A7398" t="s">
        <v>7568</v>
      </c>
      <c r="B7398" s="12">
        <v>81</v>
      </c>
      <c r="C7398" t="s">
        <v>7</v>
      </c>
      <c r="D7398" t="s">
        <v>8</v>
      </c>
      <c r="E7398" s="13" t="str">
        <f>"59"</f>
        <v>59</v>
      </c>
      <c r="F7398" t="s">
        <v>335</v>
      </c>
      <c r="G7398" s="14" t="str">
        <f>"282"</f>
        <v>282</v>
      </c>
      <c r="H7398" t="s">
        <v>388</v>
      </c>
    </row>
    <row r="7399" spans="1:8" x14ac:dyDescent="0.25">
      <c r="A7399" t="s">
        <v>7569</v>
      </c>
      <c r="B7399" s="12">
        <v>76</v>
      </c>
      <c r="C7399" t="s">
        <v>2</v>
      </c>
      <c r="D7399" t="s">
        <v>3</v>
      </c>
      <c r="E7399" s="13" t="str">
        <f>"67"</f>
        <v>67</v>
      </c>
      <c r="F7399" t="s">
        <v>44</v>
      </c>
      <c r="G7399" s="14" t="str">
        <f>"136"</f>
        <v>136</v>
      </c>
      <c r="H7399" t="s">
        <v>993</v>
      </c>
    </row>
    <row r="7400" spans="1:8" x14ac:dyDescent="0.25">
      <c r="A7400" t="s">
        <v>7570</v>
      </c>
      <c r="B7400" s="12">
        <v>77</v>
      </c>
      <c r="C7400" t="s">
        <v>17</v>
      </c>
      <c r="D7400" t="s">
        <v>18</v>
      </c>
      <c r="E7400" s="13" t="str">
        <f>"40"</f>
        <v>40</v>
      </c>
      <c r="F7400" t="s">
        <v>19</v>
      </c>
      <c r="G7400" s="14" t="str">
        <f>"251"</f>
        <v>251</v>
      </c>
      <c r="H7400" t="s">
        <v>20</v>
      </c>
    </row>
    <row r="7401" spans="1:8" x14ac:dyDescent="0.25">
      <c r="A7401" t="s">
        <v>7571</v>
      </c>
      <c r="B7401" s="12">
        <v>79</v>
      </c>
      <c r="C7401" t="s">
        <v>28</v>
      </c>
      <c r="D7401" t="s">
        <v>29</v>
      </c>
      <c r="E7401" s="13" t="str">
        <f>"09"</f>
        <v>09</v>
      </c>
      <c r="F7401" t="s">
        <v>117</v>
      </c>
      <c r="G7401" s="14" t="str">
        <f>"211"</f>
        <v>211</v>
      </c>
      <c r="H7401" t="s">
        <v>372</v>
      </c>
    </row>
    <row r="7402" spans="1:8" x14ac:dyDescent="0.25">
      <c r="A7402" t="s">
        <v>7572</v>
      </c>
      <c r="B7402" s="12">
        <v>76</v>
      </c>
      <c r="C7402" t="s">
        <v>2</v>
      </c>
      <c r="D7402" t="s">
        <v>3</v>
      </c>
      <c r="E7402" s="13" t="str">
        <f>"53"</f>
        <v>53</v>
      </c>
      <c r="F7402" t="s">
        <v>67</v>
      </c>
      <c r="G7402" s="14" t="str">
        <f>"206"</f>
        <v>206</v>
      </c>
      <c r="H7402" t="s">
        <v>274</v>
      </c>
    </row>
    <row r="7403" spans="1:8" x14ac:dyDescent="0.25">
      <c r="A7403" t="s">
        <v>7573</v>
      </c>
      <c r="B7403" s="12">
        <v>77</v>
      </c>
      <c r="C7403" t="s">
        <v>17</v>
      </c>
      <c r="D7403" t="s">
        <v>18</v>
      </c>
      <c r="E7403" s="13" t="str">
        <f>"66"</f>
        <v>66</v>
      </c>
      <c r="F7403" t="s">
        <v>22</v>
      </c>
      <c r="G7403" s="14" t="str">
        <f>"131"</f>
        <v>131</v>
      </c>
      <c r="H7403" t="s">
        <v>23</v>
      </c>
    </row>
    <row r="7404" spans="1:8" x14ac:dyDescent="0.25">
      <c r="A7404" t="s">
        <v>7574</v>
      </c>
      <c r="B7404" s="12">
        <v>77</v>
      </c>
      <c r="C7404" t="s">
        <v>17</v>
      </c>
      <c r="D7404" t="s">
        <v>18</v>
      </c>
      <c r="E7404" s="13" t="str">
        <f>"51"</f>
        <v>51</v>
      </c>
      <c r="F7404" t="s">
        <v>55</v>
      </c>
      <c r="G7404" s="14" t="str">
        <f>"151"</f>
        <v>151</v>
      </c>
      <c r="H7404" t="s">
        <v>645</v>
      </c>
    </row>
    <row r="7405" spans="1:8" x14ac:dyDescent="0.25">
      <c r="A7405" t="s">
        <v>7575</v>
      </c>
      <c r="B7405" s="12">
        <v>77</v>
      </c>
      <c r="C7405" t="s">
        <v>17</v>
      </c>
      <c r="D7405" t="s">
        <v>18</v>
      </c>
      <c r="E7405" s="13" t="str">
        <f>"66"</f>
        <v>66</v>
      </c>
      <c r="F7405" t="s">
        <v>22</v>
      </c>
      <c r="G7405" s="14" t="str">
        <f>"181"</f>
        <v>181</v>
      </c>
      <c r="H7405" t="s">
        <v>194</v>
      </c>
    </row>
    <row r="7406" spans="1:8" x14ac:dyDescent="0.25">
      <c r="A7406" t="s">
        <v>7576</v>
      </c>
      <c r="B7406" s="12">
        <v>77</v>
      </c>
      <c r="C7406" t="s">
        <v>17</v>
      </c>
      <c r="D7406" t="s">
        <v>18</v>
      </c>
      <c r="E7406" s="13" t="str">
        <f>"51"</f>
        <v>51</v>
      </c>
      <c r="F7406" t="s">
        <v>55</v>
      </c>
      <c r="G7406" s="14" t="str">
        <f>"194"</f>
        <v>194</v>
      </c>
      <c r="H7406" t="s">
        <v>568</v>
      </c>
    </row>
    <row r="7407" spans="1:8" x14ac:dyDescent="0.25">
      <c r="A7407" t="s">
        <v>7577</v>
      </c>
      <c r="B7407" s="12">
        <v>79</v>
      </c>
      <c r="C7407" t="s">
        <v>28</v>
      </c>
      <c r="D7407" t="s">
        <v>29</v>
      </c>
      <c r="E7407" s="13" t="str">
        <f>"37"</f>
        <v>37</v>
      </c>
      <c r="F7407" t="s">
        <v>34</v>
      </c>
      <c r="G7407" s="14" t="str">
        <f>"192"</f>
        <v>192</v>
      </c>
      <c r="H7407" t="s">
        <v>318</v>
      </c>
    </row>
    <row r="7408" spans="1:8" x14ac:dyDescent="0.25">
      <c r="A7408" t="s">
        <v>7578</v>
      </c>
      <c r="B7408" s="12">
        <v>79</v>
      </c>
      <c r="C7408" t="s">
        <v>28</v>
      </c>
      <c r="D7408" t="s">
        <v>29</v>
      </c>
      <c r="E7408" s="13" t="str">
        <f>"63"</f>
        <v>63</v>
      </c>
      <c r="F7408" t="s">
        <v>1309</v>
      </c>
      <c r="G7408" s="14" t="str">
        <f>"016"</f>
        <v>016</v>
      </c>
      <c r="H7408" t="s">
        <v>1760</v>
      </c>
    </row>
    <row r="7409" spans="1:8" x14ac:dyDescent="0.25">
      <c r="A7409" t="s">
        <v>7579</v>
      </c>
      <c r="B7409" s="12">
        <v>79</v>
      </c>
      <c r="C7409" t="s">
        <v>28</v>
      </c>
      <c r="D7409" t="s">
        <v>29</v>
      </c>
      <c r="E7409" s="13" t="str">
        <f>"32"</f>
        <v>32</v>
      </c>
      <c r="F7409" t="s">
        <v>61</v>
      </c>
      <c r="G7409" s="14" t="str">
        <f>"246"</f>
        <v>246</v>
      </c>
      <c r="H7409" t="s">
        <v>62</v>
      </c>
    </row>
    <row r="7410" spans="1:8" x14ac:dyDescent="0.25">
      <c r="A7410" t="s">
        <v>7580</v>
      </c>
      <c r="B7410" s="12">
        <v>77</v>
      </c>
      <c r="C7410" t="s">
        <v>17</v>
      </c>
      <c r="D7410" t="s">
        <v>18</v>
      </c>
      <c r="E7410" s="13" t="str">
        <f>"67"</f>
        <v>67</v>
      </c>
      <c r="F7410" t="s">
        <v>44</v>
      </c>
      <c r="G7410" s="14" t="str">
        <f>"206"</f>
        <v>206</v>
      </c>
      <c r="H7410" t="s">
        <v>97</v>
      </c>
    </row>
    <row r="7411" spans="1:8" x14ac:dyDescent="0.25">
      <c r="A7411" t="s">
        <v>7581</v>
      </c>
      <c r="B7411" s="12">
        <v>77</v>
      </c>
      <c r="C7411" t="s">
        <v>17</v>
      </c>
      <c r="D7411" t="s">
        <v>18</v>
      </c>
      <c r="E7411" s="13" t="str">
        <f>"67"</f>
        <v>67</v>
      </c>
      <c r="F7411" t="s">
        <v>44</v>
      </c>
      <c r="G7411" s="14" t="str">
        <f>"261"</f>
        <v>261</v>
      </c>
      <c r="H7411" t="s">
        <v>70</v>
      </c>
    </row>
    <row r="7412" spans="1:8" x14ac:dyDescent="0.25">
      <c r="A7412" t="s">
        <v>7582</v>
      </c>
      <c r="B7412" s="12">
        <v>81</v>
      </c>
      <c r="C7412" t="s">
        <v>7</v>
      </c>
      <c r="D7412" t="s">
        <v>8</v>
      </c>
      <c r="E7412" s="13" t="str">
        <f>"59"</f>
        <v>59</v>
      </c>
      <c r="F7412" t="s">
        <v>335</v>
      </c>
      <c r="G7412" s="14" t="str">
        <f>"271"</f>
        <v>271</v>
      </c>
      <c r="H7412" t="s">
        <v>471</v>
      </c>
    </row>
    <row r="7413" spans="1:8" x14ac:dyDescent="0.25">
      <c r="A7413" t="s">
        <v>7583</v>
      </c>
      <c r="B7413" s="12">
        <v>79</v>
      </c>
      <c r="C7413" t="s">
        <v>28</v>
      </c>
      <c r="D7413" t="s">
        <v>29</v>
      </c>
      <c r="E7413" s="13" t="str">
        <f>"57"</f>
        <v>57</v>
      </c>
      <c r="F7413" t="s">
        <v>853</v>
      </c>
      <c r="G7413" s="14" t="str">
        <f>"010"</f>
        <v>010</v>
      </c>
      <c r="H7413" t="s">
        <v>1243</v>
      </c>
    </row>
    <row r="7414" spans="1:8" x14ac:dyDescent="0.25">
      <c r="A7414" t="s">
        <v>7584</v>
      </c>
      <c r="B7414" s="12">
        <v>76</v>
      </c>
      <c r="C7414" t="s">
        <v>2</v>
      </c>
      <c r="D7414" t="s">
        <v>3</v>
      </c>
      <c r="E7414" s="13" t="str">
        <f>"14"</f>
        <v>14</v>
      </c>
      <c r="F7414" t="s">
        <v>124</v>
      </c>
      <c r="G7414" s="14" t="str">
        <f>"251"</f>
        <v>251</v>
      </c>
      <c r="H7414" t="s">
        <v>402</v>
      </c>
    </row>
    <row r="7415" spans="1:8" x14ac:dyDescent="0.25">
      <c r="A7415" t="s">
        <v>7585</v>
      </c>
      <c r="B7415" s="12">
        <v>79</v>
      </c>
      <c r="C7415" t="s">
        <v>28</v>
      </c>
      <c r="D7415" t="s">
        <v>29</v>
      </c>
      <c r="E7415" s="13" t="str">
        <f>"37"</f>
        <v>37</v>
      </c>
      <c r="F7415" t="s">
        <v>34</v>
      </c>
      <c r="G7415" s="14" t="str">
        <f>"291"</f>
        <v>291</v>
      </c>
      <c r="H7415" t="s">
        <v>36</v>
      </c>
    </row>
    <row r="7416" spans="1:8" x14ac:dyDescent="0.25">
      <c r="A7416" t="s">
        <v>7586</v>
      </c>
      <c r="B7416" s="12">
        <v>79</v>
      </c>
      <c r="C7416" t="s">
        <v>28</v>
      </c>
      <c r="D7416" t="s">
        <v>29</v>
      </c>
      <c r="E7416" s="13" t="str">
        <f>"55"</f>
        <v>55</v>
      </c>
      <c r="F7416" t="s">
        <v>207</v>
      </c>
      <c r="G7416" s="14" t="str">
        <f>"106"</f>
        <v>106</v>
      </c>
      <c r="H7416" t="s">
        <v>799</v>
      </c>
    </row>
    <row r="7417" spans="1:8" x14ac:dyDescent="0.25">
      <c r="A7417" t="s">
        <v>7587</v>
      </c>
      <c r="B7417" s="12">
        <v>76</v>
      </c>
      <c r="C7417" t="s">
        <v>2</v>
      </c>
      <c r="D7417" t="s">
        <v>3</v>
      </c>
      <c r="E7417" s="13" t="str">
        <f>"67"</f>
        <v>67</v>
      </c>
      <c r="F7417" t="s">
        <v>44</v>
      </c>
      <c r="G7417" s="14" t="str">
        <f>"265"</f>
        <v>265</v>
      </c>
      <c r="H7417" t="s">
        <v>268</v>
      </c>
    </row>
    <row r="7418" spans="1:8" x14ac:dyDescent="0.25">
      <c r="A7418" t="s">
        <v>7588</v>
      </c>
      <c r="B7418" s="12">
        <v>81</v>
      </c>
      <c r="C7418" t="s">
        <v>7</v>
      </c>
      <c r="D7418" t="s">
        <v>8</v>
      </c>
      <c r="E7418" s="13" t="str">
        <f>"34"</f>
        <v>34</v>
      </c>
      <c r="F7418" t="s">
        <v>258</v>
      </c>
      <c r="G7418" s="14" t="str">
        <f>"201"</f>
        <v>201</v>
      </c>
      <c r="H7418" t="s">
        <v>753</v>
      </c>
    </row>
    <row r="7419" spans="1:8" x14ac:dyDescent="0.25">
      <c r="A7419" t="s">
        <v>7589</v>
      </c>
      <c r="B7419" s="12">
        <v>77</v>
      </c>
      <c r="C7419" t="s">
        <v>17</v>
      </c>
      <c r="D7419" t="s">
        <v>18</v>
      </c>
      <c r="E7419" s="13" t="str">
        <f>"40"</f>
        <v>40</v>
      </c>
      <c r="F7419" t="s">
        <v>19</v>
      </c>
      <c r="G7419" s="14" t="str">
        <f>"251"</f>
        <v>251</v>
      </c>
      <c r="H7419" t="s">
        <v>20</v>
      </c>
    </row>
    <row r="7420" spans="1:8" x14ac:dyDescent="0.25">
      <c r="A7420" t="s">
        <v>7590</v>
      </c>
      <c r="B7420" s="12">
        <v>76</v>
      </c>
      <c r="C7420" t="s">
        <v>2</v>
      </c>
      <c r="D7420" t="s">
        <v>3</v>
      </c>
      <c r="E7420" s="13" t="str">
        <f>"13"</f>
        <v>13</v>
      </c>
      <c r="F7420" t="s">
        <v>14</v>
      </c>
      <c r="G7420" s="14" t="str">
        <f>"018"</f>
        <v>018</v>
      </c>
      <c r="H7420" t="s">
        <v>6347</v>
      </c>
    </row>
    <row r="7421" spans="1:8" x14ac:dyDescent="0.25">
      <c r="A7421" t="s">
        <v>7591</v>
      </c>
      <c r="B7421" s="12">
        <v>79</v>
      </c>
      <c r="C7421" t="s">
        <v>28</v>
      </c>
      <c r="D7421" t="s">
        <v>29</v>
      </c>
      <c r="E7421" s="13" t="str">
        <f>"09"</f>
        <v>09</v>
      </c>
      <c r="F7421" t="s">
        <v>117</v>
      </c>
      <c r="G7421" s="14" t="str">
        <f>"211"</f>
        <v>211</v>
      </c>
      <c r="H7421" t="s">
        <v>372</v>
      </c>
    </row>
    <row r="7422" spans="1:8" x14ac:dyDescent="0.25">
      <c r="A7422" t="s">
        <v>7592</v>
      </c>
      <c r="B7422" s="12">
        <v>81</v>
      </c>
      <c r="C7422" t="s">
        <v>7</v>
      </c>
      <c r="D7422" t="s">
        <v>8</v>
      </c>
      <c r="E7422" s="13" t="str">
        <f>"70"</f>
        <v>70</v>
      </c>
      <c r="F7422" t="s">
        <v>50</v>
      </c>
      <c r="G7422" s="14" t="str">
        <f>"266"</f>
        <v>266</v>
      </c>
      <c r="H7422" t="s">
        <v>51</v>
      </c>
    </row>
    <row r="7423" spans="1:8" x14ac:dyDescent="0.25">
      <c r="A7423" t="s">
        <v>7593</v>
      </c>
      <c r="B7423" s="12">
        <v>81</v>
      </c>
      <c r="C7423" t="s">
        <v>7</v>
      </c>
      <c r="D7423" t="s">
        <v>8</v>
      </c>
      <c r="E7423" s="13" t="str">
        <f>"05"</f>
        <v>05</v>
      </c>
      <c r="F7423" t="s">
        <v>9</v>
      </c>
      <c r="G7423" s="14" t="str">
        <f>"104"</f>
        <v>104</v>
      </c>
      <c r="H7423" t="s">
        <v>299</v>
      </c>
    </row>
    <row r="7424" spans="1:8" x14ac:dyDescent="0.25">
      <c r="A7424" t="s">
        <v>7594</v>
      </c>
      <c r="B7424" s="12">
        <v>81</v>
      </c>
      <c r="C7424" t="s">
        <v>7</v>
      </c>
      <c r="D7424" t="s">
        <v>8</v>
      </c>
      <c r="E7424" s="13" t="str">
        <f>"44"</f>
        <v>44</v>
      </c>
      <c r="F7424" t="s">
        <v>40</v>
      </c>
      <c r="G7424" s="14" t="str">
        <f>"261"</f>
        <v>261</v>
      </c>
      <c r="H7424" t="s">
        <v>627</v>
      </c>
    </row>
    <row r="7425" spans="1:8" x14ac:dyDescent="0.25">
      <c r="A7425" t="s">
        <v>7595</v>
      </c>
      <c r="B7425" s="12">
        <v>77</v>
      </c>
      <c r="C7425" t="s">
        <v>17</v>
      </c>
      <c r="D7425" t="s">
        <v>18</v>
      </c>
      <c r="E7425" s="13" t="str">
        <f>"40"</f>
        <v>40</v>
      </c>
      <c r="F7425" t="s">
        <v>19</v>
      </c>
      <c r="G7425" s="14" t="str">
        <f>"251"</f>
        <v>251</v>
      </c>
      <c r="H7425" t="s">
        <v>20</v>
      </c>
    </row>
    <row r="7426" spans="1:8" x14ac:dyDescent="0.25">
      <c r="A7426" t="s">
        <v>7596</v>
      </c>
      <c r="B7426" s="12">
        <v>77</v>
      </c>
      <c r="C7426" t="s">
        <v>17</v>
      </c>
      <c r="D7426" t="s">
        <v>18</v>
      </c>
      <c r="E7426" s="13" t="str">
        <f>"40"</f>
        <v>40</v>
      </c>
      <c r="F7426" t="s">
        <v>19</v>
      </c>
      <c r="G7426" s="14" t="str">
        <f>"211"</f>
        <v>211</v>
      </c>
      <c r="H7426" t="s">
        <v>584</v>
      </c>
    </row>
    <row r="7427" spans="1:8" x14ac:dyDescent="0.25">
      <c r="A7427" t="s">
        <v>7597</v>
      </c>
      <c r="B7427" s="12">
        <v>79</v>
      </c>
      <c r="C7427" t="s">
        <v>28</v>
      </c>
      <c r="D7427" t="s">
        <v>29</v>
      </c>
      <c r="E7427" s="13" t="str">
        <f>"03"</f>
        <v>03</v>
      </c>
      <c r="F7427" t="s">
        <v>30</v>
      </c>
      <c r="G7427" s="14" t="str">
        <f>"211"</f>
        <v>211</v>
      </c>
      <c r="H7427" t="s">
        <v>995</v>
      </c>
    </row>
    <row r="7428" spans="1:8" x14ac:dyDescent="0.25">
      <c r="A7428" t="s">
        <v>7598</v>
      </c>
      <c r="B7428" s="12">
        <v>77</v>
      </c>
      <c r="C7428" t="s">
        <v>17</v>
      </c>
      <c r="D7428" t="s">
        <v>18</v>
      </c>
      <c r="E7428" s="13" t="str">
        <f>"66"</f>
        <v>66</v>
      </c>
      <c r="F7428" t="s">
        <v>22</v>
      </c>
      <c r="G7428" s="14" t="str">
        <f>"131"</f>
        <v>131</v>
      </c>
      <c r="H7428" t="s">
        <v>23</v>
      </c>
    </row>
    <row r="7429" spans="1:8" x14ac:dyDescent="0.25">
      <c r="A7429" t="s">
        <v>7599</v>
      </c>
      <c r="B7429" s="12">
        <v>79</v>
      </c>
      <c r="C7429" t="s">
        <v>28</v>
      </c>
      <c r="D7429" t="s">
        <v>29</v>
      </c>
      <c r="E7429" s="13" t="str">
        <f>"09"</f>
        <v>09</v>
      </c>
      <c r="F7429" t="s">
        <v>117</v>
      </c>
      <c r="G7429" s="14" t="str">
        <f>"042"</f>
        <v>042</v>
      </c>
      <c r="H7429" t="s">
        <v>7600</v>
      </c>
    </row>
    <row r="7430" spans="1:8" x14ac:dyDescent="0.25">
      <c r="A7430" t="s">
        <v>7601</v>
      </c>
      <c r="B7430" s="12">
        <v>81</v>
      </c>
      <c r="C7430" t="s">
        <v>7</v>
      </c>
      <c r="D7430" t="s">
        <v>8</v>
      </c>
      <c r="E7430" s="13" t="str">
        <f>"70"</f>
        <v>70</v>
      </c>
      <c r="F7430" t="s">
        <v>50</v>
      </c>
      <c r="G7430" s="14" t="str">
        <f>"006"</f>
        <v>006</v>
      </c>
      <c r="H7430" t="s">
        <v>977</v>
      </c>
    </row>
    <row r="7431" spans="1:8" x14ac:dyDescent="0.25">
      <c r="A7431" t="s">
        <v>7602</v>
      </c>
      <c r="B7431" s="12">
        <v>77</v>
      </c>
      <c r="C7431" t="s">
        <v>17</v>
      </c>
      <c r="D7431" t="s">
        <v>18</v>
      </c>
      <c r="E7431" s="13" t="str">
        <f>"51"</f>
        <v>51</v>
      </c>
      <c r="F7431" t="s">
        <v>55</v>
      </c>
      <c r="G7431" s="14" t="str">
        <f>"002"</f>
        <v>002</v>
      </c>
      <c r="H7431" t="s">
        <v>2151</v>
      </c>
    </row>
    <row r="7432" spans="1:8" x14ac:dyDescent="0.25">
      <c r="A7432" t="s">
        <v>7602</v>
      </c>
      <c r="B7432" s="12">
        <v>77</v>
      </c>
      <c r="C7432" t="s">
        <v>17</v>
      </c>
      <c r="D7432" t="s">
        <v>18</v>
      </c>
      <c r="E7432" s="13" t="str">
        <f>"51"</f>
        <v>51</v>
      </c>
      <c r="F7432" t="s">
        <v>55</v>
      </c>
      <c r="G7432" s="14" t="str">
        <f>"176"</f>
        <v>176</v>
      </c>
      <c r="H7432" t="s">
        <v>656</v>
      </c>
    </row>
    <row r="7433" spans="1:8" x14ac:dyDescent="0.25">
      <c r="A7433" t="s">
        <v>7603</v>
      </c>
      <c r="B7433" s="12">
        <v>77</v>
      </c>
      <c r="C7433" t="s">
        <v>17</v>
      </c>
      <c r="D7433" t="s">
        <v>18</v>
      </c>
      <c r="E7433" s="13" t="str">
        <f>"30"</f>
        <v>30</v>
      </c>
      <c r="F7433" t="s">
        <v>210</v>
      </c>
      <c r="G7433" s="14" t="str">
        <f>"174"</f>
        <v>174</v>
      </c>
      <c r="H7433" t="s">
        <v>216</v>
      </c>
    </row>
    <row r="7434" spans="1:8" x14ac:dyDescent="0.25">
      <c r="A7434" t="s">
        <v>7604</v>
      </c>
      <c r="B7434" s="12">
        <v>79</v>
      </c>
      <c r="C7434" t="s">
        <v>28</v>
      </c>
      <c r="D7434" t="s">
        <v>29</v>
      </c>
      <c r="E7434" s="13" t="str">
        <f>"35"</f>
        <v>35</v>
      </c>
      <c r="F7434" t="s">
        <v>418</v>
      </c>
      <c r="G7434" s="14" t="str">
        <f>"286"</f>
        <v>286</v>
      </c>
      <c r="H7434" t="s">
        <v>2097</v>
      </c>
    </row>
    <row r="7435" spans="1:8" x14ac:dyDescent="0.25">
      <c r="A7435" t="s">
        <v>7604</v>
      </c>
      <c r="B7435" s="12">
        <v>79</v>
      </c>
      <c r="C7435" t="s">
        <v>28</v>
      </c>
      <c r="D7435" t="s">
        <v>29</v>
      </c>
      <c r="E7435" s="13" t="str">
        <f>"71"</f>
        <v>71</v>
      </c>
      <c r="F7435" t="s">
        <v>729</v>
      </c>
      <c r="G7435" s="14" t="str">
        <f>"291"</f>
        <v>291</v>
      </c>
      <c r="H7435" t="s">
        <v>1027</v>
      </c>
    </row>
    <row r="7436" spans="1:8" x14ac:dyDescent="0.25">
      <c r="A7436" t="s">
        <v>7604</v>
      </c>
      <c r="B7436" s="12">
        <v>81</v>
      </c>
      <c r="C7436" t="s">
        <v>7</v>
      </c>
      <c r="D7436" t="s">
        <v>8</v>
      </c>
      <c r="E7436" s="13" t="str">
        <f>"05"</f>
        <v>05</v>
      </c>
      <c r="F7436" t="s">
        <v>9</v>
      </c>
      <c r="G7436" s="14" t="str">
        <f>"191"</f>
        <v>191</v>
      </c>
      <c r="H7436" t="s">
        <v>162</v>
      </c>
    </row>
    <row r="7437" spans="1:8" x14ac:dyDescent="0.25">
      <c r="A7437" t="s">
        <v>7605</v>
      </c>
      <c r="B7437" s="12">
        <v>76</v>
      </c>
      <c r="C7437" t="s">
        <v>2</v>
      </c>
      <c r="D7437" t="s">
        <v>3</v>
      </c>
      <c r="E7437" s="13" t="str">
        <f>"33"</f>
        <v>33</v>
      </c>
      <c r="F7437" t="s">
        <v>587</v>
      </c>
      <c r="G7437" s="14" t="str">
        <f>"006"</f>
        <v>006</v>
      </c>
      <c r="H7437" t="s">
        <v>7606</v>
      </c>
    </row>
    <row r="7438" spans="1:8" x14ac:dyDescent="0.25">
      <c r="A7438" t="s">
        <v>7607</v>
      </c>
      <c r="B7438" s="12">
        <v>77</v>
      </c>
      <c r="C7438" t="s">
        <v>17</v>
      </c>
      <c r="D7438" t="s">
        <v>18</v>
      </c>
      <c r="E7438" s="13" t="str">
        <f>"51"</f>
        <v>51</v>
      </c>
      <c r="F7438" t="s">
        <v>55</v>
      </c>
      <c r="G7438" s="14" t="str">
        <f>"276"</f>
        <v>276</v>
      </c>
      <c r="H7438" t="s">
        <v>80</v>
      </c>
    </row>
    <row r="7439" spans="1:8" x14ac:dyDescent="0.25">
      <c r="A7439" t="s">
        <v>7608</v>
      </c>
      <c r="B7439" s="12">
        <v>77</v>
      </c>
      <c r="C7439" t="s">
        <v>17</v>
      </c>
      <c r="D7439" t="s">
        <v>18</v>
      </c>
      <c r="E7439" s="13" t="str">
        <f>"51"</f>
        <v>51</v>
      </c>
      <c r="F7439" t="s">
        <v>55</v>
      </c>
      <c r="G7439" s="14" t="str">
        <f>"276"</f>
        <v>276</v>
      </c>
      <c r="H7439" t="s">
        <v>80</v>
      </c>
    </row>
    <row r="7440" spans="1:8" x14ac:dyDescent="0.25">
      <c r="A7440" t="s">
        <v>7609</v>
      </c>
      <c r="B7440" s="12">
        <v>79</v>
      </c>
      <c r="C7440" t="s">
        <v>28</v>
      </c>
      <c r="D7440" t="s">
        <v>29</v>
      </c>
      <c r="E7440" s="13" t="str">
        <f>"37"</f>
        <v>37</v>
      </c>
      <c r="F7440" t="s">
        <v>34</v>
      </c>
      <c r="G7440" s="14" t="str">
        <f>"076"</f>
        <v>076</v>
      </c>
      <c r="H7440" t="s">
        <v>599</v>
      </c>
    </row>
    <row r="7441" spans="1:8" x14ac:dyDescent="0.25">
      <c r="A7441" t="s">
        <v>7610</v>
      </c>
      <c r="B7441" s="12">
        <v>81</v>
      </c>
      <c r="C7441" t="s">
        <v>7</v>
      </c>
      <c r="D7441" t="s">
        <v>8</v>
      </c>
      <c r="E7441" s="13" t="str">
        <f>"05"</f>
        <v>05</v>
      </c>
      <c r="F7441" t="s">
        <v>9</v>
      </c>
      <c r="G7441" s="14" t="str">
        <f>"030"</f>
        <v>030</v>
      </c>
      <c r="H7441" t="s">
        <v>1256</v>
      </c>
    </row>
    <row r="7442" spans="1:8" x14ac:dyDescent="0.25">
      <c r="A7442" t="s">
        <v>7611</v>
      </c>
      <c r="B7442" s="12">
        <v>76</v>
      </c>
      <c r="C7442" t="s">
        <v>2</v>
      </c>
      <c r="D7442" t="s">
        <v>3</v>
      </c>
      <c r="E7442" s="13" t="str">
        <f>"64"</f>
        <v>64</v>
      </c>
      <c r="F7442" t="s">
        <v>58</v>
      </c>
      <c r="G7442" s="14" t="str">
        <f>"192"</f>
        <v>192</v>
      </c>
      <c r="H7442" t="s">
        <v>7612</v>
      </c>
    </row>
    <row r="7443" spans="1:8" x14ac:dyDescent="0.25">
      <c r="A7443" t="s">
        <v>7613</v>
      </c>
      <c r="B7443" s="12">
        <v>76</v>
      </c>
      <c r="C7443" t="s">
        <v>2</v>
      </c>
      <c r="D7443" t="s">
        <v>3</v>
      </c>
      <c r="E7443" s="13" t="str">
        <f>"22"</f>
        <v>22</v>
      </c>
      <c r="F7443" t="s">
        <v>4</v>
      </c>
      <c r="G7443" s="14" t="str">
        <f>"022"</f>
        <v>022</v>
      </c>
      <c r="H7443" t="s">
        <v>6057</v>
      </c>
    </row>
    <row r="7444" spans="1:8" x14ac:dyDescent="0.25">
      <c r="A7444" t="s">
        <v>7614</v>
      </c>
      <c r="B7444" s="12">
        <v>76</v>
      </c>
      <c r="C7444" t="s">
        <v>2</v>
      </c>
      <c r="D7444" t="s">
        <v>3</v>
      </c>
      <c r="E7444" s="13" t="str">
        <f>"64"</f>
        <v>64</v>
      </c>
      <c r="F7444" t="s">
        <v>58</v>
      </c>
      <c r="G7444" s="14" t="str">
        <f>"221"</f>
        <v>221</v>
      </c>
      <c r="H7444" t="s">
        <v>343</v>
      </c>
    </row>
    <row r="7445" spans="1:8" x14ac:dyDescent="0.25">
      <c r="A7445" t="s">
        <v>7615</v>
      </c>
      <c r="B7445" s="12">
        <v>76</v>
      </c>
      <c r="C7445" t="s">
        <v>2</v>
      </c>
      <c r="D7445" t="s">
        <v>3</v>
      </c>
      <c r="E7445" s="13" t="str">
        <f>"53"</f>
        <v>53</v>
      </c>
      <c r="F7445" t="s">
        <v>67</v>
      </c>
      <c r="G7445" s="14" t="str">
        <f>"016"</f>
        <v>016</v>
      </c>
      <c r="H7445" t="s">
        <v>6225</v>
      </c>
    </row>
    <row r="7446" spans="1:8" x14ac:dyDescent="0.25">
      <c r="A7446" t="s">
        <v>7616</v>
      </c>
      <c r="B7446" s="12">
        <v>81</v>
      </c>
      <c r="C7446" t="s">
        <v>7</v>
      </c>
      <c r="D7446" t="s">
        <v>8</v>
      </c>
      <c r="E7446" s="13" t="str">
        <f>"36"</f>
        <v>36</v>
      </c>
      <c r="F7446" t="s">
        <v>84</v>
      </c>
      <c r="G7446" s="14" t="str">
        <f>"034"</f>
        <v>034</v>
      </c>
      <c r="H7446" t="s">
        <v>7617</v>
      </c>
    </row>
    <row r="7447" spans="1:8" x14ac:dyDescent="0.25">
      <c r="A7447" t="s">
        <v>7618</v>
      </c>
      <c r="B7447" s="12">
        <v>76</v>
      </c>
      <c r="C7447" t="s">
        <v>2</v>
      </c>
      <c r="D7447" t="s">
        <v>3</v>
      </c>
      <c r="E7447" s="13" t="str">
        <f>"11"</f>
        <v>11</v>
      </c>
      <c r="F7447" t="s">
        <v>501</v>
      </c>
      <c r="G7447" s="14" t="str">
        <f>"271"</f>
        <v>271</v>
      </c>
      <c r="H7447" t="s">
        <v>745</v>
      </c>
    </row>
    <row r="7448" spans="1:8" x14ac:dyDescent="0.25">
      <c r="A7448" t="s">
        <v>7619</v>
      </c>
      <c r="B7448" s="12">
        <v>81</v>
      </c>
      <c r="C7448" t="s">
        <v>7</v>
      </c>
      <c r="D7448" t="s">
        <v>8</v>
      </c>
      <c r="E7448" s="13" t="str">
        <f>"38"</f>
        <v>38</v>
      </c>
      <c r="F7448" t="s">
        <v>121</v>
      </c>
      <c r="G7448" s="14" t="str">
        <f>"251"</f>
        <v>251</v>
      </c>
      <c r="H7448" t="s">
        <v>812</v>
      </c>
    </row>
    <row r="7449" spans="1:8" x14ac:dyDescent="0.25">
      <c r="A7449" t="s">
        <v>7620</v>
      </c>
      <c r="B7449" s="12">
        <v>76</v>
      </c>
      <c r="C7449" t="s">
        <v>2</v>
      </c>
      <c r="D7449" t="s">
        <v>3</v>
      </c>
      <c r="E7449" s="13" t="str">
        <f>"67"</f>
        <v>67</v>
      </c>
      <c r="F7449" t="s">
        <v>44</v>
      </c>
      <c r="G7449" s="14" t="str">
        <f>"265"</f>
        <v>265</v>
      </c>
      <c r="H7449" t="s">
        <v>268</v>
      </c>
    </row>
    <row r="7450" spans="1:8" x14ac:dyDescent="0.25">
      <c r="A7450" t="s">
        <v>7621</v>
      </c>
      <c r="B7450" s="12">
        <v>76</v>
      </c>
      <c r="C7450" t="s">
        <v>2</v>
      </c>
      <c r="D7450" t="s">
        <v>3</v>
      </c>
      <c r="E7450" s="13" t="str">
        <f>"28"</f>
        <v>28</v>
      </c>
      <c r="F7450" t="s">
        <v>89</v>
      </c>
      <c r="G7450" s="14" t="str">
        <f>"246"</f>
        <v>246</v>
      </c>
      <c r="H7450" t="s">
        <v>416</v>
      </c>
    </row>
    <row r="7451" spans="1:8" x14ac:dyDescent="0.25">
      <c r="A7451" t="s">
        <v>7622</v>
      </c>
      <c r="B7451" s="12">
        <v>77</v>
      </c>
      <c r="C7451" t="s">
        <v>17</v>
      </c>
      <c r="D7451" t="s">
        <v>18</v>
      </c>
      <c r="E7451" s="13" t="str">
        <f>"30"</f>
        <v>30</v>
      </c>
      <c r="F7451" t="s">
        <v>210</v>
      </c>
      <c r="G7451" s="14" t="str">
        <f>"241"</f>
        <v>241</v>
      </c>
      <c r="H7451" t="s">
        <v>211</v>
      </c>
    </row>
    <row r="7452" spans="1:8" x14ac:dyDescent="0.25">
      <c r="A7452" t="s">
        <v>7623</v>
      </c>
      <c r="B7452" s="12">
        <v>77</v>
      </c>
      <c r="C7452" t="s">
        <v>17</v>
      </c>
      <c r="D7452" t="s">
        <v>18</v>
      </c>
      <c r="E7452" s="13" t="str">
        <f>"40"</f>
        <v>40</v>
      </c>
      <c r="F7452" t="s">
        <v>19</v>
      </c>
      <c r="G7452" s="14" t="str">
        <f>"107"</f>
        <v>107</v>
      </c>
      <c r="H7452" t="s">
        <v>1061</v>
      </c>
    </row>
    <row r="7453" spans="1:8" x14ac:dyDescent="0.25">
      <c r="A7453" t="s">
        <v>7624</v>
      </c>
      <c r="B7453" s="12">
        <v>77</v>
      </c>
      <c r="C7453" t="s">
        <v>17</v>
      </c>
      <c r="D7453" t="s">
        <v>18</v>
      </c>
      <c r="E7453" s="13" t="str">
        <f>"66"</f>
        <v>66</v>
      </c>
      <c r="F7453" t="s">
        <v>22</v>
      </c>
      <c r="G7453" s="14" t="str">
        <f>"291"</f>
        <v>291</v>
      </c>
      <c r="H7453" t="s">
        <v>361</v>
      </c>
    </row>
    <row r="7454" spans="1:8" x14ac:dyDescent="0.25">
      <c r="A7454" t="s">
        <v>7625</v>
      </c>
      <c r="B7454" s="12">
        <v>77</v>
      </c>
      <c r="C7454" t="s">
        <v>17</v>
      </c>
      <c r="D7454" t="s">
        <v>18</v>
      </c>
      <c r="E7454" s="13" t="str">
        <f>"66"</f>
        <v>66</v>
      </c>
      <c r="F7454" t="s">
        <v>22</v>
      </c>
      <c r="G7454" s="14" t="str">
        <f>"291"</f>
        <v>291</v>
      </c>
      <c r="H7454" t="s">
        <v>361</v>
      </c>
    </row>
    <row r="7455" spans="1:8" x14ac:dyDescent="0.25">
      <c r="A7455" t="s">
        <v>7626</v>
      </c>
      <c r="B7455" s="12">
        <v>81</v>
      </c>
      <c r="C7455" t="s">
        <v>7</v>
      </c>
      <c r="D7455" t="s">
        <v>8</v>
      </c>
      <c r="E7455" s="13" t="str">
        <f>"20"</f>
        <v>20</v>
      </c>
      <c r="F7455" t="s">
        <v>111</v>
      </c>
      <c r="G7455" s="14" t="str">
        <f>"226"</f>
        <v>226</v>
      </c>
      <c r="H7455" t="s">
        <v>431</v>
      </c>
    </row>
    <row r="7456" spans="1:8" x14ac:dyDescent="0.25">
      <c r="A7456" t="s">
        <v>7627</v>
      </c>
      <c r="B7456" s="12">
        <v>77</v>
      </c>
      <c r="C7456" t="s">
        <v>17</v>
      </c>
      <c r="D7456" t="s">
        <v>18</v>
      </c>
      <c r="E7456" s="13" t="str">
        <f>"51"</f>
        <v>51</v>
      </c>
      <c r="F7456" t="s">
        <v>55</v>
      </c>
      <c r="G7456" s="14" t="str">
        <f>"276"</f>
        <v>276</v>
      </c>
      <c r="H7456" t="s">
        <v>80</v>
      </c>
    </row>
    <row r="7457" spans="1:8" x14ac:dyDescent="0.25">
      <c r="A7457" t="s">
        <v>7628</v>
      </c>
      <c r="B7457" s="12">
        <v>79</v>
      </c>
      <c r="C7457" t="s">
        <v>28</v>
      </c>
      <c r="D7457" t="s">
        <v>29</v>
      </c>
      <c r="E7457" s="13" t="str">
        <f>"55"</f>
        <v>55</v>
      </c>
      <c r="F7457" t="s">
        <v>207</v>
      </c>
      <c r="G7457" s="14" t="str">
        <f>"176"</f>
        <v>176</v>
      </c>
      <c r="H7457" t="s">
        <v>621</v>
      </c>
    </row>
    <row r="7458" spans="1:8" x14ac:dyDescent="0.25">
      <c r="A7458" t="s">
        <v>7629</v>
      </c>
      <c r="B7458" s="12">
        <v>77</v>
      </c>
      <c r="C7458" t="s">
        <v>17</v>
      </c>
      <c r="D7458" t="s">
        <v>18</v>
      </c>
      <c r="E7458" s="13" t="str">
        <f>"67"</f>
        <v>67</v>
      </c>
      <c r="F7458" t="s">
        <v>44</v>
      </c>
      <c r="G7458" s="14" t="str">
        <f>"107"</f>
        <v>107</v>
      </c>
      <c r="H7458" t="s">
        <v>250</v>
      </c>
    </row>
    <row r="7459" spans="1:8" x14ac:dyDescent="0.25">
      <c r="A7459" t="s">
        <v>7630</v>
      </c>
      <c r="B7459" s="12">
        <v>79</v>
      </c>
      <c r="C7459" t="s">
        <v>28</v>
      </c>
      <c r="D7459" t="s">
        <v>29</v>
      </c>
      <c r="E7459" s="13" t="str">
        <f>"41"</f>
        <v>41</v>
      </c>
      <c r="F7459" t="s">
        <v>345</v>
      </c>
      <c r="G7459" s="14" t="str">
        <f>"026"</f>
        <v>026</v>
      </c>
      <c r="H7459" t="s">
        <v>1184</v>
      </c>
    </row>
    <row r="7460" spans="1:8" x14ac:dyDescent="0.25">
      <c r="A7460" t="s">
        <v>7631</v>
      </c>
      <c r="B7460" s="12">
        <v>77</v>
      </c>
      <c r="C7460" t="s">
        <v>17</v>
      </c>
      <c r="D7460" t="s">
        <v>18</v>
      </c>
      <c r="E7460" s="13" t="str">
        <f>"66"</f>
        <v>66</v>
      </c>
      <c r="F7460" t="s">
        <v>22</v>
      </c>
      <c r="G7460" s="14" t="str">
        <f>"141"</f>
        <v>141</v>
      </c>
      <c r="H7460" t="s">
        <v>218</v>
      </c>
    </row>
    <row r="7461" spans="1:8" x14ac:dyDescent="0.25">
      <c r="A7461" t="s">
        <v>7632</v>
      </c>
      <c r="B7461" s="12">
        <v>77</v>
      </c>
      <c r="C7461" t="s">
        <v>17</v>
      </c>
      <c r="D7461" t="s">
        <v>18</v>
      </c>
      <c r="E7461" s="13" t="str">
        <f>"66"</f>
        <v>66</v>
      </c>
      <c r="F7461" t="s">
        <v>22</v>
      </c>
      <c r="G7461" s="14" t="str">
        <f>"012"</f>
        <v>012</v>
      </c>
      <c r="H7461" t="s">
        <v>2754</v>
      </c>
    </row>
    <row r="7462" spans="1:8" x14ac:dyDescent="0.25">
      <c r="A7462" t="s">
        <v>7633</v>
      </c>
      <c r="B7462" s="12">
        <v>76</v>
      </c>
      <c r="C7462" t="s">
        <v>2</v>
      </c>
      <c r="D7462" t="s">
        <v>3</v>
      </c>
      <c r="E7462" s="13" t="str">
        <f>"53"</f>
        <v>53</v>
      </c>
      <c r="F7462" t="s">
        <v>67</v>
      </c>
      <c r="G7462" s="14" t="str">
        <f>"241"</f>
        <v>241</v>
      </c>
      <c r="H7462" t="s">
        <v>68</v>
      </c>
    </row>
    <row r="7463" spans="1:8" x14ac:dyDescent="0.25">
      <c r="A7463" t="s">
        <v>7634</v>
      </c>
      <c r="B7463" s="12">
        <v>77</v>
      </c>
      <c r="C7463" t="s">
        <v>17</v>
      </c>
      <c r="D7463" t="s">
        <v>18</v>
      </c>
      <c r="E7463" s="13" t="str">
        <f>"40"</f>
        <v>40</v>
      </c>
      <c r="F7463" t="s">
        <v>19</v>
      </c>
      <c r="G7463" s="14" t="str">
        <f>"251"</f>
        <v>251</v>
      </c>
      <c r="H7463" t="s">
        <v>20</v>
      </c>
    </row>
    <row r="7464" spans="1:8" x14ac:dyDescent="0.25">
      <c r="A7464" t="s">
        <v>7635</v>
      </c>
      <c r="B7464" s="12">
        <v>76</v>
      </c>
      <c r="C7464" t="s">
        <v>2</v>
      </c>
      <c r="D7464" t="s">
        <v>3</v>
      </c>
      <c r="E7464" s="13" t="str">
        <f>"12"</f>
        <v>12</v>
      </c>
      <c r="F7464" t="s">
        <v>25</v>
      </c>
      <c r="G7464" s="14" t="str">
        <f>"271"</f>
        <v>271</v>
      </c>
      <c r="H7464" t="s">
        <v>27</v>
      </c>
    </row>
    <row r="7465" spans="1:8" x14ac:dyDescent="0.25">
      <c r="A7465" t="s">
        <v>7636</v>
      </c>
      <c r="B7465" s="12">
        <v>79</v>
      </c>
      <c r="C7465" t="s">
        <v>28</v>
      </c>
      <c r="D7465" t="s">
        <v>29</v>
      </c>
      <c r="E7465" s="13" t="str">
        <f>"41"</f>
        <v>41</v>
      </c>
      <c r="F7465" t="s">
        <v>345</v>
      </c>
      <c r="G7465" s="14" t="str">
        <f>"185"</f>
        <v>185</v>
      </c>
      <c r="H7465" t="s">
        <v>7637</v>
      </c>
    </row>
    <row r="7466" spans="1:8" x14ac:dyDescent="0.25">
      <c r="A7466" t="s">
        <v>7638</v>
      </c>
      <c r="B7466" s="12">
        <v>81</v>
      </c>
      <c r="C7466" t="s">
        <v>7</v>
      </c>
      <c r="D7466" t="s">
        <v>8</v>
      </c>
      <c r="E7466" s="13" t="str">
        <f>"42"</f>
        <v>42</v>
      </c>
      <c r="F7466" t="s">
        <v>1206</v>
      </c>
      <c r="G7466" s="14" t="str">
        <f>"012"</f>
        <v>012</v>
      </c>
      <c r="H7466" t="s">
        <v>1258</v>
      </c>
    </row>
    <row r="7467" spans="1:8" x14ac:dyDescent="0.25">
      <c r="A7467" t="s">
        <v>7639</v>
      </c>
      <c r="B7467" s="12">
        <v>81</v>
      </c>
      <c r="C7467" t="s">
        <v>7</v>
      </c>
      <c r="D7467" t="s">
        <v>8</v>
      </c>
      <c r="E7467" s="13" t="str">
        <f>"05"</f>
        <v>05</v>
      </c>
      <c r="F7467" t="s">
        <v>9</v>
      </c>
      <c r="G7467" s="14" t="str">
        <f>"171"</f>
        <v>171</v>
      </c>
      <c r="H7467" t="s">
        <v>1193</v>
      </c>
    </row>
    <row r="7468" spans="1:8" x14ac:dyDescent="0.25">
      <c r="A7468" t="s">
        <v>7640</v>
      </c>
      <c r="B7468" s="12">
        <v>79</v>
      </c>
      <c r="C7468" t="s">
        <v>28</v>
      </c>
      <c r="D7468" t="s">
        <v>29</v>
      </c>
      <c r="E7468" s="13" t="str">
        <f>"47"</f>
        <v>47</v>
      </c>
      <c r="F7468" t="s">
        <v>1754</v>
      </c>
      <c r="G7468" s="14" t="str">
        <f>"181"</f>
        <v>181</v>
      </c>
      <c r="H7468" t="s">
        <v>4907</v>
      </c>
    </row>
    <row r="7469" spans="1:8" x14ac:dyDescent="0.25">
      <c r="A7469" t="s">
        <v>7641</v>
      </c>
      <c r="B7469" s="12">
        <v>76</v>
      </c>
      <c r="C7469" t="s">
        <v>2</v>
      </c>
      <c r="D7469" t="s">
        <v>3</v>
      </c>
      <c r="E7469" s="13" t="str">
        <f>"64"</f>
        <v>64</v>
      </c>
      <c r="F7469" t="s">
        <v>58</v>
      </c>
      <c r="G7469" s="14" t="str">
        <f>"221"</f>
        <v>221</v>
      </c>
      <c r="H7469" t="s">
        <v>343</v>
      </c>
    </row>
    <row r="7470" spans="1:8" x14ac:dyDescent="0.25">
      <c r="A7470" t="s">
        <v>7642</v>
      </c>
      <c r="B7470" s="12">
        <v>81</v>
      </c>
      <c r="C7470" t="s">
        <v>7</v>
      </c>
      <c r="D7470" t="s">
        <v>8</v>
      </c>
      <c r="E7470" s="13" t="str">
        <f>"05"</f>
        <v>05</v>
      </c>
      <c r="F7470" t="s">
        <v>9</v>
      </c>
      <c r="G7470" s="14" t="str">
        <f>"231"</f>
        <v>231</v>
      </c>
      <c r="H7470" t="s">
        <v>263</v>
      </c>
    </row>
    <row r="7471" spans="1:8" x14ac:dyDescent="0.25">
      <c r="A7471" t="s">
        <v>7643</v>
      </c>
      <c r="B7471" s="12">
        <v>77</v>
      </c>
      <c r="C7471" t="s">
        <v>17</v>
      </c>
      <c r="D7471" t="s">
        <v>18</v>
      </c>
      <c r="E7471" s="13" t="str">
        <f>"66"</f>
        <v>66</v>
      </c>
      <c r="F7471" t="s">
        <v>22</v>
      </c>
      <c r="G7471" s="14" t="str">
        <f>"131"</f>
        <v>131</v>
      </c>
      <c r="H7471" t="s">
        <v>23</v>
      </c>
    </row>
    <row r="7472" spans="1:8" x14ac:dyDescent="0.25">
      <c r="A7472" t="s">
        <v>7644</v>
      </c>
      <c r="B7472" s="12">
        <v>76</v>
      </c>
      <c r="C7472" t="s">
        <v>2</v>
      </c>
      <c r="D7472" t="s">
        <v>3</v>
      </c>
      <c r="E7472" s="13" t="str">
        <f>"13"</f>
        <v>13</v>
      </c>
      <c r="F7472" t="s">
        <v>14</v>
      </c>
      <c r="G7472" s="14" t="str">
        <f>"251"</f>
        <v>251</v>
      </c>
      <c r="H7472" t="s">
        <v>255</v>
      </c>
    </row>
    <row r="7473" spans="1:8" x14ac:dyDescent="0.25">
      <c r="A7473" t="s">
        <v>7645</v>
      </c>
      <c r="B7473" s="12">
        <v>81</v>
      </c>
      <c r="C7473" t="s">
        <v>7</v>
      </c>
      <c r="D7473" t="s">
        <v>8</v>
      </c>
      <c r="E7473" s="13" t="str">
        <f>"20"</f>
        <v>20</v>
      </c>
      <c r="F7473" t="s">
        <v>111</v>
      </c>
      <c r="G7473" s="14" t="str">
        <f>"226"</f>
        <v>226</v>
      </c>
      <c r="H7473" t="s">
        <v>431</v>
      </c>
    </row>
    <row r="7474" spans="1:8" x14ac:dyDescent="0.25">
      <c r="A7474" t="s">
        <v>7646</v>
      </c>
      <c r="B7474" s="12">
        <v>77</v>
      </c>
      <c r="C7474" t="s">
        <v>17</v>
      </c>
      <c r="D7474" t="s">
        <v>18</v>
      </c>
      <c r="E7474" s="13" t="str">
        <f>"67"</f>
        <v>67</v>
      </c>
      <c r="F7474" t="s">
        <v>44</v>
      </c>
      <c r="G7474" s="14" t="str">
        <f>"151"</f>
        <v>151</v>
      </c>
      <c r="H7474" t="s">
        <v>200</v>
      </c>
    </row>
    <row r="7475" spans="1:8" x14ac:dyDescent="0.25">
      <c r="A7475" t="s">
        <v>7647</v>
      </c>
      <c r="B7475" s="12">
        <v>76</v>
      </c>
      <c r="C7475" t="s">
        <v>2</v>
      </c>
      <c r="D7475" t="s">
        <v>3</v>
      </c>
      <c r="E7475" s="13" t="str">
        <f>"67"</f>
        <v>67</v>
      </c>
      <c r="F7475" t="s">
        <v>44</v>
      </c>
      <c r="G7475" s="14" t="str">
        <f>"006"</f>
        <v>006</v>
      </c>
      <c r="H7475" t="s">
        <v>3615</v>
      </c>
    </row>
    <row r="7476" spans="1:8" x14ac:dyDescent="0.25">
      <c r="A7476" t="s">
        <v>7648</v>
      </c>
      <c r="B7476" s="12">
        <v>77</v>
      </c>
      <c r="C7476" t="s">
        <v>17</v>
      </c>
      <c r="D7476" t="s">
        <v>18</v>
      </c>
      <c r="E7476" s="13" t="str">
        <f>"51"</f>
        <v>51</v>
      </c>
      <c r="F7476" t="s">
        <v>55</v>
      </c>
      <c r="G7476" s="14" t="str">
        <f>"104"</f>
        <v>104</v>
      </c>
      <c r="H7476" t="s">
        <v>1639</v>
      </c>
    </row>
    <row r="7477" spans="1:8" x14ac:dyDescent="0.25">
      <c r="A7477" t="s">
        <v>7649</v>
      </c>
      <c r="B7477" s="12">
        <v>77</v>
      </c>
      <c r="C7477" t="s">
        <v>17</v>
      </c>
      <c r="D7477" t="s">
        <v>18</v>
      </c>
      <c r="E7477" s="13" t="str">
        <f>"67"</f>
        <v>67</v>
      </c>
      <c r="F7477" t="s">
        <v>44</v>
      </c>
      <c r="G7477" s="14" t="str">
        <f>"261"</f>
        <v>261</v>
      </c>
      <c r="H7477" t="s">
        <v>70</v>
      </c>
    </row>
    <row r="7478" spans="1:8" x14ac:dyDescent="0.25">
      <c r="A7478" t="s">
        <v>7650</v>
      </c>
      <c r="B7478" s="12">
        <v>76</v>
      </c>
      <c r="C7478" t="s">
        <v>2</v>
      </c>
      <c r="D7478" t="s">
        <v>3</v>
      </c>
      <c r="E7478" s="13" t="str">
        <f>"13"</f>
        <v>13</v>
      </c>
      <c r="F7478" t="s">
        <v>14</v>
      </c>
      <c r="G7478" s="14" t="str">
        <f>"191"</f>
        <v>191</v>
      </c>
      <c r="H7478" t="s">
        <v>227</v>
      </c>
    </row>
    <row r="7479" spans="1:8" x14ac:dyDescent="0.25">
      <c r="A7479" t="s">
        <v>7650</v>
      </c>
      <c r="B7479" s="12">
        <v>76</v>
      </c>
      <c r="C7479" t="s">
        <v>2</v>
      </c>
      <c r="D7479" t="s">
        <v>3</v>
      </c>
      <c r="E7479" s="13" t="str">
        <f>"13"</f>
        <v>13</v>
      </c>
      <c r="F7479" t="s">
        <v>14</v>
      </c>
      <c r="G7479" s="14" t="str">
        <f>"251"</f>
        <v>251</v>
      </c>
      <c r="H7479" t="s">
        <v>255</v>
      </c>
    </row>
    <row r="7480" spans="1:8" x14ac:dyDescent="0.25">
      <c r="A7480" t="s">
        <v>7651</v>
      </c>
      <c r="B7480" s="12">
        <v>79</v>
      </c>
      <c r="C7480" t="s">
        <v>28</v>
      </c>
      <c r="D7480" t="s">
        <v>29</v>
      </c>
      <c r="E7480" s="13" t="str">
        <f>"48"</f>
        <v>48</v>
      </c>
      <c r="F7480" t="s">
        <v>37</v>
      </c>
      <c r="G7480" s="14" t="str">
        <f>"165"</f>
        <v>165</v>
      </c>
      <c r="H7480" t="s">
        <v>650</v>
      </c>
    </row>
    <row r="7481" spans="1:8" x14ac:dyDescent="0.25">
      <c r="A7481" t="s">
        <v>7652</v>
      </c>
      <c r="B7481" s="12">
        <v>76</v>
      </c>
      <c r="C7481" t="s">
        <v>2</v>
      </c>
      <c r="D7481" t="s">
        <v>3</v>
      </c>
      <c r="E7481" s="13" t="str">
        <f>"64"</f>
        <v>64</v>
      </c>
      <c r="F7481" t="s">
        <v>58</v>
      </c>
      <c r="G7481" s="14" t="str">
        <f>"012"</f>
        <v>012</v>
      </c>
      <c r="H7481" t="s">
        <v>7653</v>
      </c>
    </row>
    <row r="7482" spans="1:8" x14ac:dyDescent="0.25">
      <c r="A7482" t="s">
        <v>7654</v>
      </c>
      <c r="B7482" s="12">
        <v>81</v>
      </c>
      <c r="C7482" t="s">
        <v>7</v>
      </c>
      <c r="D7482" t="s">
        <v>8</v>
      </c>
      <c r="E7482" s="13" t="str">
        <f>"36"</f>
        <v>36</v>
      </c>
      <c r="F7482" t="s">
        <v>84</v>
      </c>
      <c r="G7482" s="14" t="str">
        <f>"030"</f>
        <v>030</v>
      </c>
      <c r="H7482" t="s">
        <v>5522</v>
      </c>
    </row>
    <row r="7483" spans="1:8" x14ac:dyDescent="0.25">
      <c r="A7483" t="s">
        <v>7655</v>
      </c>
      <c r="B7483" s="12">
        <v>77</v>
      </c>
      <c r="C7483" t="s">
        <v>17</v>
      </c>
      <c r="D7483" t="s">
        <v>18</v>
      </c>
      <c r="E7483" s="13" t="str">
        <f>"40"</f>
        <v>40</v>
      </c>
      <c r="F7483" t="s">
        <v>19</v>
      </c>
      <c r="G7483" s="14" t="str">
        <f>"251"</f>
        <v>251</v>
      </c>
      <c r="H7483" t="s">
        <v>20</v>
      </c>
    </row>
    <row r="7484" spans="1:8" x14ac:dyDescent="0.25">
      <c r="A7484" t="s">
        <v>7656</v>
      </c>
      <c r="B7484" s="12">
        <v>81</v>
      </c>
      <c r="C7484" t="s">
        <v>7</v>
      </c>
      <c r="D7484" t="s">
        <v>8</v>
      </c>
      <c r="E7484" s="13" t="str">
        <f>"69"</f>
        <v>69</v>
      </c>
      <c r="F7484" t="s">
        <v>140</v>
      </c>
      <c r="G7484" s="14" t="str">
        <f>"002"</f>
        <v>002</v>
      </c>
      <c r="H7484" t="s">
        <v>7657</v>
      </c>
    </row>
    <row r="7485" spans="1:8" x14ac:dyDescent="0.25">
      <c r="A7485" t="s">
        <v>7656</v>
      </c>
      <c r="B7485" s="12">
        <v>81</v>
      </c>
      <c r="C7485" t="s">
        <v>7</v>
      </c>
      <c r="D7485" t="s">
        <v>8</v>
      </c>
      <c r="E7485" s="13" t="str">
        <f>"70"</f>
        <v>70</v>
      </c>
      <c r="F7485" t="s">
        <v>50</v>
      </c>
      <c r="G7485" s="14" t="str">
        <f>"032"</f>
        <v>032</v>
      </c>
      <c r="H7485" t="s">
        <v>4364</v>
      </c>
    </row>
    <row r="7486" spans="1:8" x14ac:dyDescent="0.25">
      <c r="A7486" t="s">
        <v>7658</v>
      </c>
      <c r="B7486" s="12">
        <v>79</v>
      </c>
      <c r="C7486" t="s">
        <v>28</v>
      </c>
      <c r="D7486" t="s">
        <v>29</v>
      </c>
      <c r="E7486" s="13" t="str">
        <f>"48"</f>
        <v>48</v>
      </c>
      <c r="F7486" t="s">
        <v>37</v>
      </c>
      <c r="G7486" s="14" t="str">
        <f>"113"</f>
        <v>113</v>
      </c>
      <c r="H7486" t="s">
        <v>405</v>
      </c>
    </row>
    <row r="7487" spans="1:8" x14ac:dyDescent="0.25">
      <c r="A7487" t="s">
        <v>7659</v>
      </c>
      <c r="B7487" s="12">
        <v>81</v>
      </c>
      <c r="C7487" t="s">
        <v>7</v>
      </c>
      <c r="D7487" t="s">
        <v>8</v>
      </c>
      <c r="E7487" s="13" t="str">
        <f>"36"</f>
        <v>36</v>
      </c>
      <c r="F7487" t="s">
        <v>84</v>
      </c>
      <c r="G7487" s="14" t="str">
        <f>"286"</f>
        <v>286</v>
      </c>
      <c r="H7487" t="s">
        <v>848</v>
      </c>
    </row>
    <row r="7488" spans="1:8" x14ac:dyDescent="0.25">
      <c r="A7488" t="s">
        <v>7660</v>
      </c>
      <c r="B7488" s="12">
        <v>76</v>
      </c>
      <c r="C7488" t="s">
        <v>2</v>
      </c>
      <c r="D7488" t="s">
        <v>3</v>
      </c>
      <c r="E7488" s="13" t="str">
        <f>"13"</f>
        <v>13</v>
      </c>
      <c r="F7488" t="s">
        <v>14</v>
      </c>
      <c r="G7488" s="14" t="str">
        <f>"281"</f>
        <v>281</v>
      </c>
      <c r="H7488" t="s">
        <v>1522</v>
      </c>
    </row>
    <row r="7489" spans="1:8" x14ac:dyDescent="0.25">
      <c r="A7489" t="s">
        <v>7661</v>
      </c>
      <c r="B7489" s="12">
        <v>77</v>
      </c>
      <c r="C7489" t="s">
        <v>17</v>
      </c>
      <c r="D7489" t="s">
        <v>18</v>
      </c>
      <c r="E7489" s="13" t="str">
        <f>"40"</f>
        <v>40</v>
      </c>
      <c r="F7489" t="s">
        <v>19</v>
      </c>
      <c r="G7489" s="14" t="str">
        <f>"292"</f>
        <v>292</v>
      </c>
      <c r="H7489" t="s">
        <v>100</v>
      </c>
    </row>
    <row r="7490" spans="1:8" x14ac:dyDescent="0.25">
      <c r="A7490" t="s">
        <v>7662</v>
      </c>
      <c r="B7490" s="12">
        <v>76</v>
      </c>
      <c r="C7490" t="s">
        <v>2</v>
      </c>
      <c r="D7490" t="s">
        <v>3</v>
      </c>
      <c r="E7490" s="13" t="str">
        <f>"53"</f>
        <v>53</v>
      </c>
      <c r="F7490" t="s">
        <v>67</v>
      </c>
      <c r="G7490" s="14" t="str">
        <f>"241"</f>
        <v>241</v>
      </c>
      <c r="H7490" t="s">
        <v>68</v>
      </c>
    </row>
    <row r="7491" spans="1:8" x14ac:dyDescent="0.25">
      <c r="A7491" t="s">
        <v>7663</v>
      </c>
      <c r="B7491" s="12">
        <v>76</v>
      </c>
      <c r="C7491" t="s">
        <v>2</v>
      </c>
      <c r="D7491" t="s">
        <v>3</v>
      </c>
      <c r="E7491" s="13" t="str">
        <f>"13"</f>
        <v>13</v>
      </c>
      <c r="F7491" t="s">
        <v>14</v>
      </c>
      <c r="G7491" s="14" t="str">
        <f>"024"</f>
        <v>024</v>
      </c>
      <c r="H7491" t="s">
        <v>2342</v>
      </c>
    </row>
    <row r="7492" spans="1:8" x14ac:dyDescent="0.25">
      <c r="A7492" t="s">
        <v>7663</v>
      </c>
      <c r="B7492" s="12">
        <v>76</v>
      </c>
      <c r="C7492" t="s">
        <v>2</v>
      </c>
      <c r="D7492" t="s">
        <v>3</v>
      </c>
      <c r="E7492" s="13" t="str">
        <f>"28"</f>
        <v>28</v>
      </c>
      <c r="F7492" t="s">
        <v>89</v>
      </c>
      <c r="G7492" s="14" t="str">
        <f>"141"</f>
        <v>141</v>
      </c>
      <c r="H7492" t="s">
        <v>1882</v>
      </c>
    </row>
    <row r="7493" spans="1:8" x14ac:dyDescent="0.25">
      <c r="A7493" t="s">
        <v>7663</v>
      </c>
      <c r="B7493" s="12">
        <v>76</v>
      </c>
      <c r="C7493" t="s">
        <v>2</v>
      </c>
      <c r="D7493" t="s">
        <v>3</v>
      </c>
      <c r="E7493" s="13" t="str">
        <f>"56"</f>
        <v>56</v>
      </c>
      <c r="F7493" t="s">
        <v>321</v>
      </c>
      <c r="G7493" s="14" t="str">
        <f>"028"</f>
        <v>028</v>
      </c>
      <c r="H7493" t="s">
        <v>4875</v>
      </c>
    </row>
    <row r="7494" spans="1:8" x14ac:dyDescent="0.25">
      <c r="A7494" t="s">
        <v>7664</v>
      </c>
      <c r="B7494" s="12">
        <v>76</v>
      </c>
      <c r="C7494" t="s">
        <v>2</v>
      </c>
      <c r="D7494" t="s">
        <v>3</v>
      </c>
      <c r="E7494" s="13" t="str">
        <f>"14"</f>
        <v>14</v>
      </c>
      <c r="F7494" t="s">
        <v>124</v>
      </c>
      <c r="G7494" s="14" t="str">
        <f>"004"</f>
        <v>004</v>
      </c>
      <c r="H7494" t="s">
        <v>166</v>
      </c>
    </row>
    <row r="7495" spans="1:8" x14ac:dyDescent="0.25">
      <c r="A7495" t="s">
        <v>7664</v>
      </c>
      <c r="B7495" s="12">
        <v>76</v>
      </c>
      <c r="C7495" t="s">
        <v>2</v>
      </c>
      <c r="D7495" t="s">
        <v>3</v>
      </c>
      <c r="E7495" s="13" t="str">
        <f>"14"</f>
        <v>14</v>
      </c>
      <c r="F7495" t="s">
        <v>124</v>
      </c>
      <c r="G7495" s="14" t="str">
        <f>"251"</f>
        <v>251</v>
      </c>
      <c r="H7495" t="s">
        <v>402</v>
      </c>
    </row>
    <row r="7496" spans="1:8" x14ac:dyDescent="0.25">
      <c r="A7496" t="s">
        <v>7664</v>
      </c>
      <c r="B7496" s="12">
        <v>76</v>
      </c>
      <c r="C7496" t="s">
        <v>2</v>
      </c>
      <c r="D7496" t="s">
        <v>3</v>
      </c>
      <c r="E7496" s="13" t="str">
        <f>"56"</f>
        <v>56</v>
      </c>
      <c r="F7496" t="s">
        <v>321</v>
      </c>
      <c r="G7496" s="14" t="str">
        <f>"276"</f>
        <v>276</v>
      </c>
      <c r="H7496" t="s">
        <v>322</v>
      </c>
    </row>
    <row r="7497" spans="1:8" x14ac:dyDescent="0.25">
      <c r="A7497" t="s">
        <v>7664</v>
      </c>
      <c r="B7497" s="12">
        <v>77</v>
      </c>
      <c r="C7497" t="s">
        <v>17</v>
      </c>
      <c r="D7497" t="s">
        <v>18</v>
      </c>
      <c r="E7497" s="13" t="str">
        <f>"66"</f>
        <v>66</v>
      </c>
      <c r="F7497" t="s">
        <v>22</v>
      </c>
      <c r="G7497" s="14" t="str">
        <f>"236"</f>
        <v>236</v>
      </c>
      <c r="H7497" t="s">
        <v>240</v>
      </c>
    </row>
    <row r="7498" spans="1:8" x14ac:dyDescent="0.25">
      <c r="A7498" t="s">
        <v>7664</v>
      </c>
      <c r="B7498" s="12">
        <v>81</v>
      </c>
      <c r="C7498" t="s">
        <v>7</v>
      </c>
      <c r="D7498" t="s">
        <v>8</v>
      </c>
      <c r="E7498" s="13" t="str">
        <f>"05"</f>
        <v>05</v>
      </c>
      <c r="F7498" t="s">
        <v>9</v>
      </c>
      <c r="G7498" s="14" t="str">
        <f>"116"</f>
        <v>116</v>
      </c>
      <c r="H7498" t="s">
        <v>1277</v>
      </c>
    </row>
    <row r="7499" spans="1:8" x14ac:dyDescent="0.25">
      <c r="A7499" t="s">
        <v>7664</v>
      </c>
      <c r="B7499" s="12">
        <v>81</v>
      </c>
      <c r="C7499" t="s">
        <v>7</v>
      </c>
      <c r="D7499" t="s">
        <v>8</v>
      </c>
      <c r="E7499" s="13" t="str">
        <f>"05"</f>
        <v>05</v>
      </c>
      <c r="F7499" t="s">
        <v>9</v>
      </c>
      <c r="G7499" s="14" t="str">
        <f>"171"</f>
        <v>171</v>
      </c>
      <c r="H7499" t="s">
        <v>1193</v>
      </c>
    </row>
    <row r="7500" spans="1:8" x14ac:dyDescent="0.25">
      <c r="A7500" t="s">
        <v>7664</v>
      </c>
      <c r="B7500" s="12">
        <v>81</v>
      </c>
      <c r="C7500" t="s">
        <v>7</v>
      </c>
      <c r="D7500" t="s">
        <v>8</v>
      </c>
      <c r="E7500" s="13" t="str">
        <f>"38"</f>
        <v>38</v>
      </c>
      <c r="F7500" t="s">
        <v>121</v>
      </c>
      <c r="G7500" s="14" t="str">
        <f>"111"</f>
        <v>111</v>
      </c>
      <c r="H7500" t="s">
        <v>3094</v>
      </c>
    </row>
    <row r="7501" spans="1:8" x14ac:dyDescent="0.25">
      <c r="A7501" t="s">
        <v>7664</v>
      </c>
      <c r="B7501" s="12">
        <v>81</v>
      </c>
      <c r="C7501" t="s">
        <v>7</v>
      </c>
      <c r="D7501" t="s">
        <v>8</v>
      </c>
      <c r="E7501" s="13" t="str">
        <f>"58"</f>
        <v>58</v>
      </c>
      <c r="F7501" t="s">
        <v>128</v>
      </c>
      <c r="G7501" s="14" t="str">
        <f>"281"</f>
        <v>281</v>
      </c>
      <c r="H7501" t="s">
        <v>158</v>
      </c>
    </row>
    <row r="7502" spans="1:8" x14ac:dyDescent="0.25">
      <c r="A7502" t="s">
        <v>7665</v>
      </c>
      <c r="B7502" s="12">
        <v>77</v>
      </c>
      <c r="C7502" t="s">
        <v>17</v>
      </c>
      <c r="D7502" t="s">
        <v>18</v>
      </c>
      <c r="E7502" s="13" t="str">
        <f>"45"</f>
        <v>45</v>
      </c>
      <c r="F7502" t="s">
        <v>168</v>
      </c>
      <c r="G7502" s="14" t="str">
        <f>"131"</f>
        <v>131</v>
      </c>
      <c r="H7502" t="s">
        <v>907</v>
      </c>
    </row>
    <row r="7503" spans="1:8" x14ac:dyDescent="0.25">
      <c r="A7503" t="s">
        <v>7666</v>
      </c>
      <c r="B7503" s="12">
        <v>76</v>
      </c>
      <c r="C7503" t="s">
        <v>2</v>
      </c>
      <c r="D7503" t="s">
        <v>3</v>
      </c>
      <c r="E7503" s="13" t="str">
        <f>"67"</f>
        <v>67</v>
      </c>
      <c r="F7503" t="s">
        <v>44</v>
      </c>
      <c r="G7503" s="14" t="str">
        <f>"291"</f>
        <v>291</v>
      </c>
      <c r="H7503" t="s">
        <v>253</v>
      </c>
    </row>
    <row r="7504" spans="1:8" x14ac:dyDescent="0.25">
      <c r="A7504" t="s">
        <v>7667</v>
      </c>
      <c r="B7504" s="12">
        <v>76</v>
      </c>
      <c r="C7504" t="s">
        <v>2</v>
      </c>
      <c r="D7504" t="s">
        <v>3</v>
      </c>
      <c r="E7504" s="13" t="str">
        <f>"53"</f>
        <v>53</v>
      </c>
      <c r="F7504" t="s">
        <v>67</v>
      </c>
      <c r="G7504" s="14" t="str">
        <f>"257"</f>
        <v>257</v>
      </c>
      <c r="H7504" t="s">
        <v>457</v>
      </c>
    </row>
    <row r="7505" spans="1:8" x14ac:dyDescent="0.25">
      <c r="A7505" t="s">
        <v>7668</v>
      </c>
      <c r="B7505" s="12">
        <v>79</v>
      </c>
      <c r="C7505" t="s">
        <v>28</v>
      </c>
      <c r="D7505" t="s">
        <v>29</v>
      </c>
      <c r="E7505" s="13" t="str">
        <f>"55"</f>
        <v>55</v>
      </c>
      <c r="F7505" t="s">
        <v>207</v>
      </c>
      <c r="G7505" s="14" t="str">
        <f>"236"</f>
        <v>236</v>
      </c>
      <c r="H7505" t="s">
        <v>229</v>
      </c>
    </row>
    <row r="7506" spans="1:8" x14ac:dyDescent="0.25">
      <c r="A7506" t="s">
        <v>7669</v>
      </c>
      <c r="B7506" s="12">
        <v>76</v>
      </c>
      <c r="C7506" t="s">
        <v>2</v>
      </c>
      <c r="D7506" t="s">
        <v>3</v>
      </c>
      <c r="E7506" s="13" t="str">
        <f>"14"</f>
        <v>14</v>
      </c>
      <c r="F7506" t="s">
        <v>124</v>
      </c>
      <c r="G7506" s="14" t="str">
        <f>"012"</f>
        <v>012</v>
      </c>
      <c r="H7506" t="s">
        <v>479</v>
      </c>
    </row>
    <row r="7507" spans="1:8" x14ac:dyDescent="0.25">
      <c r="A7507" t="s">
        <v>7670</v>
      </c>
      <c r="B7507" s="12">
        <v>79</v>
      </c>
      <c r="C7507" t="s">
        <v>28</v>
      </c>
      <c r="D7507" t="s">
        <v>29</v>
      </c>
      <c r="E7507" s="13" t="str">
        <f>"62"</f>
        <v>62</v>
      </c>
      <c r="F7507" t="s">
        <v>409</v>
      </c>
      <c r="G7507" s="14" t="str">
        <f>"022"</f>
        <v>022</v>
      </c>
      <c r="H7507" t="s">
        <v>3554</v>
      </c>
    </row>
    <row r="7508" spans="1:8" x14ac:dyDescent="0.25">
      <c r="A7508" t="s">
        <v>7671</v>
      </c>
      <c r="B7508" s="12">
        <v>76</v>
      </c>
      <c r="C7508" t="s">
        <v>2</v>
      </c>
      <c r="D7508" t="s">
        <v>3</v>
      </c>
      <c r="E7508" s="13" t="str">
        <f>"14"</f>
        <v>14</v>
      </c>
      <c r="F7508" t="s">
        <v>124</v>
      </c>
      <c r="G7508" s="14" t="str">
        <f>"012"</f>
        <v>012</v>
      </c>
      <c r="H7508" t="s">
        <v>479</v>
      </c>
    </row>
    <row r="7509" spans="1:8" x14ac:dyDescent="0.25">
      <c r="A7509" t="s">
        <v>7672</v>
      </c>
      <c r="B7509" s="12">
        <v>79</v>
      </c>
      <c r="C7509" t="s">
        <v>28</v>
      </c>
      <c r="D7509" t="s">
        <v>29</v>
      </c>
      <c r="E7509" s="13" t="str">
        <f>"37"</f>
        <v>37</v>
      </c>
      <c r="F7509" t="s">
        <v>34</v>
      </c>
      <c r="G7509" s="14" t="str">
        <f>"291"</f>
        <v>291</v>
      </c>
      <c r="H7509" t="s">
        <v>36</v>
      </c>
    </row>
    <row r="7510" spans="1:8" x14ac:dyDescent="0.25">
      <c r="A7510" t="s">
        <v>7673</v>
      </c>
      <c r="B7510" s="12">
        <v>81</v>
      </c>
      <c r="C7510" t="s">
        <v>7</v>
      </c>
      <c r="D7510" t="s">
        <v>8</v>
      </c>
      <c r="E7510" s="13" t="str">
        <f>"20"</f>
        <v>20</v>
      </c>
      <c r="F7510" t="s">
        <v>111</v>
      </c>
      <c r="G7510" s="14" t="str">
        <f>"226"</f>
        <v>226</v>
      </c>
      <c r="H7510" t="s">
        <v>431</v>
      </c>
    </row>
    <row r="7511" spans="1:8" x14ac:dyDescent="0.25">
      <c r="A7511" t="s">
        <v>7674</v>
      </c>
      <c r="B7511" s="12">
        <v>77</v>
      </c>
      <c r="C7511" t="s">
        <v>17</v>
      </c>
      <c r="D7511" t="s">
        <v>18</v>
      </c>
      <c r="E7511" s="13" t="str">
        <f>"40"</f>
        <v>40</v>
      </c>
      <c r="F7511" t="s">
        <v>19</v>
      </c>
      <c r="G7511" s="14" t="str">
        <f>"251"</f>
        <v>251</v>
      </c>
      <c r="H7511" t="s">
        <v>20</v>
      </c>
    </row>
    <row r="7512" spans="1:8" x14ac:dyDescent="0.25">
      <c r="A7512" t="s">
        <v>7675</v>
      </c>
      <c r="B7512" s="12">
        <v>79</v>
      </c>
      <c r="C7512" t="s">
        <v>28</v>
      </c>
      <c r="D7512" t="s">
        <v>29</v>
      </c>
      <c r="E7512" s="13" t="str">
        <f>"41"</f>
        <v>41</v>
      </c>
      <c r="F7512" t="s">
        <v>345</v>
      </c>
      <c r="G7512" s="14" t="str">
        <f>"286"</f>
        <v>286</v>
      </c>
      <c r="H7512" t="s">
        <v>505</v>
      </c>
    </row>
    <row r="7513" spans="1:8" x14ac:dyDescent="0.25">
      <c r="A7513" t="s">
        <v>7675</v>
      </c>
      <c r="B7513" s="12">
        <v>81</v>
      </c>
      <c r="C7513" t="s">
        <v>7</v>
      </c>
      <c r="D7513" t="s">
        <v>8</v>
      </c>
      <c r="E7513" s="13" t="str">
        <f>"20"</f>
        <v>20</v>
      </c>
      <c r="F7513" t="s">
        <v>111</v>
      </c>
      <c r="G7513" s="14" t="str">
        <f>"226"</f>
        <v>226</v>
      </c>
      <c r="H7513" t="s">
        <v>431</v>
      </c>
    </row>
    <row r="7514" spans="1:8" x14ac:dyDescent="0.25">
      <c r="A7514" t="s">
        <v>7675</v>
      </c>
      <c r="B7514" s="12">
        <v>81</v>
      </c>
      <c r="C7514" t="s">
        <v>7</v>
      </c>
      <c r="D7514" t="s">
        <v>8</v>
      </c>
      <c r="E7514" s="13" t="str">
        <f>"36"</f>
        <v>36</v>
      </c>
      <c r="F7514" t="s">
        <v>84</v>
      </c>
      <c r="G7514" s="14" t="str">
        <f>"176"</f>
        <v>176</v>
      </c>
      <c r="H7514" t="s">
        <v>1409</v>
      </c>
    </row>
    <row r="7515" spans="1:8" x14ac:dyDescent="0.25">
      <c r="A7515" t="s">
        <v>7676</v>
      </c>
      <c r="B7515" s="12">
        <v>81</v>
      </c>
      <c r="C7515" t="s">
        <v>7</v>
      </c>
      <c r="D7515" t="s">
        <v>8</v>
      </c>
      <c r="E7515" s="13" t="str">
        <f>"70"</f>
        <v>70</v>
      </c>
      <c r="F7515" t="s">
        <v>50</v>
      </c>
      <c r="G7515" s="14" t="str">
        <f>"010"</f>
        <v>010</v>
      </c>
      <c r="H7515" t="s">
        <v>661</v>
      </c>
    </row>
    <row r="7516" spans="1:8" x14ac:dyDescent="0.25">
      <c r="A7516" t="s">
        <v>7677</v>
      </c>
      <c r="B7516" s="12">
        <v>77</v>
      </c>
      <c r="C7516" t="s">
        <v>17</v>
      </c>
      <c r="D7516" t="s">
        <v>18</v>
      </c>
      <c r="E7516" s="13" t="str">
        <f>"40"</f>
        <v>40</v>
      </c>
      <c r="F7516" t="s">
        <v>19</v>
      </c>
      <c r="G7516" s="14" t="str">
        <f>"265"</f>
        <v>265</v>
      </c>
      <c r="H7516" t="s">
        <v>78</v>
      </c>
    </row>
    <row r="7517" spans="1:8" x14ac:dyDescent="0.25">
      <c r="A7517" t="s">
        <v>7678</v>
      </c>
      <c r="B7517" s="12">
        <v>76</v>
      </c>
      <c r="C7517" t="s">
        <v>2</v>
      </c>
      <c r="D7517" t="s">
        <v>3</v>
      </c>
      <c r="E7517" s="13" t="str">
        <f>"64"</f>
        <v>64</v>
      </c>
      <c r="F7517" t="s">
        <v>58</v>
      </c>
      <c r="G7517" s="14" t="str">
        <f>"216"</f>
        <v>216</v>
      </c>
      <c r="H7517" t="s">
        <v>450</v>
      </c>
    </row>
    <row r="7518" spans="1:8" x14ac:dyDescent="0.25">
      <c r="A7518" t="s">
        <v>7679</v>
      </c>
      <c r="B7518" s="12">
        <v>76</v>
      </c>
      <c r="C7518" t="s">
        <v>2</v>
      </c>
      <c r="D7518" t="s">
        <v>3</v>
      </c>
      <c r="E7518" s="13" t="str">
        <f>"67"</f>
        <v>67</v>
      </c>
      <c r="F7518" t="s">
        <v>44</v>
      </c>
      <c r="G7518" s="14" t="str">
        <f>"270"</f>
        <v>270</v>
      </c>
      <c r="H7518" t="s">
        <v>304</v>
      </c>
    </row>
    <row r="7519" spans="1:8" x14ac:dyDescent="0.25">
      <c r="A7519" t="s">
        <v>7680</v>
      </c>
      <c r="B7519" s="12">
        <v>77</v>
      </c>
      <c r="C7519" t="s">
        <v>17</v>
      </c>
      <c r="D7519" t="s">
        <v>18</v>
      </c>
      <c r="E7519" s="13" t="str">
        <f>"40"</f>
        <v>40</v>
      </c>
      <c r="F7519" t="s">
        <v>19</v>
      </c>
      <c r="G7519" s="14" t="str">
        <f>"251"</f>
        <v>251</v>
      </c>
      <c r="H7519" t="s">
        <v>20</v>
      </c>
    </row>
    <row r="7520" spans="1:8" x14ac:dyDescent="0.25">
      <c r="A7520" t="s">
        <v>7681</v>
      </c>
      <c r="B7520" s="12">
        <v>77</v>
      </c>
      <c r="C7520" t="s">
        <v>17</v>
      </c>
      <c r="D7520" t="s">
        <v>18</v>
      </c>
      <c r="E7520" s="13" t="str">
        <f>"40"</f>
        <v>40</v>
      </c>
      <c r="F7520" t="s">
        <v>19</v>
      </c>
      <c r="G7520" s="14" t="str">
        <f>"211"</f>
        <v>211</v>
      </c>
      <c r="H7520" t="s">
        <v>584</v>
      </c>
    </row>
    <row r="7521" spans="1:8" x14ac:dyDescent="0.25">
      <c r="A7521" t="s">
        <v>7682</v>
      </c>
      <c r="B7521" s="12">
        <v>76</v>
      </c>
      <c r="C7521" t="s">
        <v>2</v>
      </c>
      <c r="D7521" t="s">
        <v>3</v>
      </c>
      <c r="E7521" s="13" t="str">
        <f>"11"</f>
        <v>11</v>
      </c>
      <c r="F7521" t="s">
        <v>501</v>
      </c>
      <c r="G7521" s="14" t="str">
        <f>"034"</f>
        <v>034</v>
      </c>
      <c r="H7521" t="s">
        <v>7683</v>
      </c>
    </row>
    <row r="7522" spans="1:8" x14ac:dyDescent="0.25">
      <c r="A7522" t="s">
        <v>7684</v>
      </c>
      <c r="B7522" s="12">
        <v>77</v>
      </c>
      <c r="C7522" t="s">
        <v>17</v>
      </c>
      <c r="D7522" t="s">
        <v>18</v>
      </c>
      <c r="E7522" s="13" t="str">
        <f>"67"</f>
        <v>67</v>
      </c>
      <c r="F7522" t="s">
        <v>44</v>
      </c>
      <c r="G7522" s="14" t="str">
        <f>"261"</f>
        <v>261</v>
      </c>
      <c r="H7522" t="s">
        <v>70</v>
      </c>
    </row>
    <row r="7523" spans="1:8" x14ac:dyDescent="0.25">
      <c r="A7523" t="s">
        <v>7685</v>
      </c>
      <c r="B7523" s="12">
        <v>76</v>
      </c>
      <c r="C7523" t="s">
        <v>2</v>
      </c>
      <c r="D7523" t="s">
        <v>3</v>
      </c>
      <c r="E7523" s="13" t="str">
        <f>"56"</f>
        <v>56</v>
      </c>
      <c r="F7523" t="s">
        <v>321</v>
      </c>
      <c r="G7523" s="14" t="str">
        <f>"172"</f>
        <v>172</v>
      </c>
      <c r="H7523" t="s">
        <v>686</v>
      </c>
    </row>
    <row r="7524" spans="1:8" x14ac:dyDescent="0.25">
      <c r="A7524" t="s">
        <v>7686</v>
      </c>
      <c r="B7524" s="12">
        <v>77</v>
      </c>
      <c r="C7524" t="s">
        <v>17</v>
      </c>
      <c r="D7524" t="s">
        <v>18</v>
      </c>
      <c r="E7524" s="13" t="str">
        <f>"67"</f>
        <v>67</v>
      </c>
      <c r="F7524" t="s">
        <v>44</v>
      </c>
      <c r="G7524" s="14" t="str">
        <f>"151"</f>
        <v>151</v>
      </c>
      <c r="H7524" t="s">
        <v>200</v>
      </c>
    </row>
    <row r="7525" spans="1:8" x14ac:dyDescent="0.25">
      <c r="A7525" t="s">
        <v>7686</v>
      </c>
      <c r="B7525" s="12">
        <v>77</v>
      </c>
      <c r="C7525" t="s">
        <v>17</v>
      </c>
      <c r="D7525" t="s">
        <v>18</v>
      </c>
      <c r="E7525" s="13" t="str">
        <f>"67"</f>
        <v>67</v>
      </c>
      <c r="F7525" t="s">
        <v>44</v>
      </c>
      <c r="G7525" s="14" t="str">
        <f>"261"</f>
        <v>261</v>
      </c>
      <c r="H7525" t="s">
        <v>70</v>
      </c>
    </row>
    <row r="7526" spans="1:8" x14ac:dyDescent="0.25">
      <c r="A7526" t="s">
        <v>7687</v>
      </c>
      <c r="B7526" s="12">
        <v>76</v>
      </c>
      <c r="C7526" t="s">
        <v>2</v>
      </c>
      <c r="D7526" t="s">
        <v>3</v>
      </c>
      <c r="E7526" s="13" t="str">
        <f>"13"</f>
        <v>13</v>
      </c>
      <c r="F7526" t="s">
        <v>14</v>
      </c>
      <c r="G7526" s="14" t="str">
        <f>"251"</f>
        <v>251</v>
      </c>
      <c r="H7526" t="s">
        <v>255</v>
      </c>
    </row>
    <row r="7527" spans="1:8" x14ac:dyDescent="0.25">
      <c r="A7527" t="s">
        <v>7688</v>
      </c>
      <c r="B7527" s="12">
        <v>76</v>
      </c>
      <c r="C7527" t="s">
        <v>2</v>
      </c>
      <c r="D7527" t="s">
        <v>3</v>
      </c>
      <c r="E7527" s="13" t="str">
        <f>"53"</f>
        <v>53</v>
      </c>
      <c r="F7527" t="s">
        <v>67</v>
      </c>
      <c r="G7527" s="14" t="str">
        <f>"241"</f>
        <v>241</v>
      </c>
      <c r="H7527" t="s">
        <v>68</v>
      </c>
    </row>
    <row r="7528" spans="1:8" x14ac:dyDescent="0.25">
      <c r="A7528" t="s">
        <v>7689</v>
      </c>
      <c r="B7528" s="12">
        <v>77</v>
      </c>
      <c r="C7528" t="s">
        <v>17</v>
      </c>
      <c r="D7528" t="s">
        <v>18</v>
      </c>
      <c r="E7528" s="13" t="str">
        <f>"66"</f>
        <v>66</v>
      </c>
      <c r="F7528" t="s">
        <v>22</v>
      </c>
      <c r="G7528" s="14" t="str">
        <f>"141"</f>
        <v>141</v>
      </c>
      <c r="H7528" t="s">
        <v>218</v>
      </c>
    </row>
    <row r="7529" spans="1:8" x14ac:dyDescent="0.25">
      <c r="A7529" t="s">
        <v>7690</v>
      </c>
      <c r="B7529" s="12">
        <v>76</v>
      </c>
      <c r="C7529" t="s">
        <v>2</v>
      </c>
      <c r="D7529" t="s">
        <v>3</v>
      </c>
      <c r="E7529" s="13" t="str">
        <f>"67"</f>
        <v>67</v>
      </c>
      <c r="F7529" t="s">
        <v>44</v>
      </c>
      <c r="G7529" s="14" t="str">
        <f>"270"</f>
        <v>270</v>
      </c>
      <c r="H7529" t="s">
        <v>304</v>
      </c>
    </row>
    <row r="7530" spans="1:8" x14ac:dyDescent="0.25">
      <c r="A7530" t="s">
        <v>7691</v>
      </c>
      <c r="B7530" s="12">
        <v>79</v>
      </c>
      <c r="C7530" t="s">
        <v>28</v>
      </c>
      <c r="D7530" t="s">
        <v>29</v>
      </c>
      <c r="E7530" s="13" t="str">
        <f>"61"</f>
        <v>61</v>
      </c>
      <c r="F7530" t="s">
        <v>186</v>
      </c>
      <c r="G7530" s="14" t="str">
        <f>"028"</f>
        <v>028</v>
      </c>
      <c r="H7530" t="s">
        <v>1984</v>
      </c>
    </row>
    <row r="7531" spans="1:8" x14ac:dyDescent="0.25">
      <c r="A7531" t="s">
        <v>7692</v>
      </c>
      <c r="B7531" s="12">
        <v>76</v>
      </c>
      <c r="C7531" t="s">
        <v>2</v>
      </c>
      <c r="D7531" t="s">
        <v>3</v>
      </c>
      <c r="E7531" s="13" t="str">
        <f>"67"</f>
        <v>67</v>
      </c>
      <c r="F7531" t="s">
        <v>44</v>
      </c>
      <c r="G7531" s="14" t="str">
        <f>"291"</f>
        <v>291</v>
      </c>
      <c r="H7531" t="s">
        <v>253</v>
      </c>
    </row>
    <row r="7532" spans="1:8" x14ac:dyDescent="0.25">
      <c r="A7532" t="s">
        <v>7693</v>
      </c>
      <c r="B7532" s="12">
        <v>77</v>
      </c>
      <c r="C7532" t="s">
        <v>17</v>
      </c>
      <c r="D7532" t="s">
        <v>18</v>
      </c>
      <c r="E7532" s="13" t="str">
        <f>"40"</f>
        <v>40</v>
      </c>
      <c r="F7532" t="s">
        <v>19</v>
      </c>
      <c r="G7532" s="14" t="str">
        <f>"265"</f>
        <v>265</v>
      </c>
      <c r="H7532" t="s">
        <v>78</v>
      </c>
    </row>
    <row r="7533" spans="1:8" x14ac:dyDescent="0.25">
      <c r="A7533" t="s">
        <v>7694</v>
      </c>
      <c r="B7533" s="12">
        <v>81</v>
      </c>
      <c r="C7533" t="s">
        <v>7</v>
      </c>
      <c r="D7533" t="s">
        <v>8</v>
      </c>
      <c r="E7533" s="13" t="str">
        <f>"42"</f>
        <v>42</v>
      </c>
      <c r="F7533" t="s">
        <v>1206</v>
      </c>
      <c r="G7533" s="14" t="str">
        <f>"265"</f>
        <v>265</v>
      </c>
      <c r="H7533" t="s">
        <v>2333</v>
      </c>
    </row>
    <row r="7534" spans="1:8" x14ac:dyDescent="0.25">
      <c r="A7534" t="s">
        <v>7695</v>
      </c>
      <c r="B7534" s="12">
        <v>76</v>
      </c>
      <c r="C7534" t="s">
        <v>2</v>
      </c>
      <c r="D7534" t="s">
        <v>3</v>
      </c>
      <c r="E7534" s="13" t="str">
        <f>"25"</f>
        <v>25</v>
      </c>
      <c r="F7534" t="s">
        <v>434</v>
      </c>
      <c r="G7534" s="14" t="str">
        <f>"008"</f>
        <v>008</v>
      </c>
      <c r="H7534" t="s">
        <v>7399</v>
      </c>
    </row>
    <row r="7535" spans="1:8" x14ac:dyDescent="0.25">
      <c r="A7535" t="s">
        <v>7696</v>
      </c>
      <c r="B7535" s="12">
        <v>81</v>
      </c>
      <c r="C7535" t="s">
        <v>7</v>
      </c>
      <c r="D7535" t="s">
        <v>8</v>
      </c>
      <c r="E7535" s="13" t="str">
        <f>"49"</f>
        <v>49</v>
      </c>
      <c r="F7535" t="s">
        <v>340</v>
      </c>
      <c r="G7535" s="14" t="str">
        <f>"281"</f>
        <v>281</v>
      </c>
      <c r="H7535" t="s">
        <v>1335</v>
      </c>
    </row>
    <row r="7536" spans="1:8" x14ac:dyDescent="0.25">
      <c r="A7536" t="s">
        <v>7697</v>
      </c>
      <c r="B7536" s="12">
        <v>81</v>
      </c>
      <c r="C7536" t="s">
        <v>7</v>
      </c>
      <c r="D7536" t="s">
        <v>8</v>
      </c>
      <c r="E7536" s="13" t="str">
        <f>"44"</f>
        <v>44</v>
      </c>
      <c r="F7536" t="s">
        <v>40</v>
      </c>
      <c r="G7536" s="14" t="str">
        <f>"020"</f>
        <v>020</v>
      </c>
      <c r="H7536" t="s">
        <v>144</v>
      </c>
    </row>
    <row r="7537" spans="1:8" x14ac:dyDescent="0.25">
      <c r="A7537" t="s">
        <v>7698</v>
      </c>
      <c r="B7537" s="12">
        <v>76</v>
      </c>
      <c r="C7537" t="s">
        <v>2</v>
      </c>
      <c r="D7537" t="s">
        <v>3</v>
      </c>
      <c r="E7537" s="13" t="str">
        <f>"67"</f>
        <v>67</v>
      </c>
      <c r="F7537" t="s">
        <v>44</v>
      </c>
      <c r="G7537" s="14" t="str">
        <f>"171"</f>
        <v>171</v>
      </c>
      <c r="H7537" t="s">
        <v>1418</v>
      </c>
    </row>
    <row r="7538" spans="1:8" x14ac:dyDescent="0.25">
      <c r="A7538" t="s">
        <v>7699</v>
      </c>
      <c r="B7538" s="12">
        <v>76</v>
      </c>
      <c r="C7538" t="s">
        <v>2</v>
      </c>
      <c r="D7538" t="s">
        <v>3</v>
      </c>
      <c r="E7538" s="13" t="str">
        <f>"67"</f>
        <v>67</v>
      </c>
      <c r="F7538" t="s">
        <v>44</v>
      </c>
      <c r="G7538" s="14" t="str">
        <f>"291"</f>
        <v>291</v>
      </c>
      <c r="H7538" t="s">
        <v>253</v>
      </c>
    </row>
    <row r="7539" spans="1:8" x14ac:dyDescent="0.25">
      <c r="A7539" t="s">
        <v>7700</v>
      </c>
      <c r="B7539" s="12">
        <v>76</v>
      </c>
      <c r="C7539" t="s">
        <v>2</v>
      </c>
      <c r="D7539" t="s">
        <v>3</v>
      </c>
      <c r="E7539" s="13" t="str">
        <f>"64"</f>
        <v>64</v>
      </c>
      <c r="F7539" t="s">
        <v>58</v>
      </c>
      <c r="G7539" s="14" t="str">
        <f>"028"</f>
        <v>028</v>
      </c>
      <c r="H7539" t="s">
        <v>985</v>
      </c>
    </row>
    <row r="7540" spans="1:8" x14ac:dyDescent="0.25">
      <c r="A7540" t="s">
        <v>7701</v>
      </c>
      <c r="B7540" s="12">
        <v>79</v>
      </c>
      <c r="C7540" t="s">
        <v>28</v>
      </c>
      <c r="D7540" t="s">
        <v>29</v>
      </c>
      <c r="E7540" s="13" t="str">
        <f>"41"</f>
        <v>41</v>
      </c>
      <c r="F7540" t="s">
        <v>345</v>
      </c>
      <c r="G7540" s="14" t="str">
        <f>"006"</f>
        <v>006</v>
      </c>
      <c r="H7540" t="s">
        <v>1260</v>
      </c>
    </row>
    <row r="7541" spans="1:8" x14ac:dyDescent="0.25">
      <c r="A7541" t="s">
        <v>7702</v>
      </c>
      <c r="B7541" s="12">
        <v>76</v>
      </c>
      <c r="C7541" t="s">
        <v>2</v>
      </c>
      <c r="D7541" t="s">
        <v>3</v>
      </c>
      <c r="E7541" s="13" t="str">
        <f>"13"</f>
        <v>13</v>
      </c>
      <c r="F7541" t="s">
        <v>14</v>
      </c>
      <c r="G7541" s="14" t="str">
        <f>"106"</f>
        <v>106</v>
      </c>
      <c r="H7541" t="s">
        <v>743</v>
      </c>
    </row>
    <row r="7542" spans="1:8" x14ac:dyDescent="0.25">
      <c r="A7542" t="s">
        <v>7703</v>
      </c>
      <c r="B7542" s="12">
        <v>77</v>
      </c>
      <c r="C7542" t="s">
        <v>17</v>
      </c>
      <c r="D7542" t="s">
        <v>18</v>
      </c>
      <c r="E7542" s="13" t="str">
        <f>"40"</f>
        <v>40</v>
      </c>
      <c r="F7542" t="s">
        <v>19</v>
      </c>
      <c r="G7542" s="14" t="str">
        <f>"291"</f>
        <v>291</v>
      </c>
      <c r="H7542" t="s">
        <v>214</v>
      </c>
    </row>
    <row r="7543" spans="1:8" x14ac:dyDescent="0.25">
      <c r="A7543" t="s">
        <v>7704</v>
      </c>
      <c r="B7543" s="12">
        <v>76</v>
      </c>
      <c r="C7543" t="s">
        <v>2</v>
      </c>
      <c r="D7543" t="s">
        <v>3</v>
      </c>
      <c r="E7543" s="13" t="str">
        <f>"64"</f>
        <v>64</v>
      </c>
      <c r="F7543" t="s">
        <v>58</v>
      </c>
      <c r="G7543" s="14" t="str">
        <f>"121"</f>
        <v>121</v>
      </c>
      <c r="H7543" t="s">
        <v>244</v>
      </c>
    </row>
    <row r="7544" spans="1:8" x14ac:dyDescent="0.25">
      <c r="A7544" t="s">
        <v>7704</v>
      </c>
      <c r="B7544" s="12">
        <v>76</v>
      </c>
      <c r="C7544" t="s">
        <v>2</v>
      </c>
      <c r="D7544" t="s">
        <v>3</v>
      </c>
      <c r="E7544" s="13" t="str">
        <f>"64"</f>
        <v>64</v>
      </c>
      <c r="F7544" t="s">
        <v>58</v>
      </c>
      <c r="G7544" s="14" t="str">
        <f>"221"</f>
        <v>221</v>
      </c>
      <c r="H7544" t="s">
        <v>343</v>
      </c>
    </row>
    <row r="7545" spans="1:8" x14ac:dyDescent="0.25">
      <c r="A7545" t="s">
        <v>7705</v>
      </c>
      <c r="B7545" s="12">
        <v>79</v>
      </c>
      <c r="C7545" t="s">
        <v>28</v>
      </c>
      <c r="D7545" t="s">
        <v>29</v>
      </c>
      <c r="E7545" s="13" t="str">
        <f>"41"</f>
        <v>41</v>
      </c>
      <c r="F7545" t="s">
        <v>345</v>
      </c>
      <c r="G7545" s="14" t="str">
        <f>"281"</f>
        <v>281</v>
      </c>
      <c r="H7545" t="s">
        <v>346</v>
      </c>
    </row>
    <row r="7546" spans="1:8" x14ac:dyDescent="0.25">
      <c r="A7546" t="s">
        <v>7706</v>
      </c>
      <c r="B7546" s="12">
        <v>79</v>
      </c>
      <c r="C7546" t="s">
        <v>28</v>
      </c>
      <c r="D7546" t="s">
        <v>29</v>
      </c>
      <c r="E7546" s="13" t="str">
        <f>"48"</f>
        <v>48</v>
      </c>
      <c r="F7546" t="s">
        <v>37</v>
      </c>
      <c r="G7546" s="14" t="str">
        <f>"281"</f>
        <v>281</v>
      </c>
      <c r="H7546" t="s">
        <v>2477</v>
      </c>
    </row>
    <row r="7547" spans="1:8" x14ac:dyDescent="0.25">
      <c r="A7547" t="s">
        <v>7707</v>
      </c>
      <c r="B7547" s="12">
        <v>81</v>
      </c>
      <c r="C7547" t="s">
        <v>7</v>
      </c>
      <c r="D7547" t="s">
        <v>8</v>
      </c>
      <c r="E7547" s="13" t="str">
        <f>"44"</f>
        <v>44</v>
      </c>
      <c r="F7547" t="s">
        <v>40</v>
      </c>
      <c r="G7547" s="14" t="str">
        <f>"141"</f>
        <v>141</v>
      </c>
      <c r="H7547" t="s">
        <v>953</v>
      </c>
    </row>
    <row r="7548" spans="1:8" x14ac:dyDescent="0.25">
      <c r="A7548" t="s">
        <v>7708</v>
      </c>
      <c r="B7548" s="12">
        <v>79</v>
      </c>
      <c r="C7548" t="s">
        <v>28</v>
      </c>
      <c r="D7548" t="s">
        <v>29</v>
      </c>
      <c r="E7548" s="13" t="str">
        <f>"32"</f>
        <v>32</v>
      </c>
      <c r="F7548" t="s">
        <v>61</v>
      </c>
      <c r="G7548" s="14" t="str">
        <f>"246"</f>
        <v>246</v>
      </c>
      <c r="H7548" t="s">
        <v>62</v>
      </c>
    </row>
    <row r="7549" spans="1:8" x14ac:dyDescent="0.25">
      <c r="A7549" t="s">
        <v>7709</v>
      </c>
      <c r="B7549" s="12">
        <v>79</v>
      </c>
      <c r="C7549" t="s">
        <v>28</v>
      </c>
      <c r="D7549" t="s">
        <v>29</v>
      </c>
      <c r="E7549" s="13" t="str">
        <f>"41"</f>
        <v>41</v>
      </c>
      <c r="F7549" t="s">
        <v>345</v>
      </c>
      <c r="G7549" s="14" t="str">
        <f>"286"</f>
        <v>286</v>
      </c>
      <c r="H7549" t="s">
        <v>505</v>
      </c>
    </row>
    <row r="7550" spans="1:8" x14ac:dyDescent="0.25">
      <c r="A7550" t="s">
        <v>7710</v>
      </c>
      <c r="B7550" s="12">
        <v>76</v>
      </c>
      <c r="C7550" t="s">
        <v>2</v>
      </c>
      <c r="D7550" t="s">
        <v>3</v>
      </c>
      <c r="E7550" s="13" t="str">
        <f>"64"</f>
        <v>64</v>
      </c>
      <c r="F7550" t="s">
        <v>58</v>
      </c>
      <c r="G7550" s="14" t="str">
        <f>"191"</f>
        <v>191</v>
      </c>
      <c r="H7550" t="s">
        <v>810</v>
      </c>
    </row>
    <row r="7551" spans="1:8" x14ac:dyDescent="0.25">
      <c r="A7551" t="s">
        <v>7711</v>
      </c>
      <c r="B7551" s="12">
        <v>77</v>
      </c>
      <c r="C7551" t="s">
        <v>17</v>
      </c>
      <c r="D7551" t="s">
        <v>18</v>
      </c>
      <c r="E7551" s="13" t="str">
        <f>"40"</f>
        <v>40</v>
      </c>
      <c r="F7551" t="s">
        <v>19</v>
      </c>
      <c r="G7551" s="14" t="str">
        <f>"251"</f>
        <v>251</v>
      </c>
      <c r="H7551" t="s">
        <v>20</v>
      </c>
    </row>
    <row r="7552" spans="1:8" x14ac:dyDescent="0.25">
      <c r="A7552" t="s">
        <v>7712</v>
      </c>
      <c r="B7552" s="12">
        <v>81</v>
      </c>
      <c r="C7552" t="s">
        <v>7</v>
      </c>
      <c r="D7552" t="s">
        <v>8</v>
      </c>
      <c r="E7552" s="13" t="str">
        <f>"44"</f>
        <v>44</v>
      </c>
      <c r="F7552" t="s">
        <v>40</v>
      </c>
      <c r="G7552" s="14" t="str">
        <f>"146"</f>
        <v>146</v>
      </c>
      <c r="H7552" t="s">
        <v>203</v>
      </c>
    </row>
    <row r="7553" spans="1:8" x14ac:dyDescent="0.25">
      <c r="A7553" t="s">
        <v>7713</v>
      </c>
      <c r="B7553" s="12">
        <v>77</v>
      </c>
      <c r="C7553" t="s">
        <v>17</v>
      </c>
      <c r="D7553" t="s">
        <v>18</v>
      </c>
      <c r="E7553" s="13" t="str">
        <f>"67"</f>
        <v>67</v>
      </c>
      <c r="F7553" t="s">
        <v>44</v>
      </c>
      <c r="G7553" s="14" t="str">
        <f>"151"</f>
        <v>151</v>
      </c>
      <c r="H7553" t="s">
        <v>200</v>
      </c>
    </row>
    <row r="7554" spans="1:8" x14ac:dyDescent="0.25">
      <c r="A7554" t="s">
        <v>7714</v>
      </c>
      <c r="B7554" s="12">
        <v>77</v>
      </c>
      <c r="C7554" t="s">
        <v>17</v>
      </c>
      <c r="D7554" t="s">
        <v>18</v>
      </c>
      <c r="E7554" s="13" t="str">
        <f>"40"</f>
        <v>40</v>
      </c>
      <c r="F7554" t="s">
        <v>19</v>
      </c>
      <c r="G7554" s="14" t="str">
        <f>"131"</f>
        <v>131</v>
      </c>
      <c r="H7554" t="s">
        <v>490</v>
      </c>
    </row>
    <row r="7555" spans="1:8" x14ac:dyDescent="0.25">
      <c r="A7555" t="s">
        <v>7715</v>
      </c>
      <c r="B7555" s="12">
        <v>81</v>
      </c>
      <c r="C7555" t="s">
        <v>7</v>
      </c>
      <c r="D7555" t="s">
        <v>8</v>
      </c>
      <c r="E7555" s="13" t="str">
        <f>"05"</f>
        <v>05</v>
      </c>
      <c r="F7555" t="s">
        <v>9</v>
      </c>
      <c r="G7555" s="14" t="str">
        <f>"216"</f>
        <v>216</v>
      </c>
      <c r="H7555" t="s">
        <v>443</v>
      </c>
    </row>
    <row r="7556" spans="1:8" x14ac:dyDescent="0.25">
      <c r="A7556" t="s">
        <v>7716</v>
      </c>
      <c r="B7556" s="12">
        <v>76</v>
      </c>
      <c r="C7556" t="s">
        <v>2</v>
      </c>
      <c r="D7556" t="s">
        <v>3</v>
      </c>
      <c r="E7556" s="13" t="str">
        <f>"67"</f>
        <v>67</v>
      </c>
      <c r="F7556" t="s">
        <v>44</v>
      </c>
      <c r="G7556" s="14" t="str">
        <f>"291"</f>
        <v>291</v>
      </c>
      <c r="H7556" t="s">
        <v>253</v>
      </c>
    </row>
    <row r="7557" spans="1:8" x14ac:dyDescent="0.25">
      <c r="A7557" t="s">
        <v>7717</v>
      </c>
      <c r="B7557" s="12">
        <v>81</v>
      </c>
      <c r="C7557" t="s">
        <v>7</v>
      </c>
      <c r="D7557" t="s">
        <v>8</v>
      </c>
      <c r="E7557" s="13" t="str">
        <f>"05"</f>
        <v>05</v>
      </c>
      <c r="F7557" t="s">
        <v>9</v>
      </c>
      <c r="G7557" s="14" t="str">
        <f>"231"</f>
        <v>231</v>
      </c>
      <c r="H7557" t="s">
        <v>263</v>
      </c>
    </row>
    <row r="7558" spans="1:8" x14ac:dyDescent="0.25">
      <c r="A7558" t="s">
        <v>7718</v>
      </c>
      <c r="B7558" s="12">
        <v>77</v>
      </c>
      <c r="C7558" t="s">
        <v>17</v>
      </c>
      <c r="D7558" t="s">
        <v>18</v>
      </c>
      <c r="E7558" s="13" t="str">
        <f>"40"</f>
        <v>40</v>
      </c>
      <c r="F7558" t="s">
        <v>19</v>
      </c>
      <c r="G7558" s="14" t="str">
        <f>"251"</f>
        <v>251</v>
      </c>
      <c r="H7558" t="s">
        <v>20</v>
      </c>
    </row>
    <row r="7559" spans="1:8" x14ac:dyDescent="0.25">
      <c r="A7559" t="s">
        <v>7719</v>
      </c>
      <c r="B7559" s="12">
        <v>81</v>
      </c>
      <c r="C7559" t="s">
        <v>7</v>
      </c>
      <c r="D7559" t="s">
        <v>8</v>
      </c>
      <c r="E7559" s="13" t="str">
        <f>"36"</f>
        <v>36</v>
      </c>
      <c r="F7559" t="s">
        <v>84</v>
      </c>
      <c r="G7559" s="14" t="str">
        <f>"186"</f>
        <v>186</v>
      </c>
      <c r="H7559" t="s">
        <v>85</v>
      </c>
    </row>
    <row r="7560" spans="1:8" x14ac:dyDescent="0.25">
      <c r="A7560" t="s">
        <v>7720</v>
      </c>
      <c r="B7560" s="12">
        <v>81</v>
      </c>
      <c r="C7560" t="s">
        <v>7</v>
      </c>
      <c r="D7560" t="s">
        <v>8</v>
      </c>
      <c r="E7560" s="13" t="str">
        <f>"36"</f>
        <v>36</v>
      </c>
      <c r="F7560" t="s">
        <v>84</v>
      </c>
      <c r="G7560" s="14" t="str">
        <f>"186"</f>
        <v>186</v>
      </c>
      <c r="H7560" t="s">
        <v>85</v>
      </c>
    </row>
    <row r="7561" spans="1:8" x14ac:dyDescent="0.25">
      <c r="A7561" t="s">
        <v>7721</v>
      </c>
      <c r="B7561" s="12">
        <v>77</v>
      </c>
      <c r="C7561" t="s">
        <v>17</v>
      </c>
      <c r="D7561" t="s">
        <v>18</v>
      </c>
      <c r="E7561" s="13" t="str">
        <f>"40"</f>
        <v>40</v>
      </c>
      <c r="F7561" t="s">
        <v>19</v>
      </c>
      <c r="G7561" s="14" t="str">
        <f>"251"</f>
        <v>251</v>
      </c>
      <c r="H7561" t="s">
        <v>20</v>
      </c>
    </row>
    <row r="7562" spans="1:8" x14ac:dyDescent="0.25">
      <c r="A7562" t="s">
        <v>7722</v>
      </c>
      <c r="B7562" s="12">
        <v>76</v>
      </c>
      <c r="C7562" t="s">
        <v>2</v>
      </c>
      <c r="D7562" t="s">
        <v>3</v>
      </c>
      <c r="E7562" s="13" t="str">
        <f>"13"</f>
        <v>13</v>
      </c>
      <c r="F7562" t="s">
        <v>14</v>
      </c>
      <c r="G7562" s="14" t="str">
        <f>"251"</f>
        <v>251</v>
      </c>
      <c r="H7562" t="s">
        <v>255</v>
      </c>
    </row>
    <row r="7563" spans="1:8" x14ac:dyDescent="0.25">
      <c r="A7563" t="s">
        <v>7723</v>
      </c>
      <c r="B7563" s="12">
        <v>81</v>
      </c>
      <c r="C7563" t="s">
        <v>7</v>
      </c>
      <c r="D7563" t="s">
        <v>8</v>
      </c>
      <c r="E7563" s="13" t="str">
        <f>"05"</f>
        <v>05</v>
      </c>
      <c r="F7563" t="s">
        <v>9</v>
      </c>
      <c r="G7563" s="14" t="str">
        <f>"231"</f>
        <v>231</v>
      </c>
      <c r="H7563" t="s">
        <v>263</v>
      </c>
    </row>
    <row r="7564" spans="1:8" x14ac:dyDescent="0.25">
      <c r="A7564" t="s">
        <v>7724</v>
      </c>
      <c r="B7564" s="12">
        <v>81</v>
      </c>
      <c r="C7564" t="s">
        <v>7</v>
      </c>
      <c r="D7564" t="s">
        <v>8</v>
      </c>
      <c r="E7564" s="13" t="str">
        <f>"05"</f>
        <v>05</v>
      </c>
      <c r="F7564" t="s">
        <v>9</v>
      </c>
      <c r="G7564" s="14" t="str">
        <f>"216"</f>
        <v>216</v>
      </c>
      <c r="H7564" t="s">
        <v>443</v>
      </c>
    </row>
    <row r="7565" spans="1:8" x14ac:dyDescent="0.25">
      <c r="A7565" t="s">
        <v>7725</v>
      </c>
      <c r="B7565" s="12">
        <v>79</v>
      </c>
      <c r="C7565" t="s">
        <v>28</v>
      </c>
      <c r="D7565" t="s">
        <v>29</v>
      </c>
      <c r="E7565" s="13" t="str">
        <f>"17"</f>
        <v>17</v>
      </c>
      <c r="F7565" t="s">
        <v>32</v>
      </c>
      <c r="G7565" s="14" t="str">
        <f>"006"</f>
        <v>006</v>
      </c>
      <c r="H7565" t="s">
        <v>2639</v>
      </c>
    </row>
    <row r="7566" spans="1:8" x14ac:dyDescent="0.25">
      <c r="A7566" t="s">
        <v>7726</v>
      </c>
      <c r="B7566" s="12">
        <v>79</v>
      </c>
      <c r="C7566" t="s">
        <v>28</v>
      </c>
      <c r="D7566" t="s">
        <v>29</v>
      </c>
      <c r="E7566" s="13" t="str">
        <f>"61"</f>
        <v>61</v>
      </c>
      <c r="F7566" t="s">
        <v>186</v>
      </c>
      <c r="G7566" s="14" t="str">
        <f>"012"</f>
        <v>012</v>
      </c>
      <c r="H7566" t="s">
        <v>4384</v>
      </c>
    </row>
    <row r="7567" spans="1:8" x14ac:dyDescent="0.25">
      <c r="A7567" t="s">
        <v>7727</v>
      </c>
      <c r="B7567" s="12">
        <v>81</v>
      </c>
      <c r="C7567" t="s">
        <v>7</v>
      </c>
      <c r="D7567" t="s">
        <v>8</v>
      </c>
      <c r="E7567" s="13" t="str">
        <f>"44"</f>
        <v>44</v>
      </c>
      <c r="F7567" t="s">
        <v>40</v>
      </c>
      <c r="G7567" s="14" t="str">
        <f>"201"</f>
        <v>201</v>
      </c>
      <c r="H7567" t="s">
        <v>138</v>
      </c>
    </row>
    <row r="7568" spans="1:8" x14ac:dyDescent="0.25">
      <c r="A7568" t="s">
        <v>7728</v>
      </c>
      <c r="B7568" s="12">
        <v>81</v>
      </c>
      <c r="C7568" t="s">
        <v>7</v>
      </c>
      <c r="D7568" t="s">
        <v>8</v>
      </c>
      <c r="E7568" s="13" t="str">
        <f>"44"</f>
        <v>44</v>
      </c>
      <c r="F7568" t="s">
        <v>40</v>
      </c>
      <c r="G7568" s="14" t="str">
        <f>"146"</f>
        <v>146</v>
      </c>
      <c r="H7568" t="s">
        <v>203</v>
      </c>
    </row>
    <row r="7569" spans="1:8" x14ac:dyDescent="0.25">
      <c r="A7569" t="s">
        <v>7729</v>
      </c>
      <c r="B7569" s="12">
        <v>79</v>
      </c>
      <c r="C7569" t="s">
        <v>28</v>
      </c>
      <c r="D7569" t="s">
        <v>29</v>
      </c>
      <c r="E7569" s="13" t="str">
        <f>"62"</f>
        <v>62</v>
      </c>
      <c r="F7569" t="s">
        <v>409</v>
      </c>
      <c r="G7569" s="14" t="str">
        <f>"112"</f>
        <v>112</v>
      </c>
      <c r="H7569" t="s">
        <v>1808</v>
      </c>
    </row>
    <row r="7570" spans="1:8" x14ac:dyDescent="0.25">
      <c r="A7570" t="s">
        <v>7730</v>
      </c>
      <c r="B7570" s="12">
        <v>79</v>
      </c>
      <c r="C7570" t="s">
        <v>28</v>
      </c>
      <c r="D7570" t="s">
        <v>29</v>
      </c>
      <c r="E7570" s="13" t="str">
        <f>"48"</f>
        <v>48</v>
      </c>
      <c r="F7570" t="s">
        <v>37</v>
      </c>
      <c r="G7570" s="14" t="str">
        <f>"040"</f>
        <v>040</v>
      </c>
      <c r="H7570" t="s">
        <v>1757</v>
      </c>
    </row>
    <row r="7571" spans="1:8" x14ac:dyDescent="0.25">
      <c r="A7571" t="s">
        <v>7731</v>
      </c>
      <c r="B7571" s="12">
        <v>81</v>
      </c>
      <c r="C7571" t="s">
        <v>7</v>
      </c>
      <c r="D7571" t="s">
        <v>8</v>
      </c>
      <c r="E7571" s="13" t="str">
        <f>"44"</f>
        <v>44</v>
      </c>
      <c r="F7571" t="s">
        <v>40</v>
      </c>
      <c r="G7571" s="14" t="str">
        <f>"034"</f>
        <v>034</v>
      </c>
      <c r="H7571" t="s">
        <v>958</v>
      </c>
    </row>
    <row r="7572" spans="1:8" x14ac:dyDescent="0.25">
      <c r="A7572" t="s">
        <v>7732</v>
      </c>
      <c r="B7572" s="12">
        <v>81</v>
      </c>
      <c r="C7572" t="s">
        <v>7</v>
      </c>
      <c r="D7572" t="s">
        <v>8</v>
      </c>
      <c r="E7572" s="13" t="str">
        <f>"05"</f>
        <v>05</v>
      </c>
      <c r="F7572" t="s">
        <v>9</v>
      </c>
      <c r="G7572" s="14" t="str">
        <f>"104"</f>
        <v>104</v>
      </c>
      <c r="H7572" t="s">
        <v>299</v>
      </c>
    </row>
    <row r="7573" spans="1:8" x14ac:dyDescent="0.25">
      <c r="A7573" t="s">
        <v>7733</v>
      </c>
      <c r="B7573" s="12">
        <v>81</v>
      </c>
      <c r="C7573" t="s">
        <v>7</v>
      </c>
      <c r="D7573" t="s">
        <v>8</v>
      </c>
      <c r="E7573" s="13" t="str">
        <f>"70"</f>
        <v>70</v>
      </c>
      <c r="F7573" t="s">
        <v>50</v>
      </c>
      <c r="G7573" s="14" t="str">
        <f>"121"</f>
        <v>121</v>
      </c>
      <c r="H7573" t="s">
        <v>521</v>
      </c>
    </row>
    <row r="7574" spans="1:8" x14ac:dyDescent="0.25">
      <c r="A7574" t="s">
        <v>7734</v>
      </c>
      <c r="B7574" s="12">
        <v>81</v>
      </c>
      <c r="C7574" t="s">
        <v>7</v>
      </c>
      <c r="D7574" t="s">
        <v>8</v>
      </c>
      <c r="E7574" s="13" t="str">
        <f>"70"</f>
        <v>70</v>
      </c>
      <c r="F7574" t="s">
        <v>50</v>
      </c>
      <c r="G7574" s="14" t="str">
        <f>"026"</f>
        <v>026</v>
      </c>
      <c r="H7574" t="s">
        <v>315</v>
      </c>
    </row>
    <row r="7575" spans="1:8" x14ac:dyDescent="0.25">
      <c r="A7575" t="s">
        <v>7735</v>
      </c>
      <c r="B7575" s="12">
        <v>81</v>
      </c>
      <c r="C7575" t="s">
        <v>7</v>
      </c>
      <c r="D7575" t="s">
        <v>8</v>
      </c>
      <c r="E7575" s="13" t="str">
        <f>"49"</f>
        <v>49</v>
      </c>
      <c r="F7575" t="s">
        <v>340</v>
      </c>
      <c r="G7575" s="14" t="str">
        <f>"281"</f>
        <v>281</v>
      </c>
      <c r="H7575" t="s">
        <v>1335</v>
      </c>
    </row>
    <row r="7576" spans="1:8" x14ac:dyDescent="0.25">
      <c r="A7576" t="s">
        <v>7736</v>
      </c>
      <c r="B7576" s="12">
        <v>81</v>
      </c>
      <c r="C7576" t="s">
        <v>7</v>
      </c>
      <c r="D7576" t="s">
        <v>8</v>
      </c>
      <c r="E7576" s="13" t="str">
        <f>"44"</f>
        <v>44</v>
      </c>
      <c r="F7576" t="s">
        <v>40</v>
      </c>
      <c r="G7576" s="14" t="str">
        <f>"020"</f>
        <v>020</v>
      </c>
      <c r="H7576" t="s">
        <v>144</v>
      </c>
    </row>
    <row r="7577" spans="1:8" x14ac:dyDescent="0.25">
      <c r="A7577" t="s">
        <v>7737</v>
      </c>
      <c r="B7577" s="12">
        <v>81</v>
      </c>
      <c r="C7577" t="s">
        <v>7</v>
      </c>
      <c r="D7577" t="s">
        <v>8</v>
      </c>
      <c r="E7577" s="13" t="str">
        <f>"44"</f>
        <v>44</v>
      </c>
      <c r="F7577" t="s">
        <v>40</v>
      </c>
      <c r="G7577" s="14" t="str">
        <f>"241"</f>
        <v>241</v>
      </c>
      <c r="H7577" t="s">
        <v>41</v>
      </c>
    </row>
    <row r="7578" spans="1:8" x14ac:dyDescent="0.25">
      <c r="A7578" t="s">
        <v>7738</v>
      </c>
      <c r="B7578" s="12">
        <v>81</v>
      </c>
      <c r="C7578" t="s">
        <v>7</v>
      </c>
      <c r="D7578" t="s">
        <v>8</v>
      </c>
      <c r="E7578" s="13" t="str">
        <f>"44"</f>
        <v>44</v>
      </c>
      <c r="F7578" t="s">
        <v>40</v>
      </c>
      <c r="G7578" s="14" t="str">
        <f>"201"</f>
        <v>201</v>
      </c>
      <c r="H7578" t="s">
        <v>138</v>
      </c>
    </row>
    <row r="7579" spans="1:8" x14ac:dyDescent="0.25">
      <c r="A7579" t="s">
        <v>7739</v>
      </c>
      <c r="B7579" s="12">
        <v>81</v>
      </c>
      <c r="C7579" t="s">
        <v>7</v>
      </c>
      <c r="D7579" t="s">
        <v>8</v>
      </c>
      <c r="E7579" s="13" t="str">
        <f>"44"</f>
        <v>44</v>
      </c>
      <c r="F7579" t="s">
        <v>40</v>
      </c>
      <c r="G7579" s="14" t="str">
        <f>"006"</f>
        <v>006</v>
      </c>
      <c r="H7579" t="s">
        <v>1182</v>
      </c>
    </row>
    <row r="7580" spans="1:8" x14ac:dyDescent="0.25">
      <c r="A7580" t="s">
        <v>7740</v>
      </c>
      <c r="B7580" s="12">
        <v>81</v>
      </c>
      <c r="C7580" t="s">
        <v>7</v>
      </c>
      <c r="D7580" t="s">
        <v>8</v>
      </c>
      <c r="E7580" s="13" t="str">
        <f>"05"</f>
        <v>05</v>
      </c>
      <c r="F7580" t="s">
        <v>9</v>
      </c>
      <c r="G7580" s="14" t="str">
        <f>"024"</f>
        <v>024</v>
      </c>
      <c r="H7580" t="s">
        <v>10</v>
      </c>
    </row>
    <row r="7581" spans="1:8" x14ac:dyDescent="0.25">
      <c r="A7581" t="s">
        <v>7741</v>
      </c>
      <c r="B7581" s="12">
        <v>77</v>
      </c>
      <c r="C7581" t="s">
        <v>17</v>
      </c>
      <c r="D7581" t="s">
        <v>18</v>
      </c>
      <c r="E7581" s="13" t="str">
        <f>"67"</f>
        <v>67</v>
      </c>
      <c r="F7581" t="s">
        <v>44</v>
      </c>
      <c r="G7581" s="14" t="str">
        <f>"151"</f>
        <v>151</v>
      </c>
      <c r="H7581" t="s">
        <v>200</v>
      </c>
    </row>
    <row r="7582" spans="1:8" x14ac:dyDescent="0.25">
      <c r="A7582" t="s">
        <v>7742</v>
      </c>
      <c r="B7582" s="12">
        <v>81</v>
      </c>
      <c r="C7582" t="s">
        <v>7</v>
      </c>
      <c r="D7582" t="s">
        <v>8</v>
      </c>
      <c r="E7582" s="13" t="str">
        <f>"58"</f>
        <v>58</v>
      </c>
      <c r="F7582" t="s">
        <v>128</v>
      </c>
      <c r="G7582" s="14" t="str">
        <f>"281"</f>
        <v>281</v>
      </c>
      <c r="H7582" t="s">
        <v>158</v>
      </c>
    </row>
    <row r="7583" spans="1:8" x14ac:dyDescent="0.25">
      <c r="A7583" t="s">
        <v>7743</v>
      </c>
      <c r="B7583" s="12">
        <v>76</v>
      </c>
      <c r="C7583" t="s">
        <v>2</v>
      </c>
      <c r="D7583" t="s">
        <v>3</v>
      </c>
      <c r="E7583" s="13" t="str">
        <f>"14"</f>
        <v>14</v>
      </c>
      <c r="F7583" t="s">
        <v>124</v>
      </c>
      <c r="G7583" s="14" t="str">
        <f>"176"</f>
        <v>176</v>
      </c>
      <c r="H7583" t="s">
        <v>1583</v>
      </c>
    </row>
    <row r="7584" spans="1:8" x14ac:dyDescent="0.25">
      <c r="A7584" t="s">
        <v>7744</v>
      </c>
      <c r="B7584" s="12">
        <v>81</v>
      </c>
      <c r="C7584" t="s">
        <v>7</v>
      </c>
      <c r="D7584" t="s">
        <v>8</v>
      </c>
      <c r="E7584" s="13" t="str">
        <f>"59"</f>
        <v>59</v>
      </c>
      <c r="F7584" t="s">
        <v>335</v>
      </c>
      <c r="G7584" s="14" t="str">
        <f>"281"</f>
        <v>281</v>
      </c>
      <c r="H7584" t="s">
        <v>481</v>
      </c>
    </row>
    <row r="7585" spans="1:8" x14ac:dyDescent="0.25">
      <c r="A7585" t="s">
        <v>7745</v>
      </c>
      <c r="B7585" s="12">
        <v>81</v>
      </c>
      <c r="C7585" t="s">
        <v>7</v>
      </c>
      <c r="D7585" t="s">
        <v>8</v>
      </c>
      <c r="E7585" s="13" t="str">
        <f>"24"</f>
        <v>24</v>
      </c>
      <c r="F7585" t="s">
        <v>108</v>
      </c>
      <c r="G7585" s="14" t="str">
        <f>"251"</f>
        <v>251</v>
      </c>
      <c r="H7585" t="s">
        <v>980</v>
      </c>
    </row>
    <row r="7586" spans="1:8" x14ac:dyDescent="0.25">
      <c r="A7586" t="s">
        <v>7746</v>
      </c>
      <c r="B7586" s="12">
        <v>76</v>
      </c>
      <c r="C7586" t="s">
        <v>2</v>
      </c>
      <c r="D7586" t="s">
        <v>3</v>
      </c>
      <c r="E7586" s="13" t="str">
        <f>"28"</f>
        <v>28</v>
      </c>
      <c r="F7586" t="s">
        <v>89</v>
      </c>
      <c r="G7586" s="14" t="str">
        <f>"290"</f>
        <v>290</v>
      </c>
      <c r="H7586" t="s">
        <v>164</v>
      </c>
    </row>
    <row r="7587" spans="1:8" x14ac:dyDescent="0.25">
      <c r="A7587" t="s">
        <v>7747</v>
      </c>
      <c r="B7587" s="12">
        <v>81</v>
      </c>
      <c r="C7587" t="s">
        <v>7</v>
      </c>
      <c r="D7587" t="s">
        <v>8</v>
      </c>
      <c r="E7587" s="13" t="str">
        <f>"44"</f>
        <v>44</v>
      </c>
      <c r="F7587" t="s">
        <v>40</v>
      </c>
      <c r="G7587" s="14" t="str">
        <f>"146"</f>
        <v>146</v>
      </c>
      <c r="H7587" t="s">
        <v>203</v>
      </c>
    </row>
    <row r="7588" spans="1:8" x14ac:dyDescent="0.25">
      <c r="A7588" t="s">
        <v>7748</v>
      </c>
      <c r="B7588" s="12">
        <v>81</v>
      </c>
      <c r="C7588" t="s">
        <v>7</v>
      </c>
      <c r="D7588" t="s">
        <v>8</v>
      </c>
      <c r="E7588" s="13" t="str">
        <f>"44"</f>
        <v>44</v>
      </c>
      <c r="F7588" t="s">
        <v>40</v>
      </c>
      <c r="G7588" s="14" t="str">
        <f>"020"</f>
        <v>020</v>
      </c>
      <c r="H7588" t="s">
        <v>144</v>
      </c>
    </row>
    <row r="7589" spans="1:8" x14ac:dyDescent="0.25">
      <c r="A7589" t="s">
        <v>7748</v>
      </c>
      <c r="B7589" s="12">
        <v>81</v>
      </c>
      <c r="C7589" t="s">
        <v>7</v>
      </c>
      <c r="D7589" t="s">
        <v>8</v>
      </c>
      <c r="E7589" s="13" t="str">
        <f>"44"</f>
        <v>44</v>
      </c>
      <c r="F7589" t="s">
        <v>40</v>
      </c>
      <c r="G7589" s="14" t="str">
        <f>"201"</f>
        <v>201</v>
      </c>
      <c r="H7589" t="s">
        <v>138</v>
      </c>
    </row>
    <row r="7590" spans="1:8" x14ac:dyDescent="0.25">
      <c r="A7590" t="s">
        <v>7749</v>
      </c>
      <c r="B7590" s="12">
        <v>81</v>
      </c>
      <c r="C7590" t="s">
        <v>7</v>
      </c>
      <c r="D7590" t="s">
        <v>8</v>
      </c>
      <c r="E7590" s="13" t="str">
        <f>"44"</f>
        <v>44</v>
      </c>
      <c r="F7590" t="s">
        <v>40</v>
      </c>
      <c r="G7590" s="14" t="str">
        <f>"201"</f>
        <v>201</v>
      </c>
      <c r="H7590" t="s">
        <v>138</v>
      </c>
    </row>
    <row r="7591" spans="1:8" x14ac:dyDescent="0.25">
      <c r="A7591" t="s">
        <v>7750</v>
      </c>
      <c r="B7591" s="12">
        <v>79</v>
      </c>
      <c r="C7591" t="s">
        <v>28</v>
      </c>
      <c r="D7591" t="s">
        <v>29</v>
      </c>
      <c r="E7591" s="13" t="str">
        <f>"37"</f>
        <v>37</v>
      </c>
      <c r="F7591" t="s">
        <v>34</v>
      </c>
      <c r="G7591" s="14" t="str">
        <f>"068"</f>
        <v>068</v>
      </c>
      <c r="H7591" t="s">
        <v>7751</v>
      </c>
    </row>
    <row r="7592" spans="1:8" x14ac:dyDescent="0.25">
      <c r="A7592" t="s">
        <v>7752</v>
      </c>
      <c r="B7592" s="12">
        <v>81</v>
      </c>
      <c r="C7592" t="s">
        <v>7</v>
      </c>
      <c r="D7592" t="s">
        <v>8</v>
      </c>
      <c r="E7592" s="13" t="str">
        <f>"08"</f>
        <v>08</v>
      </c>
      <c r="F7592" t="s">
        <v>154</v>
      </c>
      <c r="G7592" s="14" t="str">
        <f>"261"</f>
        <v>261</v>
      </c>
      <c r="H7592" t="s">
        <v>155</v>
      </c>
    </row>
    <row r="7593" spans="1:8" x14ac:dyDescent="0.25">
      <c r="A7593" t="s">
        <v>7752</v>
      </c>
      <c r="B7593" s="12">
        <v>81</v>
      </c>
      <c r="C7593" t="s">
        <v>7</v>
      </c>
      <c r="D7593" t="s">
        <v>8</v>
      </c>
      <c r="E7593" s="13" t="str">
        <f>"36"</f>
        <v>36</v>
      </c>
      <c r="F7593" t="s">
        <v>84</v>
      </c>
      <c r="G7593" s="14" t="str">
        <f>"251"</f>
        <v>251</v>
      </c>
      <c r="H7593" t="s">
        <v>533</v>
      </c>
    </row>
    <row r="7594" spans="1:8" x14ac:dyDescent="0.25">
      <c r="A7594" t="s">
        <v>7752</v>
      </c>
      <c r="B7594" s="12">
        <v>81</v>
      </c>
      <c r="C7594" t="s">
        <v>7</v>
      </c>
      <c r="D7594" t="s">
        <v>8</v>
      </c>
      <c r="E7594" s="13" t="str">
        <f>"59"</f>
        <v>59</v>
      </c>
      <c r="F7594" t="s">
        <v>335</v>
      </c>
      <c r="G7594" s="14" t="str">
        <f>"030"</f>
        <v>030</v>
      </c>
      <c r="H7594" t="s">
        <v>495</v>
      </c>
    </row>
    <row r="7595" spans="1:8" x14ac:dyDescent="0.25">
      <c r="A7595" t="s">
        <v>7752</v>
      </c>
      <c r="B7595" s="12">
        <v>81</v>
      </c>
      <c r="C7595" t="s">
        <v>7</v>
      </c>
      <c r="D7595" t="s">
        <v>8</v>
      </c>
      <c r="E7595" s="13" t="str">
        <f>"59"</f>
        <v>59</v>
      </c>
      <c r="F7595" t="s">
        <v>335</v>
      </c>
      <c r="G7595" s="14" t="str">
        <f>"282"</f>
        <v>282</v>
      </c>
      <c r="H7595" t="s">
        <v>388</v>
      </c>
    </row>
    <row r="7596" spans="1:8" x14ac:dyDescent="0.25">
      <c r="A7596" t="s">
        <v>7753</v>
      </c>
      <c r="B7596" s="12">
        <v>81</v>
      </c>
      <c r="C7596" t="s">
        <v>7</v>
      </c>
      <c r="D7596" t="s">
        <v>8</v>
      </c>
      <c r="E7596" s="13" t="str">
        <f>"05"</f>
        <v>05</v>
      </c>
      <c r="F7596" t="s">
        <v>9</v>
      </c>
      <c r="G7596" s="14" t="str">
        <f>"136"</f>
        <v>136</v>
      </c>
      <c r="H7596" t="s">
        <v>53</v>
      </c>
    </row>
    <row r="7597" spans="1:8" x14ac:dyDescent="0.25">
      <c r="A7597" t="s">
        <v>7754</v>
      </c>
      <c r="B7597" s="12">
        <v>81</v>
      </c>
      <c r="C7597" t="s">
        <v>7</v>
      </c>
      <c r="D7597" t="s">
        <v>8</v>
      </c>
      <c r="E7597" s="13" t="str">
        <f>"44"</f>
        <v>44</v>
      </c>
      <c r="F7597" t="s">
        <v>40</v>
      </c>
      <c r="G7597" s="14" t="str">
        <f>"241"</f>
        <v>241</v>
      </c>
      <c r="H7597" t="s">
        <v>41</v>
      </c>
    </row>
    <row r="7598" spans="1:8" x14ac:dyDescent="0.25">
      <c r="A7598" t="s">
        <v>7755</v>
      </c>
      <c r="B7598" s="12">
        <v>77</v>
      </c>
      <c r="C7598" t="s">
        <v>17</v>
      </c>
      <c r="D7598" t="s">
        <v>18</v>
      </c>
      <c r="E7598" s="13" t="str">
        <f>"40"</f>
        <v>40</v>
      </c>
      <c r="F7598" t="s">
        <v>19</v>
      </c>
      <c r="G7598" s="14" t="str">
        <f>"251"</f>
        <v>251</v>
      </c>
      <c r="H7598" t="s">
        <v>20</v>
      </c>
    </row>
    <row r="7599" spans="1:8" x14ac:dyDescent="0.25">
      <c r="A7599" t="s">
        <v>7756</v>
      </c>
      <c r="B7599" s="12">
        <v>76</v>
      </c>
      <c r="C7599" t="s">
        <v>2</v>
      </c>
      <c r="D7599" t="s">
        <v>3</v>
      </c>
      <c r="E7599" s="13" t="str">
        <f>"67"</f>
        <v>67</v>
      </c>
      <c r="F7599" t="s">
        <v>44</v>
      </c>
      <c r="G7599" s="14" t="str">
        <f>"181"</f>
        <v>181</v>
      </c>
      <c r="H7599" t="s">
        <v>564</v>
      </c>
    </row>
    <row r="7600" spans="1:8" x14ac:dyDescent="0.25">
      <c r="A7600" t="s">
        <v>7757</v>
      </c>
      <c r="B7600" s="12">
        <v>81</v>
      </c>
      <c r="C7600" t="s">
        <v>7</v>
      </c>
      <c r="D7600" t="s">
        <v>8</v>
      </c>
      <c r="E7600" s="13" t="str">
        <f>"38"</f>
        <v>38</v>
      </c>
      <c r="F7600" t="s">
        <v>121</v>
      </c>
      <c r="G7600" s="14" t="str">
        <f>"251"</f>
        <v>251</v>
      </c>
      <c r="H7600" t="s">
        <v>812</v>
      </c>
    </row>
    <row r="7601" spans="1:8" x14ac:dyDescent="0.25">
      <c r="A7601" t="s">
        <v>7758</v>
      </c>
      <c r="B7601" s="12">
        <v>81</v>
      </c>
      <c r="C7601" t="s">
        <v>7</v>
      </c>
      <c r="D7601" t="s">
        <v>8</v>
      </c>
      <c r="E7601" s="13" t="str">
        <f>"38"</f>
        <v>38</v>
      </c>
      <c r="F7601" t="s">
        <v>121</v>
      </c>
      <c r="G7601" s="14" t="str">
        <f>"271"</f>
        <v>271</v>
      </c>
      <c r="H7601" t="s">
        <v>122</v>
      </c>
    </row>
    <row r="7602" spans="1:8" x14ac:dyDescent="0.25">
      <c r="A7602" t="s">
        <v>7759</v>
      </c>
      <c r="B7602" s="12">
        <v>76</v>
      </c>
      <c r="C7602" t="s">
        <v>2</v>
      </c>
      <c r="D7602" t="s">
        <v>3</v>
      </c>
      <c r="E7602" s="13" t="str">
        <f>"53"</f>
        <v>53</v>
      </c>
      <c r="F7602" t="s">
        <v>67</v>
      </c>
      <c r="G7602" s="14" t="str">
        <f>"206"</f>
        <v>206</v>
      </c>
      <c r="H7602" t="s">
        <v>274</v>
      </c>
    </row>
    <row r="7603" spans="1:8" x14ac:dyDescent="0.25">
      <c r="A7603" t="s">
        <v>7760</v>
      </c>
      <c r="B7603" s="12">
        <v>76</v>
      </c>
      <c r="C7603" t="s">
        <v>2</v>
      </c>
      <c r="D7603" t="s">
        <v>3</v>
      </c>
      <c r="E7603" s="13" t="str">
        <f>"67"</f>
        <v>67</v>
      </c>
      <c r="F7603" t="s">
        <v>44</v>
      </c>
      <c r="G7603" s="14" t="str">
        <f>"291"</f>
        <v>291</v>
      </c>
      <c r="H7603" t="s">
        <v>253</v>
      </c>
    </row>
    <row r="7604" spans="1:8" x14ac:dyDescent="0.25">
      <c r="A7604" t="s">
        <v>7761</v>
      </c>
      <c r="B7604" s="12">
        <v>76</v>
      </c>
      <c r="C7604" t="s">
        <v>2</v>
      </c>
      <c r="D7604" t="s">
        <v>3</v>
      </c>
      <c r="E7604" s="13" t="str">
        <f>"67"</f>
        <v>67</v>
      </c>
      <c r="F7604" t="s">
        <v>44</v>
      </c>
      <c r="G7604" s="14" t="str">
        <f>"171"</f>
        <v>171</v>
      </c>
      <c r="H7604" t="s">
        <v>1418</v>
      </c>
    </row>
    <row r="7605" spans="1:8" x14ac:dyDescent="0.25">
      <c r="A7605" t="s">
        <v>7762</v>
      </c>
      <c r="B7605" s="12">
        <v>77</v>
      </c>
      <c r="C7605" t="s">
        <v>17</v>
      </c>
      <c r="D7605" t="s">
        <v>18</v>
      </c>
      <c r="E7605" s="13" t="str">
        <f>"40"</f>
        <v>40</v>
      </c>
      <c r="F7605" t="s">
        <v>19</v>
      </c>
      <c r="G7605" s="14" t="str">
        <f>"251"</f>
        <v>251</v>
      </c>
      <c r="H7605" t="s">
        <v>20</v>
      </c>
    </row>
    <row r="7606" spans="1:8" x14ac:dyDescent="0.25">
      <c r="A7606" t="s">
        <v>7763</v>
      </c>
      <c r="B7606" s="12">
        <v>81</v>
      </c>
      <c r="C7606" t="s">
        <v>7</v>
      </c>
      <c r="D7606" t="s">
        <v>8</v>
      </c>
      <c r="E7606" s="13" t="str">
        <f>"05"</f>
        <v>05</v>
      </c>
      <c r="F7606" t="s">
        <v>9</v>
      </c>
      <c r="G7606" s="14" t="str">
        <f>"104"</f>
        <v>104</v>
      </c>
      <c r="H7606" t="s">
        <v>299</v>
      </c>
    </row>
    <row r="7607" spans="1:8" x14ac:dyDescent="0.25">
      <c r="A7607" t="s">
        <v>7764</v>
      </c>
      <c r="B7607" s="12">
        <v>77</v>
      </c>
      <c r="C7607" t="s">
        <v>17</v>
      </c>
      <c r="D7607" t="s">
        <v>18</v>
      </c>
      <c r="E7607" s="13" t="str">
        <f>"40"</f>
        <v>40</v>
      </c>
      <c r="F7607" t="s">
        <v>19</v>
      </c>
      <c r="G7607" s="14" t="str">
        <f>"251"</f>
        <v>251</v>
      </c>
      <c r="H7607" t="s">
        <v>20</v>
      </c>
    </row>
    <row r="7608" spans="1:8" x14ac:dyDescent="0.25">
      <c r="A7608" t="s">
        <v>7765</v>
      </c>
      <c r="B7608" s="12">
        <v>81</v>
      </c>
      <c r="C7608" t="s">
        <v>7</v>
      </c>
      <c r="D7608" t="s">
        <v>8</v>
      </c>
      <c r="E7608" s="13" t="str">
        <f>"05"</f>
        <v>05</v>
      </c>
      <c r="F7608" t="s">
        <v>9</v>
      </c>
      <c r="G7608" s="14" t="str">
        <f>"104"</f>
        <v>104</v>
      </c>
      <c r="H7608" t="s">
        <v>299</v>
      </c>
    </row>
    <row r="7609" spans="1:8" x14ac:dyDescent="0.25">
      <c r="A7609" t="s">
        <v>7765</v>
      </c>
      <c r="B7609" s="12">
        <v>81</v>
      </c>
      <c r="C7609" t="s">
        <v>7</v>
      </c>
      <c r="D7609" t="s">
        <v>8</v>
      </c>
      <c r="E7609" s="13" t="str">
        <f>"05"</f>
        <v>05</v>
      </c>
      <c r="F7609" t="s">
        <v>9</v>
      </c>
      <c r="G7609" s="14" t="str">
        <f>"216"</f>
        <v>216</v>
      </c>
      <c r="H7609" t="s">
        <v>443</v>
      </c>
    </row>
    <row r="7610" spans="1:8" x14ac:dyDescent="0.25">
      <c r="A7610" t="s">
        <v>7766</v>
      </c>
      <c r="B7610" s="12">
        <v>76</v>
      </c>
      <c r="C7610" t="s">
        <v>2</v>
      </c>
      <c r="D7610" t="s">
        <v>3</v>
      </c>
      <c r="E7610" s="13" t="str">
        <f>"13"</f>
        <v>13</v>
      </c>
      <c r="F7610" t="s">
        <v>14</v>
      </c>
      <c r="G7610" s="14" t="str">
        <f>"258"</f>
        <v>258</v>
      </c>
      <c r="H7610" t="s">
        <v>1129</v>
      </c>
    </row>
    <row r="7611" spans="1:8" x14ac:dyDescent="0.25">
      <c r="A7611" t="s">
        <v>7767</v>
      </c>
      <c r="B7611" s="12">
        <v>76</v>
      </c>
      <c r="C7611" t="s">
        <v>2</v>
      </c>
      <c r="D7611" t="s">
        <v>3</v>
      </c>
      <c r="E7611" s="13" t="str">
        <f>"67"</f>
        <v>67</v>
      </c>
      <c r="F7611" t="s">
        <v>44</v>
      </c>
      <c r="G7611" s="14" t="str">
        <f>"291"</f>
        <v>291</v>
      </c>
      <c r="H7611" t="s">
        <v>253</v>
      </c>
    </row>
    <row r="7612" spans="1:8" x14ac:dyDescent="0.25">
      <c r="A7612" t="s">
        <v>7768</v>
      </c>
      <c r="B7612" s="12">
        <v>81</v>
      </c>
      <c r="C7612" t="s">
        <v>7</v>
      </c>
      <c r="D7612" t="s">
        <v>8</v>
      </c>
      <c r="E7612" s="13" t="str">
        <f>"20"</f>
        <v>20</v>
      </c>
      <c r="F7612" t="s">
        <v>111</v>
      </c>
      <c r="G7612" s="14" t="str">
        <f>"226"</f>
        <v>226</v>
      </c>
      <c r="H7612" t="s">
        <v>431</v>
      </c>
    </row>
    <row r="7613" spans="1:8" x14ac:dyDescent="0.25">
      <c r="A7613" t="s">
        <v>7769</v>
      </c>
      <c r="B7613" s="12">
        <v>81</v>
      </c>
      <c r="C7613" t="s">
        <v>7</v>
      </c>
      <c r="D7613" t="s">
        <v>8</v>
      </c>
      <c r="E7613" s="13" t="str">
        <f>"69"</f>
        <v>69</v>
      </c>
      <c r="F7613" t="s">
        <v>140</v>
      </c>
      <c r="G7613" s="14" t="str">
        <f>"016"</f>
        <v>016</v>
      </c>
      <c r="H7613" t="s">
        <v>6431</v>
      </c>
    </row>
    <row r="7614" spans="1:8" x14ac:dyDescent="0.25">
      <c r="A7614" t="s">
        <v>7770</v>
      </c>
      <c r="B7614" s="12">
        <v>79</v>
      </c>
      <c r="C7614" t="s">
        <v>28</v>
      </c>
      <c r="D7614" t="s">
        <v>29</v>
      </c>
      <c r="E7614" s="13" t="str">
        <f>"32"</f>
        <v>32</v>
      </c>
      <c r="F7614" t="s">
        <v>61</v>
      </c>
      <c r="G7614" s="14" t="str">
        <f>"265"</f>
        <v>265</v>
      </c>
      <c r="H7614" t="s">
        <v>2148</v>
      </c>
    </row>
    <row r="7615" spans="1:8" x14ac:dyDescent="0.25">
      <c r="A7615" t="s">
        <v>7771</v>
      </c>
      <c r="B7615" s="12">
        <v>77</v>
      </c>
      <c r="C7615" t="s">
        <v>17</v>
      </c>
      <c r="D7615" t="s">
        <v>18</v>
      </c>
      <c r="E7615" s="13" t="str">
        <f>"67"</f>
        <v>67</v>
      </c>
      <c r="F7615" t="s">
        <v>44</v>
      </c>
      <c r="G7615" s="14" t="str">
        <f>"151"</f>
        <v>151</v>
      </c>
      <c r="H7615" t="s">
        <v>200</v>
      </c>
    </row>
    <row r="7616" spans="1:8" x14ac:dyDescent="0.25">
      <c r="A7616" t="s">
        <v>7772</v>
      </c>
      <c r="B7616" s="12">
        <v>81</v>
      </c>
      <c r="C7616" t="s">
        <v>7</v>
      </c>
      <c r="D7616" t="s">
        <v>8</v>
      </c>
      <c r="E7616" s="13" t="str">
        <f>"05"</f>
        <v>05</v>
      </c>
      <c r="F7616" t="s">
        <v>9</v>
      </c>
      <c r="G7616" s="14" t="str">
        <f>"216"</f>
        <v>216</v>
      </c>
      <c r="H7616" t="s">
        <v>443</v>
      </c>
    </row>
    <row r="7617" spans="1:8" x14ac:dyDescent="0.25">
      <c r="A7617" t="s">
        <v>7773</v>
      </c>
      <c r="B7617" s="12">
        <v>79</v>
      </c>
      <c r="C7617" t="s">
        <v>28</v>
      </c>
      <c r="D7617" t="s">
        <v>29</v>
      </c>
      <c r="E7617" s="13" t="str">
        <f>"09"</f>
        <v>09</v>
      </c>
      <c r="F7617" t="s">
        <v>117</v>
      </c>
      <c r="G7617" s="14" t="str">
        <f>"221"</f>
        <v>221</v>
      </c>
      <c r="H7617" t="s">
        <v>65</v>
      </c>
    </row>
    <row r="7618" spans="1:8" x14ac:dyDescent="0.25">
      <c r="A7618" t="s">
        <v>7773</v>
      </c>
      <c r="B7618" s="12">
        <v>79</v>
      </c>
      <c r="C7618" t="s">
        <v>28</v>
      </c>
      <c r="D7618" t="s">
        <v>29</v>
      </c>
      <c r="E7618" s="13" t="str">
        <f>"37"</f>
        <v>37</v>
      </c>
      <c r="F7618" t="s">
        <v>34</v>
      </c>
      <c r="G7618" s="14" t="str">
        <f>"076"</f>
        <v>076</v>
      </c>
      <c r="H7618" t="s">
        <v>599</v>
      </c>
    </row>
    <row r="7619" spans="1:8" x14ac:dyDescent="0.25">
      <c r="A7619" t="s">
        <v>7774</v>
      </c>
      <c r="B7619" s="12">
        <v>77</v>
      </c>
      <c r="C7619" t="s">
        <v>17</v>
      </c>
      <c r="D7619" t="s">
        <v>18</v>
      </c>
      <c r="E7619" s="13" t="str">
        <f>"67"</f>
        <v>67</v>
      </c>
      <c r="F7619" t="s">
        <v>44</v>
      </c>
      <c r="G7619" s="14" t="str">
        <f>"261"</f>
        <v>261</v>
      </c>
      <c r="H7619" t="s">
        <v>70</v>
      </c>
    </row>
    <row r="7620" spans="1:8" x14ac:dyDescent="0.25">
      <c r="A7620" t="s">
        <v>7775</v>
      </c>
      <c r="B7620" s="12">
        <v>81</v>
      </c>
      <c r="C7620" t="s">
        <v>7</v>
      </c>
      <c r="D7620" t="s">
        <v>8</v>
      </c>
      <c r="E7620" s="13" t="str">
        <f>"36"</f>
        <v>36</v>
      </c>
      <c r="F7620" t="s">
        <v>84</v>
      </c>
      <c r="G7620" s="14" t="str">
        <f>"022"</f>
        <v>022</v>
      </c>
      <c r="H7620" t="s">
        <v>1320</v>
      </c>
    </row>
    <row r="7621" spans="1:8" x14ac:dyDescent="0.25">
      <c r="A7621" t="s">
        <v>7776</v>
      </c>
      <c r="B7621" s="12">
        <v>81</v>
      </c>
      <c r="C7621" t="s">
        <v>7</v>
      </c>
      <c r="D7621" t="s">
        <v>8</v>
      </c>
      <c r="E7621" s="13" t="str">
        <f>"38"</f>
        <v>38</v>
      </c>
      <c r="F7621" t="s">
        <v>121</v>
      </c>
      <c r="G7621" s="14" t="str">
        <f>"018"</f>
        <v>018</v>
      </c>
      <c r="H7621" t="s">
        <v>5101</v>
      </c>
    </row>
    <row r="7622" spans="1:8" x14ac:dyDescent="0.25">
      <c r="A7622" t="s">
        <v>7776</v>
      </c>
      <c r="B7622" s="12">
        <v>81</v>
      </c>
      <c r="C7622" t="s">
        <v>7</v>
      </c>
      <c r="D7622" t="s">
        <v>8</v>
      </c>
      <c r="E7622" s="13" t="str">
        <f>"38"</f>
        <v>38</v>
      </c>
      <c r="F7622" t="s">
        <v>121</v>
      </c>
      <c r="G7622" s="14" t="str">
        <f>"024"</f>
        <v>024</v>
      </c>
      <c r="H7622" t="s">
        <v>4919</v>
      </c>
    </row>
    <row r="7623" spans="1:8" x14ac:dyDescent="0.25">
      <c r="A7623" t="s">
        <v>7776</v>
      </c>
      <c r="B7623" s="12">
        <v>81</v>
      </c>
      <c r="C7623" t="s">
        <v>7</v>
      </c>
      <c r="D7623" t="s">
        <v>8</v>
      </c>
      <c r="E7623" s="13" t="str">
        <f>"38"</f>
        <v>38</v>
      </c>
      <c r="F7623" t="s">
        <v>121</v>
      </c>
      <c r="G7623" s="14" t="str">
        <f>"028"</f>
        <v>028</v>
      </c>
      <c r="H7623" t="s">
        <v>5784</v>
      </c>
    </row>
    <row r="7624" spans="1:8" x14ac:dyDescent="0.25">
      <c r="A7624" t="s">
        <v>7776</v>
      </c>
      <c r="B7624" s="12">
        <v>81</v>
      </c>
      <c r="C7624" t="s">
        <v>7</v>
      </c>
      <c r="D7624" t="s">
        <v>8</v>
      </c>
      <c r="E7624" s="13" t="str">
        <f>"58"</f>
        <v>58</v>
      </c>
      <c r="F7624" t="s">
        <v>128</v>
      </c>
      <c r="G7624" s="14" t="str">
        <f>"281"</f>
        <v>281</v>
      </c>
      <c r="H7624" t="s">
        <v>158</v>
      </c>
    </row>
    <row r="7625" spans="1:8" x14ac:dyDescent="0.25">
      <c r="A7625" t="s">
        <v>7777</v>
      </c>
      <c r="B7625" s="12">
        <v>76</v>
      </c>
      <c r="C7625" t="s">
        <v>2</v>
      </c>
      <c r="D7625" t="s">
        <v>3</v>
      </c>
      <c r="E7625" s="13" t="str">
        <f>"53"</f>
        <v>53</v>
      </c>
      <c r="F7625" t="s">
        <v>67</v>
      </c>
      <c r="G7625" s="14" t="str">
        <f>"206"</f>
        <v>206</v>
      </c>
      <c r="H7625" t="s">
        <v>274</v>
      </c>
    </row>
    <row r="7626" spans="1:8" x14ac:dyDescent="0.25">
      <c r="A7626" t="s">
        <v>7778</v>
      </c>
      <c r="B7626" s="12">
        <v>76</v>
      </c>
      <c r="C7626" t="s">
        <v>2</v>
      </c>
      <c r="D7626" t="s">
        <v>3</v>
      </c>
      <c r="E7626" s="13" t="str">
        <f>"28"</f>
        <v>28</v>
      </c>
      <c r="F7626" t="s">
        <v>89</v>
      </c>
      <c r="G7626" s="14" t="str">
        <f>"291"</f>
        <v>291</v>
      </c>
      <c r="H7626" t="s">
        <v>309</v>
      </c>
    </row>
    <row r="7627" spans="1:8" x14ac:dyDescent="0.25">
      <c r="A7627" t="s">
        <v>7779</v>
      </c>
      <c r="B7627" s="12">
        <v>76</v>
      </c>
      <c r="C7627" t="s">
        <v>2</v>
      </c>
      <c r="D7627" t="s">
        <v>3</v>
      </c>
      <c r="E7627" s="13" t="str">
        <f>"67"</f>
        <v>67</v>
      </c>
      <c r="F7627" t="s">
        <v>44</v>
      </c>
      <c r="G7627" s="14" t="str">
        <f>"136"</f>
        <v>136</v>
      </c>
      <c r="H7627" t="s">
        <v>993</v>
      </c>
    </row>
    <row r="7628" spans="1:8" x14ac:dyDescent="0.25">
      <c r="A7628" t="s">
        <v>7780</v>
      </c>
      <c r="B7628" s="12">
        <v>79</v>
      </c>
      <c r="C7628" t="s">
        <v>28</v>
      </c>
      <c r="D7628" t="s">
        <v>29</v>
      </c>
      <c r="E7628" s="13" t="str">
        <f>"17"</f>
        <v>17</v>
      </c>
      <c r="F7628" t="s">
        <v>32</v>
      </c>
      <c r="G7628" s="14" t="str">
        <f>"251"</f>
        <v>251</v>
      </c>
      <c r="H7628" t="s">
        <v>33</v>
      </c>
    </row>
    <row r="7629" spans="1:8" x14ac:dyDescent="0.25">
      <c r="A7629" t="s">
        <v>7781</v>
      </c>
      <c r="B7629" s="12">
        <v>77</v>
      </c>
      <c r="C7629" t="s">
        <v>17</v>
      </c>
      <c r="D7629" t="s">
        <v>18</v>
      </c>
      <c r="E7629" s="13" t="str">
        <f>"51"</f>
        <v>51</v>
      </c>
      <c r="F7629" t="s">
        <v>55</v>
      </c>
      <c r="G7629" s="14" t="str">
        <f>"151"</f>
        <v>151</v>
      </c>
      <c r="H7629" t="s">
        <v>645</v>
      </c>
    </row>
    <row r="7630" spans="1:8" x14ac:dyDescent="0.25">
      <c r="A7630" t="s">
        <v>7782</v>
      </c>
      <c r="B7630" s="12">
        <v>77</v>
      </c>
      <c r="C7630" t="s">
        <v>17</v>
      </c>
      <c r="D7630" t="s">
        <v>18</v>
      </c>
      <c r="E7630" s="13" t="str">
        <f>"40"</f>
        <v>40</v>
      </c>
      <c r="F7630" t="s">
        <v>19</v>
      </c>
      <c r="G7630" s="14" t="str">
        <f>"226"</f>
        <v>226</v>
      </c>
      <c r="H7630" t="s">
        <v>359</v>
      </c>
    </row>
    <row r="7631" spans="1:8" x14ac:dyDescent="0.25">
      <c r="A7631" t="s">
        <v>7783</v>
      </c>
      <c r="B7631" s="12">
        <v>79</v>
      </c>
      <c r="C7631" t="s">
        <v>28</v>
      </c>
      <c r="D7631" t="s">
        <v>29</v>
      </c>
      <c r="E7631" s="13" t="str">
        <f>"17"</f>
        <v>17</v>
      </c>
      <c r="F7631" t="s">
        <v>32</v>
      </c>
      <c r="G7631" s="14" t="str">
        <f>"251"</f>
        <v>251</v>
      </c>
      <c r="H7631" t="s">
        <v>33</v>
      </c>
    </row>
    <row r="7632" spans="1:8" x14ac:dyDescent="0.25">
      <c r="A7632" t="s">
        <v>7784</v>
      </c>
      <c r="B7632" s="12">
        <v>81</v>
      </c>
      <c r="C7632" t="s">
        <v>7</v>
      </c>
      <c r="D7632" t="s">
        <v>8</v>
      </c>
      <c r="E7632" s="13" t="str">
        <f>"44"</f>
        <v>44</v>
      </c>
      <c r="F7632" t="s">
        <v>40</v>
      </c>
      <c r="G7632" s="14" t="str">
        <f>"146"</f>
        <v>146</v>
      </c>
      <c r="H7632" t="s">
        <v>203</v>
      </c>
    </row>
    <row r="7633" spans="1:8" x14ac:dyDescent="0.25">
      <c r="A7633" t="s">
        <v>7785</v>
      </c>
      <c r="B7633" s="12">
        <v>77</v>
      </c>
      <c r="C7633" t="s">
        <v>17</v>
      </c>
      <c r="D7633" t="s">
        <v>18</v>
      </c>
      <c r="E7633" s="13" t="str">
        <f>"40"</f>
        <v>40</v>
      </c>
      <c r="F7633" t="s">
        <v>19</v>
      </c>
      <c r="G7633" s="14" t="str">
        <f>"231"</f>
        <v>231</v>
      </c>
      <c r="H7633" t="s">
        <v>287</v>
      </c>
    </row>
    <row r="7634" spans="1:8" x14ac:dyDescent="0.25">
      <c r="A7634" t="s">
        <v>7786</v>
      </c>
      <c r="B7634" s="12">
        <v>81</v>
      </c>
      <c r="C7634" t="s">
        <v>7</v>
      </c>
      <c r="D7634" t="s">
        <v>8</v>
      </c>
      <c r="E7634" s="13" t="str">
        <f>"05"</f>
        <v>05</v>
      </c>
      <c r="F7634" t="s">
        <v>9</v>
      </c>
      <c r="G7634" s="14" t="str">
        <f>"104"</f>
        <v>104</v>
      </c>
      <c r="H7634" t="s">
        <v>299</v>
      </c>
    </row>
    <row r="7635" spans="1:8" x14ac:dyDescent="0.25">
      <c r="A7635" t="s">
        <v>7787</v>
      </c>
      <c r="B7635" s="12">
        <v>76</v>
      </c>
      <c r="C7635" t="s">
        <v>2</v>
      </c>
      <c r="D7635" t="s">
        <v>3</v>
      </c>
      <c r="E7635" s="13" t="str">
        <f>"13"</f>
        <v>13</v>
      </c>
      <c r="F7635" t="s">
        <v>14</v>
      </c>
      <c r="G7635" s="14" t="str">
        <f>"002"</f>
        <v>002</v>
      </c>
      <c r="H7635" t="s">
        <v>1572</v>
      </c>
    </row>
    <row r="7636" spans="1:8" x14ac:dyDescent="0.25">
      <c r="A7636" t="s">
        <v>7788</v>
      </c>
      <c r="B7636" s="12">
        <v>79</v>
      </c>
      <c r="C7636" t="s">
        <v>28</v>
      </c>
      <c r="D7636" t="s">
        <v>29</v>
      </c>
      <c r="E7636" s="13" t="str">
        <f>"03"</f>
        <v>03</v>
      </c>
      <c r="F7636" t="s">
        <v>30</v>
      </c>
      <c r="G7636" s="14" t="str">
        <f>"116"</f>
        <v>116</v>
      </c>
      <c r="H7636" t="s">
        <v>7789</v>
      </c>
    </row>
    <row r="7637" spans="1:8" x14ac:dyDescent="0.25">
      <c r="A7637" t="s">
        <v>7790</v>
      </c>
      <c r="B7637" s="12">
        <v>76</v>
      </c>
      <c r="C7637" t="s">
        <v>2</v>
      </c>
      <c r="D7637" t="s">
        <v>3</v>
      </c>
      <c r="E7637" s="13" t="str">
        <f>"13"</f>
        <v>13</v>
      </c>
      <c r="F7637" t="s">
        <v>14</v>
      </c>
      <c r="G7637" s="14" t="str">
        <f>"255"</f>
        <v>255</v>
      </c>
      <c r="H7637" t="s">
        <v>131</v>
      </c>
    </row>
    <row r="7638" spans="1:8" x14ac:dyDescent="0.25">
      <c r="A7638" t="s">
        <v>7791</v>
      </c>
      <c r="B7638" s="12">
        <v>79</v>
      </c>
      <c r="C7638" t="s">
        <v>28</v>
      </c>
      <c r="D7638" t="s">
        <v>29</v>
      </c>
      <c r="E7638" s="13" t="str">
        <f>"55"</f>
        <v>55</v>
      </c>
      <c r="F7638" t="s">
        <v>207</v>
      </c>
      <c r="G7638" s="14" t="str">
        <f>"236"</f>
        <v>236</v>
      </c>
      <c r="H7638" t="s">
        <v>229</v>
      </c>
    </row>
    <row r="7639" spans="1:8" x14ac:dyDescent="0.25">
      <c r="A7639" t="s">
        <v>7792</v>
      </c>
      <c r="B7639" s="12">
        <v>81</v>
      </c>
      <c r="C7639" t="s">
        <v>7</v>
      </c>
      <c r="D7639" t="s">
        <v>8</v>
      </c>
      <c r="E7639" s="13" t="str">
        <f>"59"</f>
        <v>59</v>
      </c>
      <c r="F7639" t="s">
        <v>335</v>
      </c>
      <c r="G7639" s="14" t="str">
        <f>"165"</f>
        <v>165</v>
      </c>
      <c r="H7639" t="s">
        <v>1742</v>
      </c>
    </row>
    <row r="7640" spans="1:8" x14ac:dyDescent="0.25">
      <c r="A7640" t="s">
        <v>7793</v>
      </c>
      <c r="B7640" s="12">
        <v>79</v>
      </c>
      <c r="C7640" t="s">
        <v>28</v>
      </c>
      <c r="D7640" t="s">
        <v>29</v>
      </c>
      <c r="E7640" s="13" t="str">
        <f>"09"</f>
        <v>09</v>
      </c>
      <c r="F7640" t="s">
        <v>117</v>
      </c>
      <c r="G7640" s="14" t="str">
        <f>"111"</f>
        <v>111</v>
      </c>
      <c r="H7640" t="s">
        <v>1906</v>
      </c>
    </row>
    <row r="7641" spans="1:8" x14ac:dyDescent="0.25">
      <c r="A7641" t="s">
        <v>7794</v>
      </c>
      <c r="B7641" s="12">
        <v>76</v>
      </c>
      <c r="C7641" t="s">
        <v>2</v>
      </c>
      <c r="D7641" t="s">
        <v>3</v>
      </c>
      <c r="E7641" s="13" t="str">
        <f>"67"</f>
        <v>67</v>
      </c>
      <c r="F7641" t="s">
        <v>44</v>
      </c>
      <c r="G7641" s="14" t="str">
        <f>"136"</f>
        <v>136</v>
      </c>
      <c r="H7641" t="s">
        <v>993</v>
      </c>
    </row>
    <row r="7642" spans="1:8" x14ac:dyDescent="0.25">
      <c r="A7642" t="s">
        <v>7795</v>
      </c>
      <c r="B7642" s="12">
        <v>77</v>
      </c>
      <c r="C7642" t="s">
        <v>17</v>
      </c>
      <c r="D7642" t="s">
        <v>18</v>
      </c>
      <c r="E7642" s="13" t="str">
        <f>"45"</f>
        <v>45</v>
      </c>
      <c r="F7642" t="s">
        <v>168</v>
      </c>
      <c r="G7642" s="14" t="str">
        <f>"181"</f>
        <v>181</v>
      </c>
      <c r="H7642" t="s">
        <v>278</v>
      </c>
    </row>
    <row r="7643" spans="1:8" x14ac:dyDescent="0.25">
      <c r="A7643" t="s">
        <v>7796</v>
      </c>
      <c r="B7643" s="12">
        <v>81</v>
      </c>
      <c r="C7643" t="s">
        <v>7</v>
      </c>
      <c r="D7643" t="s">
        <v>8</v>
      </c>
      <c r="E7643" s="13" t="str">
        <f>"70"</f>
        <v>70</v>
      </c>
      <c r="F7643" t="s">
        <v>50</v>
      </c>
      <c r="G7643" s="14" t="str">
        <f>"012"</f>
        <v>012</v>
      </c>
      <c r="H7643" t="s">
        <v>5077</v>
      </c>
    </row>
    <row r="7644" spans="1:8" x14ac:dyDescent="0.25">
      <c r="A7644" t="s">
        <v>7797</v>
      </c>
      <c r="B7644" s="12">
        <v>77</v>
      </c>
      <c r="C7644" t="s">
        <v>17</v>
      </c>
      <c r="D7644" t="s">
        <v>18</v>
      </c>
      <c r="E7644" s="13" t="str">
        <f>"40"</f>
        <v>40</v>
      </c>
      <c r="F7644" t="s">
        <v>19</v>
      </c>
      <c r="G7644" s="14" t="str">
        <f>"211"</f>
        <v>211</v>
      </c>
      <c r="H7644" t="s">
        <v>584</v>
      </c>
    </row>
    <row r="7645" spans="1:8" x14ac:dyDescent="0.25">
      <c r="A7645" t="s">
        <v>7798</v>
      </c>
      <c r="B7645" s="12">
        <v>79</v>
      </c>
      <c r="C7645" t="s">
        <v>28</v>
      </c>
      <c r="D7645" t="s">
        <v>29</v>
      </c>
      <c r="E7645" s="13" t="str">
        <f>"09"</f>
        <v>09</v>
      </c>
      <c r="F7645" t="s">
        <v>117</v>
      </c>
      <c r="G7645" s="14" t="str">
        <f>"128"</f>
        <v>128</v>
      </c>
      <c r="H7645" t="s">
        <v>689</v>
      </c>
    </row>
    <row r="7646" spans="1:8" x14ac:dyDescent="0.25">
      <c r="A7646" t="s">
        <v>7799</v>
      </c>
      <c r="B7646" s="12">
        <v>76</v>
      </c>
      <c r="C7646" t="s">
        <v>2</v>
      </c>
      <c r="D7646" t="s">
        <v>3</v>
      </c>
      <c r="E7646" s="13" t="str">
        <f>"25"</f>
        <v>25</v>
      </c>
      <c r="F7646" t="s">
        <v>434</v>
      </c>
      <c r="G7646" s="14" t="str">
        <f>"216"</f>
        <v>216</v>
      </c>
      <c r="H7646" t="s">
        <v>1149</v>
      </c>
    </row>
    <row r="7647" spans="1:8" x14ac:dyDescent="0.25">
      <c r="A7647" t="s">
        <v>7800</v>
      </c>
      <c r="B7647" s="12">
        <v>81</v>
      </c>
      <c r="C7647" t="s">
        <v>7</v>
      </c>
      <c r="D7647" t="s">
        <v>8</v>
      </c>
      <c r="E7647" s="13" t="str">
        <f>"42"</f>
        <v>42</v>
      </c>
      <c r="F7647" t="s">
        <v>1206</v>
      </c>
      <c r="G7647" s="14" t="str">
        <f>"024"</f>
        <v>024</v>
      </c>
      <c r="H7647" t="s">
        <v>3876</v>
      </c>
    </row>
    <row r="7648" spans="1:8" x14ac:dyDescent="0.25">
      <c r="A7648" t="s">
        <v>7801</v>
      </c>
      <c r="B7648" s="12">
        <v>81</v>
      </c>
      <c r="C7648" t="s">
        <v>7</v>
      </c>
      <c r="D7648" t="s">
        <v>8</v>
      </c>
      <c r="E7648" s="13" t="str">
        <f>"05"</f>
        <v>05</v>
      </c>
      <c r="F7648" t="s">
        <v>9</v>
      </c>
      <c r="G7648" s="14" t="str">
        <f>"231"</f>
        <v>231</v>
      </c>
      <c r="H7648" t="s">
        <v>263</v>
      </c>
    </row>
    <row r="7649" spans="1:8" x14ac:dyDescent="0.25">
      <c r="A7649" t="s">
        <v>7801</v>
      </c>
      <c r="B7649" s="12">
        <v>81</v>
      </c>
      <c r="C7649" t="s">
        <v>7</v>
      </c>
      <c r="D7649" t="s">
        <v>8</v>
      </c>
      <c r="E7649" s="13" t="str">
        <f>"36"</f>
        <v>36</v>
      </c>
      <c r="F7649" t="s">
        <v>84</v>
      </c>
      <c r="G7649" s="14" t="str">
        <f>"020"</f>
        <v>020</v>
      </c>
      <c r="H7649" t="s">
        <v>1528</v>
      </c>
    </row>
    <row r="7650" spans="1:8" x14ac:dyDescent="0.25">
      <c r="A7650" t="s">
        <v>7801</v>
      </c>
      <c r="B7650" s="12">
        <v>81</v>
      </c>
      <c r="C7650" t="s">
        <v>7</v>
      </c>
      <c r="D7650" t="s">
        <v>8</v>
      </c>
      <c r="E7650" s="13" t="str">
        <f>"44"</f>
        <v>44</v>
      </c>
      <c r="F7650" t="s">
        <v>40</v>
      </c>
      <c r="G7650" s="14" t="str">
        <f>"018"</f>
        <v>018</v>
      </c>
      <c r="H7650" t="s">
        <v>817</v>
      </c>
    </row>
    <row r="7651" spans="1:8" x14ac:dyDescent="0.25">
      <c r="A7651" t="s">
        <v>7801</v>
      </c>
      <c r="B7651" s="12">
        <v>81</v>
      </c>
      <c r="C7651" t="s">
        <v>7</v>
      </c>
      <c r="D7651" t="s">
        <v>8</v>
      </c>
      <c r="E7651" s="13" t="str">
        <f>"70"</f>
        <v>70</v>
      </c>
      <c r="F7651" t="s">
        <v>50</v>
      </c>
      <c r="G7651" s="14" t="str">
        <f>"266"</f>
        <v>266</v>
      </c>
      <c r="H7651" t="s">
        <v>51</v>
      </c>
    </row>
    <row r="7652" spans="1:8" x14ac:dyDescent="0.25">
      <c r="A7652" t="s">
        <v>7802</v>
      </c>
      <c r="B7652" s="12">
        <v>81</v>
      </c>
      <c r="C7652" t="s">
        <v>7</v>
      </c>
      <c r="D7652" t="s">
        <v>8</v>
      </c>
      <c r="E7652" s="13" t="str">
        <f>"05"</f>
        <v>05</v>
      </c>
      <c r="F7652" t="s">
        <v>9</v>
      </c>
      <c r="G7652" s="14" t="str">
        <f>"231"</f>
        <v>231</v>
      </c>
      <c r="H7652" t="s">
        <v>263</v>
      </c>
    </row>
    <row r="7653" spans="1:8" x14ac:dyDescent="0.25">
      <c r="A7653" t="s">
        <v>7803</v>
      </c>
      <c r="B7653" s="12">
        <v>79</v>
      </c>
      <c r="C7653" t="s">
        <v>28</v>
      </c>
      <c r="D7653" t="s">
        <v>29</v>
      </c>
      <c r="E7653" s="13" t="str">
        <f>"62"</f>
        <v>62</v>
      </c>
      <c r="F7653" t="s">
        <v>409</v>
      </c>
      <c r="G7653" s="14" t="str">
        <f>"286"</f>
        <v>286</v>
      </c>
      <c r="H7653" t="s">
        <v>2707</v>
      </c>
    </row>
    <row r="7654" spans="1:8" x14ac:dyDescent="0.25">
      <c r="A7654" t="s">
        <v>7804</v>
      </c>
      <c r="B7654" s="12">
        <v>77</v>
      </c>
      <c r="C7654" t="s">
        <v>17</v>
      </c>
      <c r="D7654" t="s">
        <v>18</v>
      </c>
      <c r="E7654" s="13" t="str">
        <f>"40"</f>
        <v>40</v>
      </c>
      <c r="F7654" t="s">
        <v>19</v>
      </c>
      <c r="G7654" s="14" t="str">
        <f>"231"</f>
        <v>231</v>
      </c>
      <c r="H7654" t="s">
        <v>287</v>
      </c>
    </row>
    <row r="7655" spans="1:8" x14ac:dyDescent="0.25">
      <c r="A7655" t="s">
        <v>7805</v>
      </c>
      <c r="B7655" s="12">
        <v>77</v>
      </c>
      <c r="C7655" t="s">
        <v>17</v>
      </c>
      <c r="D7655" t="s">
        <v>18</v>
      </c>
      <c r="E7655" s="13" t="str">
        <f>"40"</f>
        <v>40</v>
      </c>
      <c r="F7655" t="s">
        <v>19</v>
      </c>
      <c r="G7655" s="14" t="str">
        <f>"251"</f>
        <v>251</v>
      </c>
      <c r="H7655" t="s">
        <v>20</v>
      </c>
    </row>
    <row r="7656" spans="1:8" x14ac:dyDescent="0.25">
      <c r="A7656" t="s">
        <v>7806</v>
      </c>
      <c r="B7656" s="12">
        <v>77</v>
      </c>
      <c r="C7656" t="s">
        <v>17</v>
      </c>
      <c r="D7656" t="s">
        <v>18</v>
      </c>
      <c r="E7656" s="13" t="str">
        <f>"51"</f>
        <v>51</v>
      </c>
      <c r="F7656" t="s">
        <v>55</v>
      </c>
      <c r="G7656" s="14" t="str">
        <f>"206"</f>
        <v>206</v>
      </c>
      <c r="H7656" t="s">
        <v>223</v>
      </c>
    </row>
    <row r="7657" spans="1:8" x14ac:dyDescent="0.25">
      <c r="A7657" t="s">
        <v>7807</v>
      </c>
      <c r="B7657" s="12">
        <v>76</v>
      </c>
      <c r="C7657" t="s">
        <v>2</v>
      </c>
      <c r="D7657" t="s">
        <v>3</v>
      </c>
      <c r="E7657" s="13" t="str">
        <f>"64"</f>
        <v>64</v>
      </c>
      <c r="F7657" t="s">
        <v>58</v>
      </c>
      <c r="G7657" s="14" t="str">
        <f>"216"</f>
        <v>216</v>
      </c>
      <c r="H7657" t="s">
        <v>450</v>
      </c>
    </row>
    <row r="7658" spans="1:8" x14ac:dyDescent="0.25">
      <c r="A7658" t="s">
        <v>7807</v>
      </c>
      <c r="B7658" s="12">
        <v>76</v>
      </c>
      <c r="C7658" t="s">
        <v>2</v>
      </c>
      <c r="D7658" t="s">
        <v>3</v>
      </c>
      <c r="E7658" s="13" t="str">
        <f>"64"</f>
        <v>64</v>
      </c>
      <c r="F7658" t="s">
        <v>58</v>
      </c>
      <c r="G7658" s="14" t="str">
        <f>"221"</f>
        <v>221</v>
      </c>
      <c r="H7658" t="s">
        <v>343</v>
      </c>
    </row>
    <row r="7659" spans="1:8" x14ac:dyDescent="0.25">
      <c r="A7659" t="s">
        <v>7808</v>
      </c>
      <c r="B7659" s="12">
        <v>81</v>
      </c>
      <c r="C7659" t="s">
        <v>7</v>
      </c>
      <c r="D7659" t="s">
        <v>8</v>
      </c>
      <c r="E7659" s="13" t="str">
        <f>"44"</f>
        <v>44</v>
      </c>
      <c r="F7659" t="s">
        <v>40</v>
      </c>
      <c r="G7659" s="14" t="str">
        <f>"122"</f>
        <v>122</v>
      </c>
      <c r="H7659" t="s">
        <v>348</v>
      </c>
    </row>
    <row r="7660" spans="1:8" x14ac:dyDescent="0.25">
      <c r="A7660" t="s">
        <v>7809</v>
      </c>
      <c r="B7660" s="12">
        <v>77</v>
      </c>
      <c r="C7660" t="s">
        <v>17</v>
      </c>
      <c r="D7660" t="s">
        <v>18</v>
      </c>
      <c r="E7660" s="13" t="str">
        <f>"30"</f>
        <v>30</v>
      </c>
      <c r="F7660" t="s">
        <v>210</v>
      </c>
      <c r="G7660" s="14" t="str">
        <f>"241"</f>
        <v>241</v>
      </c>
      <c r="H7660" t="s">
        <v>211</v>
      </c>
    </row>
    <row r="7661" spans="1:8" x14ac:dyDescent="0.25">
      <c r="A7661" t="s">
        <v>7810</v>
      </c>
      <c r="B7661" s="12">
        <v>77</v>
      </c>
      <c r="C7661" t="s">
        <v>17</v>
      </c>
      <c r="D7661" t="s">
        <v>18</v>
      </c>
      <c r="E7661" s="13" t="str">
        <f>"40"</f>
        <v>40</v>
      </c>
      <c r="F7661" t="s">
        <v>19</v>
      </c>
      <c r="G7661" s="14" t="str">
        <f>"251"</f>
        <v>251</v>
      </c>
      <c r="H7661" t="s">
        <v>20</v>
      </c>
    </row>
    <row r="7662" spans="1:8" x14ac:dyDescent="0.25">
      <c r="A7662" t="s">
        <v>7811</v>
      </c>
      <c r="B7662" s="12">
        <v>76</v>
      </c>
      <c r="C7662" t="s">
        <v>2</v>
      </c>
      <c r="D7662" t="s">
        <v>3</v>
      </c>
      <c r="E7662" s="13" t="str">
        <f>"11"</f>
        <v>11</v>
      </c>
      <c r="F7662" t="s">
        <v>501</v>
      </c>
      <c r="G7662" s="14" t="str">
        <f>"211"</f>
        <v>211</v>
      </c>
      <c r="H7662" t="s">
        <v>704</v>
      </c>
    </row>
    <row r="7663" spans="1:8" x14ac:dyDescent="0.25">
      <c r="A7663" t="s">
        <v>7811</v>
      </c>
      <c r="B7663" s="12">
        <v>76</v>
      </c>
      <c r="C7663" t="s">
        <v>2</v>
      </c>
      <c r="D7663" t="s">
        <v>3</v>
      </c>
      <c r="E7663" s="13" t="str">
        <f>"13"</f>
        <v>13</v>
      </c>
      <c r="F7663" t="s">
        <v>14</v>
      </c>
      <c r="G7663" s="14" t="str">
        <f>"251"</f>
        <v>251</v>
      </c>
      <c r="H7663" t="s">
        <v>255</v>
      </c>
    </row>
    <row r="7664" spans="1:8" x14ac:dyDescent="0.25">
      <c r="A7664" t="s">
        <v>7812</v>
      </c>
      <c r="B7664" s="12">
        <v>76</v>
      </c>
      <c r="C7664" t="s">
        <v>2</v>
      </c>
      <c r="D7664" t="s">
        <v>3</v>
      </c>
      <c r="E7664" s="13" t="str">
        <f>"11"</f>
        <v>11</v>
      </c>
      <c r="F7664" t="s">
        <v>501</v>
      </c>
      <c r="G7664" s="14" t="str">
        <f>"126"</f>
        <v>126</v>
      </c>
      <c r="H7664" t="s">
        <v>1052</v>
      </c>
    </row>
    <row r="7665" spans="1:8" x14ac:dyDescent="0.25">
      <c r="A7665" t="s">
        <v>7813</v>
      </c>
      <c r="B7665" s="12">
        <v>79</v>
      </c>
      <c r="C7665" t="s">
        <v>28</v>
      </c>
      <c r="D7665" t="s">
        <v>29</v>
      </c>
      <c r="E7665" s="13" t="str">
        <f>"55"</f>
        <v>55</v>
      </c>
      <c r="F7665" t="s">
        <v>207</v>
      </c>
      <c r="G7665" s="14" t="str">
        <f>"106"</f>
        <v>106</v>
      </c>
      <c r="H7665" t="s">
        <v>799</v>
      </c>
    </row>
    <row r="7666" spans="1:8" x14ac:dyDescent="0.25">
      <c r="A7666" t="s">
        <v>7814</v>
      </c>
      <c r="B7666" s="12">
        <v>79</v>
      </c>
      <c r="C7666" t="s">
        <v>28</v>
      </c>
      <c r="D7666" t="s">
        <v>29</v>
      </c>
      <c r="E7666" s="13" t="str">
        <f>"17"</f>
        <v>17</v>
      </c>
      <c r="F7666" t="s">
        <v>32</v>
      </c>
      <c r="G7666" s="14" t="str">
        <f>"251"</f>
        <v>251</v>
      </c>
      <c r="H7666" t="s">
        <v>33</v>
      </c>
    </row>
    <row r="7667" spans="1:8" x14ac:dyDescent="0.25">
      <c r="A7667" t="s">
        <v>7815</v>
      </c>
      <c r="B7667" s="12">
        <v>81</v>
      </c>
      <c r="C7667" t="s">
        <v>7</v>
      </c>
      <c r="D7667" t="s">
        <v>8</v>
      </c>
      <c r="E7667" s="13" t="str">
        <f>"20"</f>
        <v>20</v>
      </c>
      <c r="F7667" t="s">
        <v>111</v>
      </c>
      <c r="G7667" s="14" t="str">
        <f>"040"</f>
        <v>040</v>
      </c>
      <c r="H7667" t="s">
        <v>2083</v>
      </c>
    </row>
    <row r="7668" spans="1:8" x14ac:dyDescent="0.25">
      <c r="A7668" t="s">
        <v>7816</v>
      </c>
      <c r="B7668" s="12">
        <v>77</v>
      </c>
      <c r="C7668" t="s">
        <v>17</v>
      </c>
      <c r="D7668" t="s">
        <v>18</v>
      </c>
      <c r="E7668" s="13" t="str">
        <f>"45"</f>
        <v>45</v>
      </c>
      <c r="F7668" t="s">
        <v>168</v>
      </c>
      <c r="G7668" s="14" t="str">
        <f>"271"</f>
        <v>271</v>
      </c>
      <c r="H7668" t="s">
        <v>526</v>
      </c>
    </row>
    <row r="7669" spans="1:8" x14ac:dyDescent="0.25">
      <c r="A7669" t="s">
        <v>7817</v>
      </c>
      <c r="B7669" s="12">
        <v>77</v>
      </c>
      <c r="C7669" t="s">
        <v>17</v>
      </c>
      <c r="D7669" t="s">
        <v>18</v>
      </c>
      <c r="E7669" s="13" t="str">
        <f>"30"</f>
        <v>30</v>
      </c>
      <c r="F7669" t="s">
        <v>210</v>
      </c>
      <c r="G7669" s="14" t="str">
        <f>"174"</f>
        <v>174</v>
      </c>
      <c r="H7669" t="s">
        <v>216</v>
      </c>
    </row>
    <row r="7670" spans="1:8" x14ac:dyDescent="0.25">
      <c r="A7670" t="s">
        <v>7818</v>
      </c>
      <c r="B7670" s="12">
        <v>77</v>
      </c>
      <c r="C7670" t="s">
        <v>17</v>
      </c>
      <c r="D7670" t="s">
        <v>18</v>
      </c>
      <c r="E7670" s="13" t="str">
        <f>"66"</f>
        <v>66</v>
      </c>
      <c r="F7670" t="s">
        <v>22</v>
      </c>
      <c r="G7670" s="14" t="str">
        <f>"014"</f>
        <v>014</v>
      </c>
      <c r="H7670" t="s">
        <v>881</v>
      </c>
    </row>
    <row r="7671" spans="1:8" x14ac:dyDescent="0.25">
      <c r="A7671" t="s">
        <v>7819</v>
      </c>
      <c r="B7671" s="12">
        <v>76</v>
      </c>
      <c r="C7671" t="s">
        <v>2</v>
      </c>
      <c r="D7671" t="s">
        <v>3</v>
      </c>
      <c r="E7671" s="13" t="str">
        <f>"13"</f>
        <v>13</v>
      </c>
      <c r="F7671" t="s">
        <v>14</v>
      </c>
      <c r="G7671" s="14" t="str">
        <f>"258"</f>
        <v>258</v>
      </c>
      <c r="H7671" t="s">
        <v>1129</v>
      </c>
    </row>
    <row r="7672" spans="1:8" x14ac:dyDescent="0.25">
      <c r="A7672" t="s">
        <v>7820</v>
      </c>
      <c r="B7672" s="12">
        <v>81</v>
      </c>
      <c r="C7672" t="s">
        <v>7</v>
      </c>
      <c r="D7672" t="s">
        <v>8</v>
      </c>
      <c r="E7672" s="13" t="str">
        <f>"70"</f>
        <v>70</v>
      </c>
      <c r="F7672" t="s">
        <v>50</v>
      </c>
      <c r="G7672" s="14" t="str">
        <f>"261"</f>
        <v>261</v>
      </c>
      <c r="H7672" t="s">
        <v>628</v>
      </c>
    </row>
    <row r="7673" spans="1:8" x14ac:dyDescent="0.25">
      <c r="A7673" t="s">
        <v>7821</v>
      </c>
      <c r="B7673" s="12">
        <v>81</v>
      </c>
      <c r="C7673" t="s">
        <v>7</v>
      </c>
      <c r="D7673" t="s">
        <v>8</v>
      </c>
      <c r="E7673" s="13" t="str">
        <f>"44"</f>
        <v>44</v>
      </c>
      <c r="F7673" t="s">
        <v>40</v>
      </c>
      <c r="G7673" s="14" t="str">
        <f>"201"</f>
        <v>201</v>
      </c>
      <c r="H7673" t="s">
        <v>138</v>
      </c>
    </row>
    <row r="7674" spans="1:8" x14ac:dyDescent="0.25">
      <c r="A7674" t="s">
        <v>7822</v>
      </c>
      <c r="B7674" s="12">
        <v>81</v>
      </c>
      <c r="C7674" t="s">
        <v>7</v>
      </c>
      <c r="D7674" t="s">
        <v>8</v>
      </c>
      <c r="E7674" s="13" t="str">
        <f>"44"</f>
        <v>44</v>
      </c>
      <c r="F7674" t="s">
        <v>40</v>
      </c>
      <c r="G7674" s="14" t="str">
        <f>"201"</f>
        <v>201</v>
      </c>
      <c r="H7674" t="s">
        <v>138</v>
      </c>
    </row>
    <row r="7675" spans="1:8" x14ac:dyDescent="0.25">
      <c r="A7675" t="s">
        <v>7823</v>
      </c>
      <c r="B7675" s="12">
        <v>77</v>
      </c>
      <c r="C7675" t="s">
        <v>17</v>
      </c>
      <c r="D7675" t="s">
        <v>18</v>
      </c>
      <c r="E7675" s="13" t="str">
        <f>"67"</f>
        <v>67</v>
      </c>
      <c r="F7675" t="s">
        <v>44</v>
      </c>
      <c r="G7675" s="14" t="str">
        <f>"002"</f>
        <v>002</v>
      </c>
      <c r="H7675" t="s">
        <v>1131</v>
      </c>
    </row>
    <row r="7676" spans="1:8" x14ac:dyDescent="0.25">
      <c r="A7676" t="s">
        <v>7824</v>
      </c>
      <c r="B7676" s="12">
        <v>81</v>
      </c>
      <c r="C7676" t="s">
        <v>7</v>
      </c>
      <c r="D7676" t="s">
        <v>8</v>
      </c>
      <c r="E7676" s="13" t="str">
        <f>"31"</f>
        <v>31</v>
      </c>
      <c r="F7676" t="s">
        <v>423</v>
      </c>
      <c r="G7676" s="14" t="str">
        <f>"241"</f>
        <v>241</v>
      </c>
      <c r="H7676" t="s">
        <v>4137</v>
      </c>
    </row>
    <row r="7677" spans="1:8" x14ac:dyDescent="0.25">
      <c r="A7677" t="s">
        <v>7824</v>
      </c>
      <c r="B7677" s="12">
        <v>81</v>
      </c>
      <c r="C7677" t="s">
        <v>7</v>
      </c>
      <c r="D7677" t="s">
        <v>8</v>
      </c>
      <c r="E7677" s="13" t="str">
        <f>"59"</f>
        <v>59</v>
      </c>
      <c r="F7677" t="s">
        <v>335</v>
      </c>
      <c r="G7677" s="14" t="str">
        <f>"281"</f>
        <v>281</v>
      </c>
      <c r="H7677" t="s">
        <v>481</v>
      </c>
    </row>
    <row r="7678" spans="1:8" x14ac:dyDescent="0.25">
      <c r="A7678" t="s">
        <v>7825</v>
      </c>
      <c r="B7678" s="12">
        <v>76</v>
      </c>
      <c r="C7678" t="s">
        <v>2</v>
      </c>
      <c r="D7678" t="s">
        <v>3</v>
      </c>
      <c r="E7678" s="13" t="str">
        <f>"13"</f>
        <v>13</v>
      </c>
      <c r="F7678" t="s">
        <v>14</v>
      </c>
      <c r="G7678" s="14" t="str">
        <f>"116"</f>
        <v>116</v>
      </c>
      <c r="H7678" t="s">
        <v>7826</v>
      </c>
    </row>
    <row r="7679" spans="1:8" x14ac:dyDescent="0.25">
      <c r="A7679" t="s">
        <v>7827</v>
      </c>
      <c r="B7679" s="12">
        <v>81</v>
      </c>
      <c r="C7679" t="s">
        <v>7</v>
      </c>
      <c r="D7679" t="s">
        <v>8</v>
      </c>
      <c r="E7679" s="13" t="str">
        <f>"34"</f>
        <v>34</v>
      </c>
      <c r="F7679" t="s">
        <v>258</v>
      </c>
      <c r="G7679" s="14" t="str">
        <f>"201"</f>
        <v>201</v>
      </c>
      <c r="H7679" t="s">
        <v>753</v>
      </c>
    </row>
    <row r="7680" spans="1:8" x14ac:dyDescent="0.25">
      <c r="A7680" t="s">
        <v>7828</v>
      </c>
      <c r="B7680" s="12">
        <v>81</v>
      </c>
      <c r="C7680" t="s">
        <v>7</v>
      </c>
      <c r="D7680" t="s">
        <v>8</v>
      </c>
      <c r="E7680" s="13" t="str">
        <f>"31"</f>
        <v>31</v>
      </c>
      <c r="F7680" t="s">
        <v>423</v>
      </c>
      <c r="G7680" s="14" t="str">
        <f>"201"</f>
        <v>201</v>
      </c>
      <c r="H7680" t="s">
        <v>499</v>
      </c>
    </row>
    <row r="7681" spans="1:8" x14ac:dyDescent="0.25">
      <c r="A7681" t="s">
        <v>7829</v>
      </c>
      <c r="B7681" s="12">
        <v>77</v>
      </c>
      <c r="C7681" t="s">
        <v>17</v>
      </c>
      <c r="D7681" t="s">
        <v>18</v>
      </c>
      <c r="E7681" s="13" t="str">
        <f>"30"</f>
        <v>30</v>
      </c>
      <c r="F7681" t="s">
        <v>210</v>
      </c>
      <c r="G7681" s="14" t="str">
        <f>"179"</f>
        <v>179</v>
      </c>
      <c r="H7681" t="s">
        <v>391</v>
      </c>
    </row>
    <row r="7682" spans="1:8" x14ac:dyDescent="0.25">
      <c r="A7682" t="s">
        <v>7830</v>
      </c>
      <c r="B7682" s="12">
        <v>79</v>
      </c>
      <c r="C7682" t="s">
        <v>28</v>
      </c>
      <c r="D7682" t="s">
        <v>29</v>
      </c>
      <c r="E7682" s="13" t="str">
        <f>"57"</f>
        <v>57</v>
      </c>
      <c r="F7682" t="s">
        <v>853</v>
      </c>
      <c r="G7682" s="14" t="str">
        <f>"014"</f>
        <v>014</v>
      </c>
      <c r="H7682" t="s">
        <v>7831</v>
      </c>
    </row>
    <row r="7683" spans="1:8" x14ac:dyDescent="0.25">
      <c r="A7683" t="s">
        <v>7832</v>
      </c>
      <c r="B7683" s="12">
        <v>81</v>
      </c>
      <c r="C7683" t="s">
        <v>7</v>
      </c>
      <c r="D7683" t="s">
        <v>8</v>
      </c>
      <c r="E7683" s="13" t="str">
        <f>"59"</f>
        <v>59</v>
      </c>
      <c r="F7683" t="s">
        <v>335</v>
      </c>
      <c r="G7683" s="14" t="str">
        <f>"281"</f>
        <v>281</v>
      </c>
      <c r="H7683" t="s">
        <v>481</v>
      </c>
    </row>
    <row r="7684" spans="1:8" x14ac:dyDescent="0.25">
      <c r="A7684" t="s">
        <v>7833</v>
      </c>
      <c r="B7684" s="12">
        <v>79</v>
      </c>
      <c r="C7684" t="s">
        <v>28</v>
      </c>
      <c r="D7684" t="s">
        <v>29</v>
      </c>
      <c r="E7684" s="13" t="str">
        <f>"37"</f>
        <v>37</v>
      </c>
      <c r="F7684" t="s">
        <v>34</v>
      </c>
      <c r="G7684" s="14" t="str">
        <f>"192"</f>
        <v>192</v>
      </c>
      <c r="H7684" t="s">
        <v>318</v>
      </c>
    </row>
    <row r="7685" spans="1:8" x14ac:dyDescent="0.25">
      <c r="A7685" t="s">
        <v>7834</v>
      </c>
      <c r="B7685" s="12">
        <v>81</v>
      </c>
      <c r="C7685" t="s">
        <v>7</v>
      </c>
      <c r="D7685" t="s">
        <v>8</v>
      </c>
      <c r="E7685" s="13" t="str">
        <f>"59"</f>
        <v>59</v>
      </c>
      <c r="F7685" t="s">
        <v>335</v>
      </c>
      <c r="G7685" s="14" t="str">
        <f>"165"</f>
        <v>165</v>
      </c>
      <c r="H7685" t="s">
        <v>1742</v>
      </c>
    </row>
    <row r="7686" spans="1:8" x14ac:dyDescent="0.25">
      <c r="A7686" t="s">
        <v>7835</v>
      </c>
      <c r="B7686" s="12">
        <v>81</v>
      </c>
      <c r="C7686" t="s">
        <v>7</v>
      </c>
      <c r="D7686" t="s">
        <v>8</v>
      </c>
      <c r="E7686" s="13" t="str">
        <f>"36"</f>
        <v>36</v>
      </c>
      <c r="F7686" t="s">
        <v>84</v>
      </c>
      <c r="G7686" s="14" t="str">
        <f>"286"</f>
        <v>286</v>
      </c>
      <c r="H7686" t="s">
        <v>848</v>
      </c>
    </row>
    <row r="7687" spans="1:8" x14ac:dyDescent="0.25">
      <c r="A7687" t="s">
        <v>7836</v>
      </c>
      <c r="B7687" s="12">
        <v>81</v>
      </c>
      <c r="C7687" t="s">
        <v>7</v>
      </c>
      <c r="D7687" t="s">
        <v>8</v>
      </c>
      <c r="E7687" s="13" t="str">
        <f>"59"</f>
        <v>59</v>
      </c>
      <c r="F7687" t="s">
        <v>335</v>
      </c>
      <c r="G7687" s="14" t="str">
        <f>"281"</f>
        <v>281</v>
      </c>
      <c r="H7687" t="s">
        <v>481</v>
      </c>
    </row>
    <row r="7688" spans="1:8" x14ac:dyDescent="0.25">
      <c r="A7688" t="s">
        <v>7837</v>
      </c>
      <c r="B7688" s="12">
        <v>81</v>
      </c>
      <c r="C7688" t="s">
        <v>7</v>
      </c>
      <c r="D7688" t="s">
        <v>8</v>
      </c>
      <c r="E7688" s="13" t="str">
        <f>"05"</f>
        <v>05</v>
      </c>
      <c r="F7688" t="s">
        <v>9</v>
      </c>
      <c r="G7688" s="14" t="str">
        <f>"126"</f>
        <v>126</v>
      </c>
      <c r="H7688" t="s">
        <v>1195</v>
      </c>
    </row>
    <row r="7689" spans="1:8" x14ac:dyDescent="0.25">
      <c r="A7689" t="s">
        <v>7838</v>
      </c>
      <c r="B7689" s="12">
        <v>76</v>
      </c>
      <c r="C7689" t="s">
        <v>2</v>
      </c>
      <c r="D7689" t="s">
        <v>3</v>
      </c>
      <c r="E7689" s="13" t="str">
        <f>"56"</f>
        <v>56</v>
      </c>
      <c r="F7689" t="s">
        <v>321</v>
      </c>
      <c r="G7689" s="14" t="str">
        <f>"276"</f>
        <v>276</v>
      </c>
      <c r="H7689" t="s">
        <v>322</v>
      </c>
    </row>
    <row r="7690" spans="1:8" x14ac:dyDescent="0.25">
      <c r="A7690" t="s">
        <v>7839</v>
      </c>
      <c r="B7690" s="12">
        <v>77</v>
      </c>
      <c r="C7690" t="s">
        <v>17</v>
      </c>
      <c r="D7690" t="s">
        <v>18</v>
      </c>
      <c r="E7690" s="13" t="str">
        <f>"66"</f>
        <v>66</v>
      </c>
      <c r="F7690" t="s">
        <v>22</v>
      </c>
      <c r="G7690" s="14" t="str">
        <f>"131"</f>
        <v>131</v>
      </c>
      <c r="H7690" t="s">
        <v>23</v>
      </c>
    </row>
    <row r="7691" spans="1:8" x14ac:dyDescent="0.25">
      <c r="A7691" t="s">
        <v>7840</v>
      </c>
      <c r="B7691" s="12">
        <v>77</v>
      </c>
      <c r="C7691" t="s">
        <v>17</v>
      </c>
      <c r="D7691" t="s">
        <v>18</v>
      </c>
      <c r="E7691" s="13" t="str">
        <f>"40"</f>
        <v>40</v>
      </c>
      <c r="F7691" t="s">
        <v>19</v>
      </c>
      <c r="G7691" s="14" t="str">
        <f>"251"</f>
        <v>251</v>
      </c>
      <c r="H7691" t="s">
        <v>20</v>
      </c>
    </row>
    <row r="7692" spans="1:8" x14ac:dyDescent="0.25">
      <c r="A7692" t="s">
        <v>7841</v>
      </c>
      <c r="B7692" s="12">
        <v>77</v>
      </c>
      <c r="C7692" t="s">
        <v>17</v>
      </c>
      <c r="D7692" t="s">
        <v>18</v>
      </c>
      <c r="E7692" s="13" t="str">
        <f>"40"</f>
        <v>40</v>
      </c>
      <c r="F7692" t="s">
        <v>19</v>
      </c>
      <c r="G7692" s="14" t="str">
        <f>"251"</f>
        <v>251</v>
      </c>
      <c r="H7692" t="s">
        <v>20</v>
      </c>
    </row>
    <row r="7693" spans="1:8" x14ac:dyDescent="0.25">
      <c r="A7693" t="s">
        <v>7842</v>
      </c>
      <c r="B7693" s="12">
        <v>81</v>
      </c>
      <c r="C7693" t="s">
        <v>7</v>
      </c>
      <c r="D7693" t="s">
        <v>8</v>
      </c>
      <c r="E7693" s="13" t="str">
        <f>"05"</f>
        <v>05</v>
      </c>
      <c r="F7693" t="s">
        <v>9</v>
      </c>
      <c r="G7693" s="14" t="str">
        <f>"231"</f>
        <v>231</v>
      </c>
      <c r="H7693" t="s">
        <v>263</v>
      </c>
    </row>
    <row r="7694" spans="1:8" x14ac:dyDescent="0.25">
      <c r="A7694" t="s">
        <v>7843</v>
      </c>
      <c r="B7694" s="12">
        <v>76</v>
      </c>
      <c r="C7694" t="s">
        <v>2</v>
      </c>
      <c r="D7694" t="s">
        <v>3</v>
      </c>
      <c r="E7694" s="13" t="str">
        <f>"23"</f>
        <v>23</v>
      </c>
      <c r="F7694" t="s">
        <v>280</v>
      </c>
      <c r="G7694" s="14" t="str">
        <f>"251"</f>
        <v>251</v>
      </c>
      <c r="H7694" t="s">
        <v>281</v>
      </c>
    </row>
    <row r="7695" spans="1:8" x14ac:dyDescent="0.25">
      <c r="A7695" t="s">
        <v>7844</v>
      </c>
      <c r="B7695" s="12">
        <v>79</v>
      </c>
      <c r="C7695" t="s">
        <v>28</v>
      </c>
      <c r="D7695" t="s">
        <v>29</v>
      </c>
      <c r="E7695" s="13" t="str">
        <f>"09"</f>
        <v>09</v>
      </c>
      <c r="F7695" t="s">
        <v>117</v>
      </c>
      <c r="G7695" s="14" t="str">
        <f>"035"</f>
        <v>035</v>
      </c>
      <c r="H7695" t="s">
        <v>7845</v>
      </c>
    </row>
    <row r="7696" spans="1:8" x14ac:dyDescent="0.25">
      <c r="A7696" t="s">
        <v>7846</v>
      </c>
      <c r="B7696" s="12">
        <v>77</v>
      </c>
      <c r="C7696" t="s">
        <v>17</v>
      </c>
      <c r="D7696" t="s">
        <v>18</v>
      </c>
      <c r="E7696" s="13" t="str">
        <f>"40"</f>
        <v>40</v>
      </c>
      <c r="F7696" t="s">
        <v>19</v>
      </c>
      <c r="G7696" s="14" t="str">
        <f>"251"</f>
        <v>251</v>
      </c>
      <c r="H7696" t="s">
        <v>20</v>
      </c>
    </row>
    <row r="7697" spans="1:8" x14ac:dyDescent="0.25">
      <c r="A7697" t="s">
        <v>7847</v>
      </c>
      <c r="B7697" s="12">
        <v>81</v>
      </c>
      <c r="C7697" t="s">
        <v>7</v>
      </c>
      <c r="D7697" t="s">
        <v>8</v>
      </c>
      <c r="E7697" s="13" t="str">
        <f>"21"</f>
        <v>21</v>
      </c>
      <c r="F7697" t="s">
        <v>1896</v>
      </c>
      <c r="G7697" s="14" t="str">
        <f>"018"</f>
        <v>018</v>
      </c>
      <c r="H7697" t="s">
        <v>3743</v>
      </c>
    </row>
    <row r="7698" spans="1:8" x14ac:dyDescent="0.25">
      <c r="A7698" t="s">
        <v>7848</v>
      </c>
      <c r="B7698" s="12">
        <v>81</v>
      </c>
      <c r="C7698" t="s">
        <v>7</v>
      </c>
      <c r="D7698" t="s">
        <v>8</v>
      </c>
      <c r="E7698" s="13" t="str">
        <f>"36"</f>
        <v>36</v>
      </c>
      <c r="F7698" t="s">
        <v>84</v>
      </c>
      <c r="G7698" s="14" t="str">
        <f>"286"</f>
        <v>286</v>
      </c>
      <c r="H7698" t="s">
        <v>848</v>
      </c>
    </row>
    <row r="7699" spans="1:8" x14ac:dyDescent="0.25">
      <c r="A7699" t="s">
        <v>7849</v>
      </c>
      <c r="B7699" s="12">
        <v>81</v>
      </c>
      <c r="C7699" t="s">
        <v>7</v>
      </c>
      <c r="D7699" t="s">
        <v>8</v>
      </c>
      <c r="E7699" s="13" t="str">
        <f>"70"</f>
        <v>70</v>
      </c>
      <c r="F7699" t="s">
        <v>50</v>
      </c>
      <c r="G7699" s="14" t="str">
        <f>"261"</f>
        <v>261</v>
      </c>
      <c r="H7699" t="s">
        <v>628</v>
      </c>
    </row>
    <row r="7700" spans="1:8" x14ac:dyDescent="0.25">
      <c r="A7700" t="s">
        <v>7850</v>
      </c>
      <c r="B7700" s="12">
        <v>77</v>
      </c>
      <c r="C7700" t="s">
        <v>17</v>
      </c>
      <c r="D7700" t="s">
        <v>18</v>
      </c>
      <c r="E7700" s="13" t="str">
        <f>"67"</f>
        <v>67</v>
      </c>
      <c r="F7700" t="s">
        <v>44</v>
      </c>
      <c r="G7700" s="14" t="str">
        <f>"151"</f>
        <v>151</v>
      </c>
      <c r="H7700" t="s">
        <v>200</v>
      </c>
    </row>
    <row r="7701" spans="1:8" x14ac:dyDescent="0.25">
      <c r="A7701" t="s">
        <v>7851</v>
      </c>
      <c r="B7701" s="12">
        <v>77</v>
      </c>
      <c r="C7701" t="s">
        <v>17</v>
      </c>
      <c r="D7701" t="s">
        <v>18</v>
      </c>
      <c r="E7701" s="13" t="str">
        <f>"40"</f>
        <v>40</v>
      </c>
      <c r="F7701" t="s">
        <v>19</v>
      </c>
      <c r="G7701" s="14" t="str">
        <f>"131"</f>
        <v>131</v>
      </c>
      <c r="H7701" t="s">
        <v>490</v>
      </c>
    </row>
    <row r="7702" spans="1:8" x14ac:dyDescent="0.25">
      <c r="A7702" t="s">
        <v>7852</v>
      </c>
      <c r="B7702" s="12">
        <v>76</v>
      </c>
      <c r="C7702" t="s">
        <v>2</v>
      </c>
      <c r="D7702" t="s">
        <v>3</v>
      </c>
      <c r="E7702" s="13" t="str">
        <f>"13"</f>
        <v>13</v>
      </c>
      <c r="F7702" t="s">
        <v>14</v>
      </c>
      <c r="G7702" s="14" t="str">
        <f>"038"</f>
        <v>038</v>
      </c>
      <c r="H7702" t="s">
        <v>1118</v>
      </c>
    </row>
    <row r="7703" spans="1:8" x14ac:dyDescent="0.25">
      <c r="A7703" t="s">
        <v>7853</v>
      </c>
      <c r="B7703" s="12">
        <v>76</v>
      </c>
      <c r="C7703" t="s">
        <v>2</v>
      </c>
      <c r="D7703" t="s">
        <v>3</v>
      </c>
      <c r="E7703" s="13" t="str">
        <f>"67"</f>
        <v>67</v>
      </c>
      <c r="F7703" t="s">
        <v>44</v>
      </c>
      <c r="G7703" s="14" t="str">
        <f>"022"</f>
        <v>022</v>
      </c>
      <c r="H7703" t="s">
        <v>3758</v>
      </c>
    </row>
    <row r="7704" spans="1:8" x14ac:dyDescent="0.25">
      <c r="A7704" t="s">
        <v>7854</v>
      </c>
      <c r="B7704" s="12">
        <v>77</v>
      </c>
      <c r="C7704" t="s">
        <v>17</v>
      </c>
      <c r="D7704" t="s">
        <v>18</v>
      </c>
      <c r="E7704" s="13" t="str">
        <f>"40"</f>
        <v>40</v>
      </c>
      <c r="F7704" t="s">
        <v>19</v>
      </c>
      <c r="G7704" s="14" t="str">
        <f>"251"</f>
        <v>251</v>
      </c>
      <c r="H7704" t="s">
        <v>20</v>
      </c>
    </row>
    <row r="7705" spans="1:8" x14ac:dyDescent="0.25">
      <c r="A7705" t="s">
        <v>7855</v>
      </c>
      <c r="B7705" s="12">
        <v>77</v>
      </c>
      <c r="C7705" t="s">
        <v>17</v>
      </c>
      <c r="D7705" t="s">
        <v>18</v>
      </c>
      <c r="E7705" s="13" t="str">
        <f>"40"</f>
        <v>40</v>
      </c>
      <c r="F7705" t="s">
        <v>19</v>
      </c>
      <c r="G7705" s="14" t="str">
        <f>"211"</f>
        <v>211</v>
      </c>
      <c r="H7705" t="s">
        <v>584</v>
      </c>
    </row>
    <row r="7706" spans="1:8" x14ac:dyDescent="0.25">
      <c r="A7706" t="s">
        <v>7856</v>
      </c>
      <c r="B7706" s="12">
        <v>77</v>
      </c>
      <c r="C7706" t="s">
        <v>17</v>
      </c>
      <c r="D7706" t="s">
        <v>18</v>
      </c>
      <c r="E7706" s="13" t="str">
        <f>"40"</f>
        <v>40</v>
      </c>
      <c r="F7706" t="s">
        <v>19</v>
      </c>
      <c r="G7706" s="14" t="str">
        <f>"226"</f>
        <v>226</v>
      </c>
      <c r="H7706" t="s">
        <v>359</v>
      </c>
    </row>
    <row r="7707" spans="1:8" x14ac:dyDescent="0.25">
      <c r="A7707" t="s">
        <v>7857</v>
      </c>
      <c r="B7707" s="12">
        <v>77</v>
      </c>
      <c r="C7707" t="s">
        <v>17</v>
      </c>
      <c r="D7707" t="s">
        <v>18</v>
      </c>
      <c r="E7707" s="13" t="str">
        <f>"67"</f>
        <v>67</v>
      </c>
      <c r="F7707" t="s">
        <v>44</v>
      </c>
      <c r="G7707" s="14" t="str">
        <f>"261"</f>
        <v>261</v>
      </c>
      <c r="H7707" t="s">
        <v>70</v>
      </c>
    </row>
    <row r="7708" spans="1:8" x14ac:dyDescent="0.25">
      <c r="A7708" t="s">
        <v>7858</v>
      </c>
      <c r="B7708" s="12">
        <v>77</v>
      </c>
      <c r="C7708" t="s">
        <v>17</v>
      </c>
      <c r="D7708" t="s">
        <v>18</v>
      </c>
      <c r="E7708" s="13" t="str">
        <f>"40"</f>
        <v>40</v>
      </c>
      <c r="F7708" t="s">
        <v>19</v>
      </c>
      <c r="G7708" s="14" t="str">
        <f>"265"</f>
        <v>265</v>
      </c>
      <c r="H7708" t="s">
        <v>78</v>
      </c>
    </row>
    <row r="7709" spans="1:8" x14ac:dyDescent="0.25">
      <c r="A7709" t="s">
        <v>7859</v>
      </c>
      <c r="B7709" s="12">
        <v>81</v>
      </c>
      <c r="C7709" t="s">
        <v>7</v>
      </c>
      <c r="D7709" t="s">
        <v>8</v>
      </c>
      <c r="E7709" s="13" t="str">
        <f>"44"</f>
        <v>44</v>
      </c>
      <c r="F7709" t="s">
        <v>40</v>
      </c>
      <c r="G7709" s="14" t="str">
        <f>"201"</f>
        <v>201</v>
      </c>
      <c r="H7709" t="s">
        <v>138</v>
      </c>
    </row>
    <row r="7710" spans="1:8" x14ac:dyDescent="0.25">
      <c r="A7710" t="s">
        <v>7860</v>
      </c>
      <c r="B7710" s="12">
        <v>77</v>
      </c>
      <c r="C7710" t="s">
        <v>17</v>
      </c>
      <c r="D7710" t="s">
        <v>18</v>
      </c>
      <c r="E7710" s="13" t="str">
        <f>"67"</f>
        <v>67</v>
      </c>
      <c r="F7710" t="s">
        <v>44</v>
      </c>
      <c r="G7710" s="14" t="str">
        <f>"151"</f>
        <v>151</v>
      </c>
      <c r="H7710" t="s">
        <v>200</v>
      </c>
    </row>
    <row r="7711" spans="1:8" x14ac:dyDescent="0.25">
      <c r="A7711" t="s">
        <v>7861</v>
      </c>
      <c r="B7711" s="12">
        <v>79</v>
      </c>
      <c r="C7711" t="s">
        <v>28</v>
      </c>
      <c r="D7711" t="s">
        <v>29</v>
      </c>
      <c r="E7711" s="13" t="str">
        <f>"46"</f>
        <v>46</v>
      </c>
      <c r="F7711" t="s">
        <v>1383</v>
      </c>
      <c r="G7711" s="14" t="str">
        <f>"016"</f>
        <v>016</v>
      </c>
      <c r="H7711" t="s">
        <v>1384</v>
      </c>
    </row>
    <row r="7712" spans="1:8" x14ac:dyDescent="0.25">
      <c r="A7712" t="s">
        <v>7862</v>
      </c>
      <c r="B7712" s="12">
        <v>77</v>
      </c>
      <c r="C7712" t="s">
        <v>17</v>
      </c>
      <c r="D7712" t="s">
        <v>18</v>
      </c>
      <c r="E7712" s="13" t="str">
        <f>"67"</f>
        <v>67</v>
      </c>
      <c r="F7712" t="s">
        <v>44</v>
      </c>
      <c r="G7712" s="14" t="str">
        <f>"151"</f>
        <v>151</v>
      </c>
      <c r="H7712" t="s">
        <v>200</v>
      </c>
    </row>
    <row r="7713" spans="1:8" x14ac:dyDescent="0.25">
      <c r="A7713" t="s">
        <v>7863</v>
      </c>
      <c r="B7713" s="12">
        <v>81</v>
      </c>
      <c r="C7713" t="s">
        <v>7</v>
      </c>
      <c r="D7713" t="s">
        <v>8</v>
      </c>
      <c r="E7713" s="13" t="str">
        <f>"36"</f>
        <v>36</v>
      </c>
      <c r="F7713" t="s">
        <v>84</v>
      </c>
      <c r="G7713" s="14" t="str">
        <f>"251"</f>
        <v>251</v>
      </c>
      <c r="H7713" t="s">
        <v>533</v>
      </c>
    </row>
    <row r="7714" spans="1:8" x14ac:dyDescent="0.25">
      <c r="A7714" t="s">
        <v>7864</v>
      </c>
      <c r="B7714" s="12">
        <v>81</v>
      </c>
      <c r="C7714" t="s">
        <v>7</v>
      </c>
      <c r="D7714" t="s">
        <v>8</v>
      </c>
      <c r="E7714" s="13" t="str">
        <f>"36"</f>
        <v>36</v>
      </c>
      <c r="F7714" t="s">
        <v>84</v>
      </c>
      <c r="G7714" s="14" t="str">
        <f>"016"</f>
        <v>016</v>
      </c>
      <c r="H7714" t="s">
        <v>2311</v>
      </c>
    </row>
    <row r="7715" spans="1:8" x14ac:dyDescent="0.25">
      <c r="A7715" t="s">
        <v>7865</v>
      </c>
      <c r="B7715" s="12">
        <v>77</v>
      </c>
      <c r="C7715" t="s">
        <v>17</v>
      </c>
      <c r="D7715" t="s">
        <v>18</v>
      </c>
      <c r="E7715" s="13" t="str">
        <f>"66"</f>
        <v>66</v>
      </c>
      <c r="F7715" t="s">
        <v>22</v>
      </c>
      <c r="G7715" s="14" t="str">
        <f>"131"</f>
        <v>131</v>
      </c>
      <c r="H7715" t="s">
        <v>23</v>
      </c>
    </row>
    <row r="7716" spans="1:8" x14ac:dyDescent="0.25">
      <c r="A7716" t="s">
        <v>7866</v>
      </c>
      <c r="B7716" s="12">
        <v>79</v>
      </c>
      <c r="C7716" t="s">
        <v>28</v>
      </c>
      <c r="D7716" t="s">
        <v>29</v>
      </c>
      <c r="E7716" s="13" t="str">
        <f>"10"</f>
        <v>10</v>
      </c>
      <c r="F7716" t="s">
        <v>171</v>
      </c>
      <c r="G7716" s="14" t="str">
        <f>"191"</f>
        <v>191</v>
      </c>
      <c r="H7716" t="s">
        <v>2075</v>
      </c>
    </row>
    <row r="7717" spans="1:8" x14ac:dyDescent="0.25">
      <c r="A7717" t="s">
        <v>7867</v>
      </c>
      <c r="B7717" s="12">
        <v>81</v>
      </c>
      <c r="C7717" t="s">
        <v>7</v>
      </c>
      <c r="D7717" t="s">
        <v>8</v>
      </c>
      <c r="E7717" s="13" t="str">
        <f>"31"</f>
        <v>31</v>
      </c>
      <c r="F7717" t="s">
        <v>423</v>
      </c>
      <c r="G7717" s="14" t="str">
        <f>"241"</f>
        <v>241</v>
      </c>
      <c r="H7717" t="s">
        <v>4137</v>
      </c>
    </row>
    <row r="7718" spans="1:8" x14ac:dyDescent="0.25">
      <c r="A7718" t="s">
        <v>7868</v>
      </c>
      <c r="B7718" s="12">
        <v>77</v>
      </c>
      <c r="C7718" t="s">
        <v>17</v>
      </c>
      <c r="D7718" t="s">
        <v>18</v>
      </c>
      <c r="E7718" s="13" t="str">
        <f>"67"</f>
        <v>67</v>
      </c>
      <c r="F7718" t="s">
        <v>44</v>
      </c>
      <c r="G7718" s="14" t="str">
        <f>"206"</f>
        <v>206</v>
      </c>
      <c r="H7718" t="s">
        <v>97</v>
      </c>
    </row>
    <row r="7719" spans="1:8" x14ac:dyDescent="0.25">
      <c r="A7719" t="s">
        <v>7869</v>
      </c>
      <c r="B7719" s="12">
        <v>81</v>
      </c>
      <c r="C7719" t="s">
        <v>7</v>
      </c>
      <c r="D7719" t="s">
        <v>8</v>
      </c>
      <c r="E7719" s="13" t="str">
        <f>"68"</f>
        <v>68</v>
      </c>
      <c r="F7719" t="s">
        <v>75</v>
      </c>
      <c r="G7719" s="14" t="str">
        <f>"211"</f>
        <v>211</v>
      </c>
      <c r="H7719" t="s">
        <v>76</v>
      </c>
    </row>
    <row r="7720" spans="1:8" x14ac:dyDescent="0.25">
      <c r="A7720" t="s">
        <v>7870</v>
      </c>
      <c r="B7720" s="12">
        <v>79</v>
      </c>
      <c r="C7720" t="s">
        <v>28</v>
      </c>
      <c r="D7720" t="s">
        <v>29</v>
      </c>
      <c r="E7720" s="13" t="str">
        <f>"29"</f>
        <v>29</v>
      </c>
      <c r="F7720" t="s">
        <v>220</v>
      </c>
      <c r="G7720" s="14" t="str">
        <f>"221"</f>
        <v>221</v>
      </c>
      <c r="H7720" t="s">
        <v>1155</v>
      </c>
    </row>
    <row r="7721" spans="1:8" x14ac:dyDescent="0.25">
      <c r="A7721" t="s">
        <v>7870</v>
      </c>
      <c r="B7721" s="12">
        <v>79</v>
      </c>
      <c r="C7721" t="s">
        <v>28</v>
      </c>
      <c r="D7721" t="s">
        <v>29</v>
      </c>
      <c r="E7721" s="13" t="str">
        <f>"29"</f>
        <v>29</v>
      </c>
      <c r="F7721" t="s">
        <v>220</v>
      </c>
      <c r="G7721" s="14" t="str">
        <f>"261"</f>
        <v>261</v>
      </c>
      <c r="H7721" t="s">
        <v>695</v>
      </c>
    </row>
    <row r="7722" spans="1:8" x14ac:dyDescent="0.25">
      <c r="A7722" t="s">
        <v>7871</v>
      </c>
      <c r="B7722" s="12">
        <v>81</v>
      </c>
      <c r="C7722" t="s">
        <v>7</v>
      </c>
      <c r="D7722" t="s">
        <v>8</v>
      </c>
      <c r="E7722" s="13" t="str">
        <f>"20"</f>
        <v>20</v>
      </c>
      <c r="F7722" t="s">
        <v>111</v>
      </c>
      <c r="G7722" s="14" t="str">
        <f>"012"</f>
        <v>012</v>
      </c>
      <c r="H7722" t="s">
        <v>1685</v>
      </c>
    </row>
    <row r="7723" spans="1:8" x14ac:dyDescent="0.25">
      <c r="A7723" t="s">
        <v>7872</v>
      </c>
      <c r="B7723" s="12">
        <v>76</v>
      </c>
      <c r="C7723" t="s">
        <v>2</v>
      </c>
      <c r="D7723" t="s">
        <v>3</v>
      </c>
      <c r="E7723" s="13" t="str">
        <f>"13"</f>
        <v>13</v>
      </c>
      <c r="F7723" t="s">
        <v>14</v>
      </c>
      <c r="G7723" s="14" t="str">
        <f>"251"</f>
        <v>251</v>
      </c>
      <c r="H7723" t="s">
        <v>255</v>
      </c>
    </row>
    <row r="7724" spans="1:8" x14ac:dyDescent="0.25">
      <c r="A7724" t="s">
        <v>7872</v>
      </c>
      <c r="B7724" s="12">
        <v>79</v>
      </c>
      <c r="C7724" t="s">
        <v>28</v>
      </c>
      <c r="D7724" t="s">
        <v>29</v>
      </c>
      <c r="E7724" s="13" t="str">
        <f>"32"</f>
        <v>32</v>
      </c>
      <c r="F7724" t="s">
        <v>61</v>
      </c>
      <c r="G7724" s="14" t="str">
        <f>"246"</f>
        <v>246</v>
      </c>
      <c r="H7724" t="s">
        <v>62</v>
      </c>
    </row>
    <row r="7725" spans="1:8" x14ac:dyDescent="0.25">
      <c r="A7725" t="s">
        <v>7873</v>
      </c>
      <c r="B7725" s="12">
        <v>77</v>
      </c>
      <c r="C7725" t="s">
        <v>17</v>
      </c>
      <c r="D7725" t="s">
        <v>18</v>
      </c>
      <c r="E7725" s="13" t="str">
        <f>"40"</f>
        <v>40</v>
      </c>
      <c r="F7725" t="s">
        <v>19</v>
      </c>
      <c r="G7725" s="14" t="str">
        <f>"265"</f>
        <v>265</v>
      </c>
      <c r="H7725" t="s">
        <v>78</v>
      </c>
    </row>
    <row r="7726" spans="1:8" x14ac:dyDescent="0.25">
      <c r="A7726" t="s">
        <v>7873</v>
      </c>
      <c r="B7726" s="12">
        <v>81</v>
      </c>
      <c r="C7726" t="s">
        <v>7</v>
      </c>
      <c r="D7726" t="s">
        <v>8</v>
      </c>
      <c r="E7726" s="13" t="str">
        <f>"05"</f>
        <v>05</v>
      </c>
      <c r="F7726" t="s">
        <v>9</v>
      </c>
      <c r="G7726" s="14" t="str">
        <f>"231"</f>
        <v>231</v>
      </c>
      <c r="H7726" t="s">
        <v>263</v>
      </c>
    </row>
    <row r="7727" spans="1:8" x14ac:dyDescent="0.25">
      <c r="A7727" t="s">
        <v>7874</v>
      </c>
      <c r="B7727" s="12">
        <v>76</v>
      </c>
      <c r="C7727" t="s">
        <v>2</v>
      </c>
      <c r="D7727" t="s">
        <v>3</v>
      </c>
      <c r="E7727" s="13" t="str">
        <f>"25"</f>
        <v>25</v>
      </c>
      <c r="F7727" t="s">
        <v>434</v>
      </c>
      <c r="G7727" s="14" t="str">
        <f>"216"</f>
        <v>216</v>
      </c>
      <c r="H7727" t="s">
        <v>1149</v>
      </c>
    </row>
    <row r="7728" spans="1:8" x14ac:dyDescent="0.25">
      <c r="A7728" t="s">
        <v>7875</v>
      </c>
      <c r="B7728" s="12">
        <v>79</v>
      </c>
      <c r="C7728" t="s">
        <v>28</v>
      </c>
      <c r="D7728" t="s">
        <v>29</v>
      </c>
      <c r="E7728" s="13" t="str">
        <f>"29"</f>
        <v>29</v>
      </c>
      <c r="F7728" t="s">
        <v>220</v>
      </c>
      <c r="G7728" s="14" t="str">
        <f>"018"</f>
        <v>018</v>
      </c>
      <c r="H7728" t="s">
        <v>7876</v>
      </c>
    </row>
    <row r="7729" spans="1:8" x14ac:dyDescent="0.25">
      <c r="A7729" t="s">
        <v>7877</v>
      </c>
      <c r="B7729" s="12">
        <v>76</v>
      </c>
      <c r="C7729" t="s">
        <v>2</v>
      </c>
      <c r="D7729" t="s">
        <v>3</v>
      </c>
      <c r="E7729" s="13" t="str">
        <f>"67"</f>
        <v>67</v>
      </c>
      <c r="F7729" t="s">
        <v>44</v>
      </c>
      <c r="G7729" s="14" t="str">
        <f>"270"</f>
        <v>270</v>
      </c>
      <c r="H7729" t="s">
        <v>304</v>
      </c>
    </row>
    <row r="7730" spans="1:8" x14ac:dyDescent="0.25">
      <c r="A7730" t="s">
        <v>7878</v>
      </c>
      <c r="B7730" s="12">
        <v>76</v>
      </c>
      <c r="C7730" t="s">
        <v>2</v>
      </c>
      <c r="D7730" t="s">
        <v>3</v>
      </c>
      <c r="E7730" s="13" t="str">
        <f>"13"</f>
        <v>13</v>
      </c>
      <c r="F7730" t="s">
        <v>14</v>
      </c>
      <c r="G7730" s="14" t="str">
        <f>"251"</f>
        <v>251</v>
      </c>
      <c r="H7730" t="s">
        <v>255</v>
      </c>
    </row>
    <row r="7731" spans="1:8" x14ac:dyDescent="0.25">
      <c r="A7731" t="s">
        <v>7879</v>
      </c>
      <c r="B7731" s="12">
        <v>76</v>
      </c>
      <c r="C7731" t="s">
        <v>2</v>
      </c>
      <c r="D7731" t="s">
        <v>3</v>
      </c>
      <c r="E7731" s="13" t="str">
        <f>"67"</f>
        <v>67</v>
      </c>
      <c r="F7731" t="s">
        <v>44</v>
      </c>
      <c r="G7731" s="14" t="str">
        <f>"270"</f>
        <v>270</v>
      </c>
      <c r="H7731" t="s">
        <v>304</v>
      </c>
    </row>
    <row r="7732" spans="1:8" x14ac:dyDescent="0.25">
      <c r="A7732" t="s">
        <v>7880</v>
      </c>
      <c r="B7732" s="12">
        <v>81</v>
      </c>
      <c r="C7732" t="s">
        <v>7</v>
      </c>
      <c r="D7732" t="s">
        <v>8</v>
      </c>
      <c r="E7732" s="13" t="str">
        <f>"20"</f>
        <v>20</v>
      </c>
      <c r="F7732" t="s">
        <v>111</v>
      </c>
      <c r="G7732" s="14" t="str">
        <f>"276"</f>
        <v>276</v>
      </c>
      <c r="H7732" t="s">
        <v>112</v>
      </c>
    </row>
    <row r="7733" spans="1:8" x14ac:dyDescent="0.25">
      <c r="A7733" t="s">
        <v>7881</v>
      </c>
      <c r="B7733" s="12">
        <v>79</v>
      </c>
      <c r="C7733" t="s">
        <v>28</v>
      </c>
      <c r="D7733" t="s">
        <v>29</v>
      </c>
      <c r="E7733" s="13" t="str">
        <f>"09"</f>
        <v>09</v>
      </c>
      <c r="F7733" t="s">
        <v>117</v>
      </c>
      <c r="G7733" s="14" t="str">
        <f>"035"</f>
        <v>035</v>
      </c>
      <c r="H7733" t="s">
        <v>7845</v>
      </c>
    </row>
    <row r="7734" spans="1:8" x14ac:dyDescent="0.25">
      <c r="A7734" t="s">
        <v>7881</v>
      </c>
      <c r="B7734" s="12">
        <v>79</v>
      </c>
      <c r="C7734" t="s">
        <v>28</v>
      </c>
      <c r="D7734" t="s">
        <v>29</v>
      </c>
      <c r="E7734" s="13" t="str">
        <f>"57"</f>
        <v>57</v>
      </c>
      <c r="F7734" t="s">
        <v>853</v>
      </c>
      <c r="G7734" s="14" t="str">
        <f>"176"</f>
        <v>176</v>
      </c>
      <c r="H7734" t="s">
        <v>7882</v>
      </c>
    </row>
    <row r="7735" spans="1:8" x14ac:dyDescent="0.25">
      <c r="A7735" t="s">
        <v>7883</v>
      </c>
      <c r="B7735" s="12">
        <v>79</v>
      </c>
      <c r="C7735" t="s">
        <v>28</v>
      </c>
      <c r="D7735" t="s">
        <v>29</v>
      </c>
      <c r="E7735" s="13" t="str">
        <f>"32"</f>
        <v>32</v>
      </c>
      <c r="F7735" t="s">
        <v>61</v>
      </c>
      <c r="G7735" s="14" t="str">
        <f>"246"</f>
        <v>246</v>
      </c>
      <c r="H7735" t="s">
        <v>62</v>
      </c>
    </row>
    <row r="7736" spans="1:8" x14ac:dyDescent="0.25">
      <c r="A7736" t="s">
        <v>7884</v>
      </c>
      <c r="B7736" s="12">
        <v>76</v>
      </c>
      <c r="C7736" t="s">
        <v>2</v>
      </c>
      <c r="D7736" t="s">
        <v>3</v>
      </c>
      <c r="E7736" s="13" t="str">
        <f>"22"</f>
        <v>22</v>
      </c>
      <c r="F7736" t="s">
        <v>4</v>
      </c>
      <c r="G7736" s="14" t="str">
        <f>"058"</f>
        <v>058</v>
      </c>
      <c r="H7736" t="s">
        <v>5093</v>
      </c>
    </row>
    <row r="7737" spans="1:8" x14ac:dyDescent="0.25">
      <c r="A7737" t="s">
        <v>7885</v>
      </c>
      <c r="B7737" s="12">
        <v>77</v>
      </c>
      <c r="C7737" t="s">
        <v>17</v>
      </c>
      <c r="D7737" t="s">
        <v>18</v>
      </c>
      <c r="E7737" s="13" t="str">
        <f>"40"</f>
        <v>40</v>
      </c>
      <c r="F7737" t="s">
        <v>19</v>
      </c>
      <c r="G7737" s="14" t="str">
        <f>"251"</f>
        <v>251</v>
      </c>
      <c r="H7737" t="s">
        <v>20</v>
      </c>
    </row>
    <row r="7738" spans="1:8" x14ac:dyDescent="0.25">
      <c r="A7738" t="s">
        <v>7886</v>
      </c>
      <c r="B7738" s="12">
        <v>77</v>
      </c>
      <c r="C7738" t="s">
        <v>17</v>
      </c>
      <c r="D7738" t="s">
        <v>18</v>
      </c>
      <c r="E7738" s="13" t="str">
        <f>"40"</f>
        <v>40</v>
      </c>
      <c r="F7738" t="s">
        <v>19</v>
      </c>
      <c r="G7738" s="14" t="str">
        <f>"251"</f>
        <v>251</v>
      </c>
      <c r="H7738" t="s">
        <v>20</v>
      </c>
    </row>
    <row r="7739" spans="1:8" x14ac:dyDescent="0.25">
      <c r="A7739" t="s">
        <v>7887</v>
      </c>
      <c r="B7739" s="12">
        <v>77</v>
      </c>
      <c r="C7739" t="s">
        <v>17</v>
      </c>
      <c r="D7739" t="s">
        <v>18</v>
      </c>
      <c r="E7739" s="13" t="str">
        <f>"40"</f>
        <v>40</v>
      </c>
      <c r="F7739" t="s">
        <v>19</v>
      </c>
      <c r="G7739" s="14" t="str">
        <f>"292"</f>
        <v>292</v>
      </c>
      <c r="H7739" t="s">
        <v>100</v>
      </c>
    </row>
    <row r="7740" spans="1:8" x14ac:dyDescent="0.25">
      <c r="A7740" t="s">
        <v>7888</v>
      </c>
      <c r="B7740" s="12">
        <v>77</v>
      </c>
      <c r="C7740" t="s">
        <v>17</v>
      </c>
      <c r="D7740" t="s">
        <v>18</v>
      </c>
      <c r="E7740" s="13" t="str">
        <f>"51"</f>
        <v>51</v>
      </c>
      <c r="F7740" t="s">
        <v>55</v>
      </c>
      <c r="G7740" s="14" t="str">
        <f>"276"</f>
        <v>276</v>
      </c>
      <c r="H7740" t="s">
        <v>80</v>
      </c>
    </row>
    <row r="7741" spans="1:8" x14ac:dyDescent="0.25">
      <c r="A7741" t="s">
        <v>7889</v>
      </c>
      <c r="B7741" s="12">
        <v>77</v>
      </c>
      <c r="C7741" t="s">
        <v>17</v>
      </c>
      <c r="D7741" t="s">
        <v>18</v>
      </c>
      <c r="E7741" s="13" t="str">
        <f>"40"</f>
        <v>40</v>
      </c>
      <c r="F7741" t="s">
        <v>19</v>
      </c>
      <c r="G7741" s="14" t="str">
        <f>"251"</f>
        <v>251</v>
      </c>
      <c r="H7741" t="s">
        <v>20</v>
      </c>
    </row>
    <row r="7742" spans="1:8" x14ac:dyDescent="0.25">
      <c r="A7742" t="s">
        <v>7890</v>
      </c>
      <c r="B7742" s="12">
        <v>79</v>
      </c>
      <c r="C7742" t="s">
        <v>28</v>
      </c>
      <c r="D7742" t="s">
        <v>29</v>
      </c>
      <c r="E7742" s="13" t="str">
        <f>"04"</f>
        <v>04</v>
      </c>
      <c r="F7742" t="s">
        <v>196</v>
      </c>
      <c r="G7742" s="14" t="str">
        <f>"291"</f>
        <v>291</v>
      </c>
      <c r="H7742" t="s">
        <v>3225</v>
      </c>
    </row>
    <row r="7743" spans="1:8" x14ac:dyDescent="0.25">
      <c r="A7743" t="s">
        <v>7891</v>
      </c>
      <c r="B7743" s="12">
        <v>76</v>
      </c>
      <c r="C7743" t="s">
        <v>2</v>
      </c>
      <c r="D7743" t="s">
        <v>3</v>
      </c>
      <c r="E7743" s="13" t="str">
        <f>"13"</f>
        <v>13</v>
      </c>
      <c r="F7743" t="s">
        <v>14</v>
      </c>
      <c r="G7743" s="14" t="str">
        <f>"282"</f>
        <v>282</v>
      </c>
      <c r="H7743" t="s">
        <v>15</v>
      </c>
    </row>
    <row r="7744" spans="1:8" x14ac:dyDescent="0.25">
      <c r="A7744" t="s">
        <v>7892</v>
      </c>
      <c r="B7744" s="12">
        <v>81</v>
      </c>
      <c r="C7744" t="s">
        <v>7</v>
      </c>
      <c r="D7744" t="s">
        <v>8</v>
      </c>
      <c r="E7744" s="13" t="str">
        <f>"05"</f>
        <v>05</v>
      </c>
      <c r="F7744" t="s">
        <v>9</v>
      </c>
      <c r="G7744" s="14" t="str">
        <f>"216"</f>
        <v>216</v>
      </c>
      <c r="H7744" t="s">
        <v>443</v>
      </c>
    </row>
    <row r="7745" spans="1:8" x14ac:dyDescent="0.25">
      <c r="A7745" t="s">
        <v>7893</v>
      </c>
      <c r="B7745" s="12">
        <v>77</v>
      </c>
      <c r="C7745" t="s">
        <v>17</v>
      </c>
      <c r="D7745" t="s">
        <v>18</v>
      </c>
      <c r="E7745" s="13" t="str">
        <f>"40"</f>
        <v>40</v>
      </c>
      <c r="F7745" t="s">
        <v>19</v>
      </c>
      <c r="G7745" s="14" t="str">
        <f>"251"</f>
        <v>251</v>
      </c>
      <c r="H7745" t="s">
        <v>20</v>
      </c>
    </row>
    <row r="7746" spans="1:8" x14ac:dyDescent="0.25">
      <c r="A7746" t="s">
        <v>7894</v>
      </c>
      <c r="B7746" s="12">
        <v>77</v>
      </c>
      <c r="C7746" t="s">
        <v>17</v>
      </c>
      <c r="D7746" t="s">
        <v>18</v>
      </c>
      <c r="E7746" s="13" t="str">
        <f>"66"</f>
        <v>66</v>
      </c>
      <c r="F7746" t="s">
        <v>22</v>
      </c>
      <c r="G7746" s="14" t="str">
        <f>"131"</f>
        <v>131</v>
      </c>
      <c r="H7746" t="s">
        <v>23</v>
      </c>
    </row>
    <row r="7747" spans="1:8" x14ac:dyDescent="0.25">
      <c r="A7747" t="s">
        <v>7895</v>
      </c>
      <c r="B7747" s="12">
        <v>76</v>
      </c>
      <c r="C7747" t="s">
        <v>2</v>
      </c>
      <c r="D7747" t="s">
        <v>3</v>
      </c>
      <c r="E7747" s="13" t="str">
        <f>"56"</f>
        <v>56</v>
      </c>
      <c r="F7747" t="s">
        <v>321</v>
      </c>
      <c r="G7747" s="14" t="str">
        <f>"008"</f>
        <v>008</v>
      </c>
      <c r="H7747" t="s">
        <v>1142</v>
      </c>
    </row>
    <row r="7748" spans="1:8" x14ac:dyDescent="0.25">
      <c r="A7748" t="s">
        <v>7896</v>
      </c>
      <c r="B7748" s="12">
        <v>81</v>
      </c>
      <c r="C7748" t="s">
        <v>7</v>
      </c>
      <c r="D7748" t="s">
        <v>8</v>
      </c>
      <c r="E7748" s="13" t="str">
        <f>"70"</f>
        <v>70</v>
      </c>
      <c r="F7748" t="s">
        <v>50</v>
      </c>
      <c r="G7748" s="14" t="str">
        <f>"266"</f>
        <v>266</v>
      </c>
      <c r="H7748" t="s">
        <v>51</v>
      </c>
    </row>
    <row r="7749" spans="1:8" x14ac:dyDescent="0.25">
      <c r="A7749" t="s">
        <v>7897</v>
      </c>
      <c r="B7749" s="12">
        <v>77</v>
      </c>
      <c r="C7749" t="s">
        <v>17</v>
      </c>
      <c r="D7749" t="s">
        <v>18</v>
      </c>
      <c r="E7749" s="13" t="str">
        <f>"40"</f>
        <v>40</v>
      </c>
      <c r="F7749" t="s">
        <v>19</v>
      </c>
      <c r="G7749" s="14" t="str">
        <f>"251"</f>
        <v>251</v>
      </c>
      <c r="H7749" t="s">
        <v>20</v>
      </c>
    </row>
    <row r="7750" spans="1:8" x14ac:dyDescent="0.25">
      <c r="A7750" t="s">
        <v>7898</v>
      </c>
      <c r="B7750" s="12">
        <v>76</v>
      </c>
      <c r="C7750" t="s">
        <v>2</v>
      </c>
      <c r="D7750" t="s">
        <v>3</v>
      </c>
      <c r="E7750" s="13" t="str">
        <f>"28"</f>
        <v>28</v>
      </c>
      <c r="F7750" t="s">
        <v>89</v>
      </c>
      <c r="G7750" s="14" t="str">
        <f>"291"</f>
        <v>291</v>
      </c>
      <c r="H7750" t="s">
        <v>309</v>
      </c>
    </row>
    <row r="7751" spans="1:8" x14ac:dyDescent="0.25">
      <c r="A7751" t="s">
        <v>7899</v>
      </c>
      <c r="B7751" s="12">
        <v>76</v>
      </c>
      <c r="C7751" t="s">
        <v>2</v>
      </c>
      <c r="D7751" t="s">
        <v>3</v>
      </c>
      <c r="E7751" s="13" t="str">
        <f>"67"</f>
        <v>67</v>
      </c>
      <c r="F7751" t="s">
        <v>44</v>
      </c>
      <c r="G7751" s="14" t="str">
        <f>"136"</f>
        <v>136</v>
      </c>
      <c r="H7751" t="s">
        <v>993</v>
      </c>
    </row>
    <row r="7752" spans="1:8" x14ac:dyDescent="0.25">
      <c r="A7752" t="s">
        <v>7899</v>
      </c>
      <c r="B7752" s="12">
        <v>76</v>
      </c>
      <c r="C7752" t="s">
        <v>2</v>
      </c>
      <c r="D7752" t="s">
        <v>3</v>
      </c>
      <c r="E7752" s="13" t="str">
        <f>"67"</f>
        <v>67</v>
      </c>
      <c r="F7752" t="s">
        <v>44</v>
      </c>
      <c r="G7752" s="14" t="str">
        <f>"161"</f>
        <v>161</v>
      </c>
      <c r="H7752" t="s">
        <v>266</v>
      </c>
    </row>
    <row r="7753" spans="1:8" x14ac:dyDescent="0.25">
      <c r="A7753" t="s">
        <v>7900</v>
      </c>
      <c r="B7753" s="12">
        <v>81</v>
      </c>
      <c r="C7753" t="s">
        <v>7</v>
      </c>
      <c r="D7753" t="s">
        <v>8</v>
      </c>
      <c r="E7753" s="13" t="str">
        <f>"59"</f>
        <v>59</v>
      </c>
      <c r="F7753" t="s">
        <v>335</v>
      </c>
      <c r="G7753" s="14" t="str">
        <f>"281"</f>
        <v>281</v>
      </c>
      <c r="H7753" t="s">
        <v>481</v>
      </c>
    </row>
    <row r="7754" spans="1:8" x14ac:dyDescent="0.25">
      <c r="A7754" t="s">
        <v>7901</v>
      </c>
      <c r="B7754" s="12">
        <v>79</v>
      </c>
      <c r="C7754" t="s">
        <v>28</v>
      </c>
      <c r="D7754" t="s">
        <v>29</v>
      </c>
      <c r="E7754" s="13" t="str">
        <f>"09"</f>
        <v>09</v>
      </c>
      <c r="F7754" t="s">
        <v>117</v>
      </c>
      <c r="G7754" s="14" t="str">
        <f>"221"</f>
        <v>221</v>
      </c>
      <c r="H7754" t="s">
        <v>65</v>
      </c>
    </row>
    <row r="7755" spans="1:8" x14ac:dyDescent="0.25">
      <c r="A7755" t="s">
        <v>7902</v>
      </c>
      <c r="B7755" s="12">
        <v>79</v>
      </c>
      <c r="C7755" t="s">
        <v>28</v>
      </c>
      <c r="D7755" t="s">
        <v>29</v>
      </c>
      <c r="E7755" s="13" t="str">
        <f>"09"</f>
        <v>09</v>
      </c>
      <c r="F7755" t="s">
        <v>117</v>
      </c>
      <c r="G7755" s="14" t="str">
        <f>"211"</f>
        <v>211</v>
      </c>
      <c r="H7755" t="s">
        <v>372</v>
      </c>
    </row>
    <row r="7756" spans="1:8" x14ac:dyDescent="0.25">
      <c r="A7756" t="s">
        <v>7903</v>
      </c>
      <c r="B7756" s="12">
        <v>81</v>
      </c>
      <c r="C7756" t="s">
        <v>7</v>
      </c>
      <c r="D7756" t="s">
        <v>8</v>
      </c>
      <c r="E7756" s="13" t="str">
        <f>"34"</f>
        <v>34</v>
      </c>
      <c r="F7756" t="s">
        <v>258</v>
      </c>
      <c r="G7756" s="14" t="str">
        <f>"201"</f>
        <v>201</v>
      </c>
      <c r="H7756" t="s">
        <v>753</v>
      </c>
    </row>
    <row r="7757" spans="1:8" x14ac:dyDescent="0.25">
      <c r="A7757" t="s">
        <v>7904</v>
      </c>
      <c r="B7757" s="12">
        <v>76</v>
      </c>
      <c r="C7757" t="s">
        <v>2</v>
      </c>
      <c r="D7757" t="s">
        <v>3</v>
      </c>
      <c r="E7757" s="13" t="str">
        <f>"67"</f>
        <v>67</v>
      </c>
      <c r="F7757" t="s">
        <v>44</v>
      </c>
      <c r="G7757" s="14" t="str">
        <f>"291"</f>
        <v>291</v>
      </c>
      <c r="H7757" t="s">
        <v>253</v>
      </c>
    </row>
    <row r="7758" spans="1:8" x14ac:dyDescent="0.25">
      <c r="A7758" t="s">
        <v>7905</v>
      </c>
      <c r="B7758" s="12">
        <v>76</v>
      </c>
      <c r="C7758" t="s">
        <v>2</v>
      </c>
      <c r="D7758" t="s">
        <v>3</v>
      </c>
      <c r="E7758" s="13" t="str">
        <f>"67"</f>
        <v>67</v>
      </c>
      <c r="F7758" t="s">
        <v>44</v>
      </c>
      <c r="G7758" s="14" t="str">
        <f>"291"</f>
        <v>291</v>
      </c>
      <c r="H7758" t="s">
        <v>253</v>
      </c>
    </row>
    <row r="7759" spans="1:8" x14ac:dyDescent="0.25">
      <c r="A7759" t="s">
        <v>7906</v>
      </c>
      <c r="B7759" s="12">
        <v>76</v>
      </c>
      <c r="C7759" t="s">
        <v>2</v>
      </c>
      <c r="D7759" t="s">
        <v>3</v>
      </c>
      <c r="E7759" s="13" t="str">
        <f>"67"</f>
        <v>67</v>
      </c>
      <c r="F7759" t="s">
        <v>44</v>
      </c>
      <c r="G7759" s="14" t="str">
        <f>"291"</f>
        <v>291</v>
      </c>
      <c r="H7759" t="s">
        <v>253</v>
      </c>
    </row>
    <row r="7760" spans="1:8" x14ac:dyDescent="0.25">
      <c r="A7760" t="s">
        <v>7907</v>
      </c>
      <c r="B7760" s="12">
        <v>76</v>
      </c>
      <c r="C7760" t="s">
        <v>2</v>
      </c>
      <c r="D7760" t="s">
        <v>3</v>
      </c>
      <c r="E7760" s="13" t="str">
        <f>"67"</f>
        <v>67</v>
      </c>
      <c r="F7760" t="s">
        <v>44</v>
      </c>
      <c r="G7760" s="14" t="str">
        <f>"291"</f>
        <v>291</v>
      </c>
      <c r="H7760" t="s">
        <v>253</v>
      </c>
    </row>
    <row r="7761" spans="1:8" x14ac:dyDescent="0.25">
      <c r="A7761" t="s">
        <v>7908</v>
      </c>
      <c r="B7761" s="12">
        <v>76</v>
      </c>
      <c r="C7761" t="s">
        <v>2</v>
      </c>
      <c r="D7761" t="s">
        <v>3</v>
      </c>
      <c r="E7761" s="13" t="str">
        <f>"67"</f>
        <v>67</v>
      </c>
      <c r="F7761" t="s">
        <v>44</v>
      </c>
      <c r="G7761" s="14" t="str">
        <f>"181"</f>
        <v>181</v>
      </c>
      <c r="H7761" t="s">
        <v>564</v>
      </c>
    </row>
    <row r="7762" spans="1:8" x14ac:dyDescent="0.25">
      <c r="A7762" t="s">
        <v>7909</v>
      </c>
      <c r="B7762" s="12">
        <v>77</v>
      </c>
      <c r="C7762" t="s">
        <v>17</v>
      </c>
      <c r="D7762" t="s">
        <v>18</v>
      </c>
      <c r="E7762" s="13" t="str">
        <f>"45"</f>
        <v>45</v>
      </c>
      <c r="F7762" t="s">
        <v>168</v>
      </c>
      <c r="G7762" s="14" t="str">
        <f>"131"</f>
        <v>131</v>
      </c>
      <c r="H7762" t="s">
        <v>907</v>
      </c>
    </row>
    <row r="7763" spans="1:8" x14ac:dyDescent="0.25">
      <c r="A7763" t="s">
        <v>7910</v>
      </c>
      <c r="B7763" s="12">
        <v>81</v>
      </c>
      <c r="C7763" t="s">
        <v>7</v>
      </c>
      <c r="D7763" t="s">
        <v>8</v>
      </c>
      <c r="E7763" s="13" t="str">
        <f>"38"</f>
        <v>38</v>
      </c>
      <c r="F7763" t="s">
        <v>121</v>
      </c>
      <c r="G7763" s="14" t="str">
        <f>"251"</f>
        <v>251</v>
      </c>
      <c r="H7763" t="s">
        <v>812</v>
      </c>
    </row>
    <row r="7764" spans="1:8" x14ac:dyDescent="0.25">
      <c r="A7764" t="s">
        <v>7910</v>
      </c>
      <c r="B7764" s="12">
        <v>81</v>
      </c>
      <c r="C7764" t="s">
        <v>7</v>
      </c>
      <c r="D7764" t="s">
        <v>8</v>
      </c>
      <c r="E7764" s="13" t="str">
        <f>"68"</f>
        <v>68</v>
      </c>
      <c r="F7764" t="s">
        <v>75</v>
      </c>
      <c r="G7764" s="14" t="str">
        <f t="shared" ref="G7764:G7770" si="13">"291"</f>
        <v>291</v>
      </c>
      <c r="H7764" t="s">
        <v>575</v>
      </c>
    </row>
    <row r="7765" spans="1:8" x14ac:dyDescent="0.25">
      <c r="A7765" t="s">
        <v>7911</v>
      </c>
      <c r="B7765" s="12">
        <v>81</v>
      </c>
      <c r="C7765" t="s">
        <v>7</v>
      </c>
      <c r="D7765" t="s">
        <v>8</v>
      </c>
      <c r="E7765" s="13" t="str">
        <f>"68"</f>
        <v>68</v>
      </c>
      <c r="F7765" t="s">
        <v>75</v>
      </c>
      <c r="G7765" s="14" t="str">
        <f t="shared" si="13"/>
        <v>291</v>
      </c>
      <c r="H7765" t="s">
        <v>575</v>
      </c>
    </row>
    <row r="7766" spans="1:8" x14ac:dyDescent="0.25">
      <c r="A7766" t="s">
        <v>7912</v>
      </c>
      <c r="B7766" s="12">
        <v>81</v>
      </c>
      <c r="C7766" t="s">
        <v>7</v>
      </c>
      <c r="D7766" t="s">
        <v>8</v>
      </c>
      <c r="E7766" s="13" t="str">
        <f>"68"</f>
        <v>68</v>
      </c>
      <c r="F7766" t="s">
        <v>75</v>
      </c>
      <c r="G7766" s="14" t="str">
        <f t="shared" si="13"/>
        <v>291</v>
      </c>
      <c r="H7766" t="s">
        <v>575</v>
      </c>
    </row>
    <row r="7767" spans="1:8" x14ac:dyDescent="0.25">
      <c r="A7767" t="s">
        <v>7913</v>
      </c>
      <c r="B7767" s="12">
        <v>79</v>
      </c>
      <c r="C7767" t="s">
        <v>28</v>
      </c>
      <c r="D7767" t="s">
        <v>29</v>
      </c>
      <c r="E7767" s="13" t="str">
        <f>"37"</f>
        <v>37</v>
      </c>
      <c r="F7767" t="s">
        <v>34</v>
      </c>
      <c r="G7767" s="14" t="str">
        <f t="shared" si="13"/>
        <v>291</v>
      </c>
      <c r="H7767" t="s">
        <v>36</v>
      </c>
    </row>
    <row r="7768" spans="1:8" x14ac:dyDescent="0.25">
      <c r="A7768" t="s">
        <v>7914</v>
      </c>
      <c r="B7768" s="12">
        <v>79</v>
      </c>
      <c r="C7768" t="s">
        <v>28</v>
      </c>
      <c r="D7768" t="s">
        <v>29</v>
      </c>
      <c r="E7768" s="13" t="str">
        <f>"37"</f>
        <v>37</v>
      </c>
      <c r="F7768" t="s">
        <v>34</v>
      </c>
      <c r="G7768" s="14" t="str">
        <f t="shared" si="13"/>
        <v>291</v>
      </c>
      <c r="H7768" t="s">
        <v>36</v>
      </c>
    </row>
    <row r="7769" spans="1:8" x14ac:dyDescent="0.25">
      <c r="A7769" t="s">
        <v>7915</v>
      </c>
      <c r="B7769" s="12">
        <v>79</v>
      </c>
      <c r="C7769" t="s">
        <v>28</v>
      </c>
      <c r="D7769" t="s">
        <v>29</v>
      </c>
      <c r="E7769" s="13" t="str">
        <f>"37"</f>
        <v>37</v>
      </c>
      <c r="F7769" t="s">
        <v>34</v>
      </c>
      <c r="G7769" s="14" t="str">
        <f t="shared" si="13"/>
        <v>291</v>
      </c>
      <c r="H7769" t="s">
        <v>36</v>
      </c>
    </row>
    <row r="7770" spans="1:8" x14ac:dyDescent="0.25">
      <c r="A7770" t="s">
        <v>7916</v>
      </c>
      <c r="B7770" s="12">
        <v>79</v>
      </c>
      <c r="C7770" t="s">
        <v>28</v>
      </c>
      <c r="D7770" t="s">
        <v>29</v>
      </c>
      <c r="E7770" s="13" t="str">
        <f>"37"</f>
        <v>37</v>
      </c>
      <c r="F7770" t="s">
        <v>34</v>
      </c>
      <c r="G7770" s="14" t="str">
        <f t="shared" si="13"/>
        <v>291</v>
      </c>
      <c r="H7770" t="s">
        <v>36</v>
      </c>
    </row>
    <row r="7771" spans="1:8" x14ac:dyDescent="0.25">
      <c r="A7771" t="s">
        <v>7917</v>
      </c>
      <c r="B7771" s="12">
        <v>77</v>
      </c>
      <c r="C7771" t="s">
        <v>17</v>
      </c>
      <c r="D7771" t="s">
        <v>18</v>
      </c>
      <c r="E7771" s="13" t="str">
        <f>"67"</f>
        <v>67</v>
      </c>
      <c r="F7771" t="s">
        <v>44</v>
      </c>
      <c r="G7771" s="14" t="str">
        <f>"261"</f>
        <v>261</v>
      </c>
      <c r="H7771" t="s">
        <v>70</v>
      </c>
    </row>
    <row r="7772" spans="1:8" x14ac:dyDescent="0.25">
      <c r="A7772" t="s">
        <v>7917</v>
      </c>
      <c r="B7772" s="12">
        <v>81</v>
      </c>
      <c r="C7772" t="s">
        <v>7</v>
      </c>
      <c r="D7772" t="s">
        <v>8</v>
      </c>
      <c r="E7772" s="13" t="str">
        <f>"20"</f>
        <v>20</v>
      </c>
      <c r="F7772" t="s">
        <v>111</v>
      </c>
      <c r="G7772" s="14" t="str">
        <f>"018"</f>
        <v>018</v>
      </c>
      <c r="H7772" t="s">
        <v>290</v>
      </c>
    </row>
    <row r="7773" spans="1:8" x14ac:dyDescent="0.25">
      <c r="A7773" t="s">
        <v>7918</v>
      </c>
      <c r="B7773" s="12">
        <v>79</v>
      </c>
      <c r="C7773" t="s">
        <v>28</v>
      </c>
      <c r="D7773" t="s">
        <v>29</v>
      </c>
      <c r="E7773" s="13" t="str">
        <f t="shared" ref="E7773:E7779" si="14">"37"</f>
        <v>37</v>
      </c>
      <c r="F7773" t="s">
        <v>34</v>
      </c>
      <c r="G7773" s="14" t="str">
        <f>"078"</f>
        <v>078</v>
      </c>
      <c r="H7773" t="s">
        <v>439</v>
      </c>
    </row>
    <row r="7774" spans="1:8" x14ac:dyDescent="0.25">
      <c r="A7774" t="s">
        <v>7919</v>
      </c>
      <c r="B7774" s="12">
        <v>79</v>
      </c>
      <c r="C7774" t="s">
        <v>28</v>
      </c>
      <c r="D7774" t="s">
        <v>29</v>
      </c>
      <c r="E7774" s="13" t="str">
        <f t="shared" si="14"/>
        <v>37</v>
      </c>
      <c r="F7774" t="s">
        <v>34</v>
      </c>
      <c r="G7774" s="14" t="str">
        <f>"291"</f>
        <v>291</v>
      </c>
      <c r="H7774" t="s">
        <v>36</v>
      </c>
    </row>
    <row r="7775" spans="1:8" x14ac:dyDescent="0.25">
      <c r="A7775" t="s">
        <v>7920</v>
      </c>
      <c r="B7775" s="12">
        <v>79</v>
      </c>
      <c r="C7775" t="s">
        <v>28</v>
      </c>
      <c r="D7775" t="s">
        <v>29</v>
      </c>
      <c r="E7775" s="13" t="str">
        <f t="shared" si="14"/>
        <v>37</v>
      </c>
      <c r="F7775" t="s">
        <v>34</v>
      </c>
      <c r="G7775" s="14" t="str">
        <f>"176"</f>
        <v>176</v>
      </c>
      <c r="H7775" t="s">
        <v>1442</v>
      </c>
    </row>
    <row r="7776" spans="1:8" x14ac:dyDescent="0.25">
      <c r="A7776" t="s">
        <v>7921</v>
      </c>
      <c r="B7776" s="12">
        <v>79</v>
      </c>
      <c r="C7776" t="s">
        <v>28</v>
      </c>
      <c r="D7776" t="s">
        <v>29</v>
      </c>
      <c r="E7776" s="13" t="str">
        <f t="shared" si="14"/>
        <v>37</v>
      </c>
      <c r="F7776" t="s">
        <v>34</v>
      </c>
      <c r="G7776" s="14" t="str">
        <f>"281"</f>
        <v>281</v>
      </c>
      <c r="H7776" t="s">
        <v>363</v>
      </c>
    </row>
    <row r="7777" spans="1:8" x14ac:dyDescent="0.25">
      <c r="A7777" t="s">
        <v>7922</v>
      </c>
      <c r="B7777" s="12">
        <v>79</v>
      </c>
      <c r="C7777" t="s">
        <v>28</v>
      </c>
      <c r="D7777" t="s">
        <v>29</v>
      </c>
      <c r="E7777" s="13" t="str">
        <f t="shared" si="14"/>
        <v>37</v>
      </c>
      <c r="F7777" t="s">
        <v>34</v>
      </c>
      <c r="G7777" s="14" t="str">
        <f>"192"</f>
        <v>192</v>
      </c>
      <c r="H7777" t="s">
        <v>318</v>
      </c>
    </row>
    <row r="7778" spans="1:8" x14ac:dyDescent="0.25">
      <c r="A7778" t="s">
        <v>7923</v>
      </c>
      <c r="B7778" s="12">
        <v>79</v>
      </c>
      <c r="C7778" t="s">
        <v>28</v>
      </c>
      <c r="D7778" t="s">
        <v>29</v>
      </c>
      <c r="E7778" s="13" t="str">
        <f t="shared" si="14"/>
        <v>37</v>
      </c>
      <c r="F7778" t="s">
        <v>34</v>
      </c>
      <c r="G7778" s="14" t="str">
        <f>"145"</f>
        <v>145</v>
      </c>
      <c r="H7778" t="s">
        <v>643</v>
      </c>
    </row>
    <row r="7779" spans="1:8" x14ac:dyDescent="0.25">
      <c r="A7779" t="s">
        <v>7923</v>
      </c>
      <c r="B7779" s="12">
        <v>79</v>
      </c>
      <c r="C7779" t="s">
        <v>28</v>
      </c>
      <c r="D7779" t="s">
        <v>29</v>
      </c>
      <c r="E7779" s="13" t="str">
        <f t="shared" si="14"/>
        <v>37</v>
      </c>
      <c r="F7779" t="s">
        <v>34</v>
      </c>
      <c r="G7779" s="14" t="str">
        <f>"176"</f>
        <v>176</v>
      </c>
      <c r="H7779" t="s">
        <v>1442</v>
      </c>
    </row>
    <row r="7780" spans="1:8" x14ac:dyDescent="0.25">
      <c r="A7780" t="s">
        <v>7924</v>
      </c>
      <c r="B7780" s="12">
        <v>81</v>
      </c>
      <c r="C7780" t="s">
        <v>7</v>
      </c>
      <c r="D7780" t="s">
        <v>8</v>
      </c>
      <c r="E7780" s="13" t="str">
        <f>"69"</f>
        <v>69</v>
      </c>
      <c r="F7780" t="s">
        <v>140</v>
      </c>
      <c r="G7780" s="14" t="str">
        <f>"036"</f>
        <v>036</v>
      </c>
      <c r="H7780" t="s">
        <v>1274</v>
      </c>
    </row>
    <row r="7781" spans="1:8" x14ac:dyDescent="0.25">
      <c r="A7781" t="s">
        <v>7925</v>
      </c>
      <c r="B7781" s="12">
        <v>79</v>
      </c>
      <c r="C7781" t="s">
        <v>28</v>
      </c>
      <c r="D7781" t="s">
        <v>29</v>
      </c>
      <c r="E7781" s="13" t="str">
        <f>"50"</f>
        <v>50</v>
      </c>
      <c r="F7781" t="s">
        <v>1072</v>
      </c>
      <c r="G7781" s="14" t="str">
        <f>"271"</f>
        <v>271</v>
      </c>
      <c r="H7781" t="s">
        <v>3800</v>
      </c>
    </row>
    <row r="7782" spans="1:8" x14ac:dyDescent="0.25">
      <c r="A7782" t="s">
        <v>7926</v>
      </c>
      <c r="B7782" s="12">
        <v>79</v>
      </c>
      <c r="C7782" t="s">
        <v>28</v>
      </c>
      <c r="D7782" t="s">
        <v>29</v>
      </c>
      <c r="E7782" s="13" t="str">
        <f>"17"</f>
        <v>17</v>
      </c>
      <c r="F7782" t="s">
        <v>32</v>
      </c>
      <c r="G7782" s="14" t="str">
        <f>"004"</f>
        <v>004</v>
      </c>
      <c r="H7782" t="s">
        <v>2236</v>
      </c>
    </row>
    <row r="7783" spans="1:8" x14ac:dyDescent="0.25">
      <c r="A7783" t="s">
        <v>7927</v>
      </c>
      <c r="B7783" s="12">
        <v>79</v>
      </c>
      <c r="C7783" t="s">
        <v>28</v>
      </c>
      <c r="D7783" t="s">
        <v>29</v>
      </c>
      <c r="E7783" s="13" t="str">
        <f>"10"</f>
        <v>10</v>
      </c>
      <c r="F7783" t="s">
        <v>171</v>
      </c>
      <c r="G7783" s="14" t="str">
        <f>"286"</f>
        <v>286</v>
      </c>
      <c r="H7783" t="s">
        <v>1359</v>
      </c>
    </row>
    <row r="7784" spans="1:8" x14ac:dyDescent="0.25">
      <c r="A7784" t="s">
        <v>7928</v>
      </c>
      <c r="B7784" s="12">
        <v>77</v>
      </c>
      <c r="C7784" t="s">
        <v>17</v>
      </c>
      <c r="D7784" t="s">
        <v>18</v>
      </c>
      <c r="E7784" s="13" t="str">
        <f>"66"</f>
        <v>66</v>
      </c>
      <c r="F7784" t="s">
        <v>22</v>
      </c>
      <c r="G7784" s="14" t="str">
        <f>"004"</f>
        <v>004</v>
      </c>
      <c r="H7784" t="s">
        <v>87</v>
      </c>
    </row>
    <row r="7785" spans="1:8" x14ac:dyDescent="0.25">
      <c r="A7785" t="s">
        <v>7929</v>
      </c>
      <c r="B7785" s="12">
        <v>79</v>
      </c>
      <c r="C7785" t="s">
        <v>28</v>
      </c>
      <c r="D7785" t="s">
        <v>29</v>
      </c>
      <c r="E7785" s="13" t="str">
        <f>"50"</f>
        <v>50</v>
      </c>
      <c r="F7785" t="s">
        <v>1072</v>
      </c>
      <c r="G7785" s="14" t="str">
        <f>"271"</f>
        <v>271</v>
      </c>
      <c r="H7785" t="s">
        <v>3800</v>
      </c>
    </row>
    <row r="7786" spans="1:8" x14ac:dyDescent="0.25">
      <c r="A7786" t="s">
        <v>7929</v>
      </c>
      <c r="B7786" s="12">
        <v>79</v>
      </c>
      <c r="C7786" t="s">
        <v>28</v>
      </c>
      <c r="D7786" t="s">
        <v>29</v>
      </c>
      <c r="E7786" s="13" t="str">
        <f>"54"</f>
        <v>54</v>
      </c>
      <c r="F7786" t="s">
        <v>301</v>
      </c>
      <c r="G7786" s="14" t="str">
        <f>"246"</f>
        <v>246</v>
      </c>
      <c r="H7786" t="s">
        <v>329</v>
      </c>
    </row>
    <row r="7787" spans="1:8" x14ac:dyDescent="0.25">
      <c r="A7787" t="s">
        <v>7929</v>
      </c>
      <c r="B7787" s="12">
        <v>79</v>
      </c>
      <c r="C7787" t="s">
        <v>28</v>
      </c>
      <c r="D7787" t="s">
        <v>29</v>
      </c>
      <c r="E7787" s="13" t="str">
        <f>"60"</f>
        <v>60</v>
      </c>
      <c r="F7787" t="s">
        <v>600</v>
      </c>
      <c r="G7787" s="14" t="str">
        <f>"251"</f>
        <v>251</v>
      </c>
      <c r="H7787" t="s">
        <v>601</v>
      </c>
    </row>
    <row r="7788" spans="1:8" x14ac:dyDescent="0.25">
      <c r="A7788" t="s">
        <v>7930</v>
      </c>
      <c r="B7788" s="12">
        <v>79</v>
      </c>
      <c r="C7788" t="s">
        <v>28</v>
      </c>
      <c r="D7788" t="s">
        <v>29</v>
      </c>
      <c r="E7788" s="13" t="str">
        <f>"09"</f>
        <v>09</v>
      </c>
      <c r="F7788" t="s">
        <v>117</v>
      </c>
      <c r="G7788" s="14" t="str">
        <f>"211"</f>
        <v>211</v>
      </c>
      <c r="H7788" t="s">
        <v>372</v>
      </c>
    </row>
    <row r="7789" spans="1:8" x14ac:dyDescent="0.25">
      <c r="A7789" t="s">
        <v>7931</v>
      </c>
      <c r="B7789" s="12">
        <v>79</v>
      </c>
      <c r="C7789" t="s">
        <v>28</v>
      </c>
      <c r="D7789" t="s">
        <v>29</v>
      </c>
      <c r="E7789" s="13" t="str">
        <f>"54"</f>
        <v>54</v>
      </c>
      <c r="F7789" t="s">
        <v>301</v>
      </c>
      <c r="G7789" s="14" t="str">
        <f>"106"</f>
        <v>106</v>
      </c>
      <c r="H7789" t="s">
        <v>2298</v>
      </c>
    </row>
    <row r="7790" spans="1:8" x14ac:dyDescent="0.25">
      <c r="A7790" t="s">
        <v>7932</v>
      </c>
      <c r="B7790" s="12">
        <v>81</v>
      </c>
      <c r="C7790" t="s">
        <v>7</v>
      </c>
      <c r="D7790" t="s">
        <v>8</v>
      </c>
      <c r="E7790" s="13" t="str">
        <f>"70"</f>
        <v>70</v>
      </c>
      <c r="F7790" t="s">
        <v>50</v>
      </c>
      <c r="G7790" s="14" t="str">
        <f>"266"</f>
        <v>266</v>
      </c>
      <c r="H7790" t="s">
        <v>51</v>
      </c>
    </row>
    <row r="7791" spans="1:8" x14ac:dyDescent="0.25">
      <c r="A7791" t="s">
        <v>7933</v>
      </c>
      <c r="B7791" s="12">
        <v>77</v>
      </c>
      <c r="C7791" t="s">
        <v>17</v>
      </c>
      <c r="D7791" t="s">
        <v>18</v>
      </c>
      <c r="E7791" s="13" t="str">
        <f>"40"</f>
        <v>40</v>
      </c>
      <c r="F7791" t="s">
        <v>19</v>
      </c>
      <c r="G7791" s="14" t="str">
        <f>"251"</f>
        <v>251</v>
      </c>
      <c r="H7791" t="s">
        <v>20</v>
      </c>
    </row>
    <row r="7792" spans="1:8" x14ac:dyDescent="0.25">
      <c r="A7792" t="s">
        <v>7934</v>
      </c>
      <c r="B7792" s="12">
        <v>79</v>
      </c>
      <c r="C7792" t="s">
        <v>28</v>
      </c>
      <c r="D7792" t="s">
        <v>29</v>
      </c>
      <c r="E7792" s="13" t="str">
        <f>"71"</f>
        <v>71</v>
      </c>
      <c r="F7792" t="s">
        <v>729</v>
      </c>
      <c r="G7792" s="14" t="str">
        <f>"020"</f>
        <v>020</v>
      </c>
      <c r="H7792" t="s">
        <v>647</v>
      </c>
    </row>
    <row r="7793" spans="1:8" x14ac:dyDescent="0.25">
      <c r="A7793" t="s">
        <v>7935</v>
      </c>
      <c r="B7793" s="12">
        <v>81</v>
      </c>
      <c r="C7793" t="s">
        <v>7</v>
      </c>
      <c r="D7793" t="s">
        <v>8</v>
      </c>
      <c r="E7793" s="13" t="str">
        <f>"44"</f>
        <v>44</v>
      </c>
      <c r="F7793" t="s">
        <v>40</v>
      </c>
      <c r="G7793" s="14" t="str">
        <f>"122"</f>
        <v>122</v>
      </c>
      <c r="H7793" t="s">
        <v>348</v>
      </c>
    </row>
    <row r="7794" spans="1:8" x14ac:dyDescent="0.25">
      <c r="A7794" t="s">
        <v>7935</v>
      </c>
      <c r="B7794" s="12">
        <v>81</v>
      </c>
      <c r="C7794" t="s">
        <v>7</v>
      </c>
      <c r="D7794" t="s">
        <v>8</v>
      </c>
      <c r="E7794" s="13" t="str">
        <f>"70"</f>
        <v>70</v>
      </c>
      <c r="F7794" t="s">
        <v>50</v>
      </c>
      <c r="G7794" s="14" t="str">
        <f>"261"</f>
        <v>261</v>
      </c>
      <c r="H7794" t="s">
        <v>628</v>
      </c>
    </row>
    <row r="7795" spans="1:8" x14ac:dyDescent="0.25">
      <c r="A7795" t="s">
        <v>7936</v>
      </c>
      <c r="B7795" s="12">
        <v>79</v>
      </c>
      <c r="C7795" t="s">
        <v>28</v>
      </c>
      <c r="D7795" t="s">
        <v>29</v>
      </c>
      <c r="E7795" s="13" t="str">
        <f>"37"</f>
        <v>37</v>
      </c>
      <c r="F7795" t="s">
        <v>34</v>
      </c>
      <c r="G7795" s="14" t="str">
        <f>"291"</f>
        <v>291</v>
      </c>
      <c r="H7795" t="s">
        <v>36</v>
      </c>
    </row>
    <row r="7796" spans="1:8" x14ac:dyDescent="0.25">
      <c r="A7796" t="s">
        <v>7937</v>
      </c>
      <c r="B7796" s="12">
        <v>77</v>
      </c>
      <c r="C7796" t="s">
        <v>17</v>
      </c>
      <c r="D7796" t="s">
        <v>18</v>
      </c>
      <c r="E7796" s="13" t="str">
        <f>"40"</f>
        <v>40</v>
      </c>
      <c r="F7796" t="s">
        <v>19</v>
      </c>
      <c r="G7796" s="14" t="str">
        <f>"292"</f>
        <v>292</v>
      </c>
      <c r="H7796" t="s">
        <v>100</v>
      </c>
    </row>
    <row r="7797" spans="1:8" x14ac:dyDescent="0.25">
      <c r="A7797" t="s">
        <v>7938</v>
      </c>
      <c r="B7797" s="12">
        <v>81</v>
      </c>
      <c r="C7797" t="s">
        <v>7</v>
      </c>
      <c r="D7797" t="s">
        <v>8</v>
      </c>
      <c r="E7797" s="13" t="str">
        <f>"24"</f>
        <v>24</v>
      </c>
      <c r="F7797" t="s">
        <v>108</v>
      </c>
      <c r="G7797" s="14" t="str">
        <f>"012"</f>
        <v>012</v>
      </c>
      <c r="H7797" t="s">
        <v>2675</v>
      </c>
    </row>
    <row r="7798" spans="1:8" x14ac:dyDescent="0.25">
      <c r="A7798" t="s">
        <v>7939</v>
      </c>
      <c r="B7798" s="12">
        <v>79</v>
      </c>
      <c r="C7798" t="s">
        <v>28</v>
      </c>
      <c r="D7798" t="s">
        <v>29</v>
      </c>
      <c r="E7798" s="13" t="str">
        <f>"32"</f>
        <v>32</v>
      </c>
      <c r="F7798" t="s">
        <v>61</v>
      </c>
      <c r="G7798" s="14" t="str">
        <f>"106"</f>
        <v>106</v>
      </c>
      <c r="H7798" t="s">
        <v>7940</v>
      </c>
    </row>
    <row r="7799" spans="1:8" x14ac:dyDescent="0.25">
      <c r="A7799" t="s">
        <v>7941</v>
      </c>
      <c r="B7799" s="12">
        <v>76</v>
      </c>
      <c r="C7799" t="s">
        <v>2</v>
      </c>
      <c r="D7799" t="s">
        <v>3</v>
      </c>
      <c r="E7799" s="13" t="str">
        <f>"64"</f>
        <v>64</v>
      </c>
      <c r="F7799" t="s">
        <v>58</v>
      </c>
      <c r="G7799" s="14" t="str">
        <f>"291"</f>
        <v>291</v>
      </c>
      <c r="H7799" t="s">
        <v>59</v>
      </c>
    </row>
    <row r="7800" spans="1:8" x14ac:dyDescent="0.25">
      <c r="A7800" t="s">
        <v>7942</v>
      </c>
      <c r="B7800" s="12">
        <v>77</v>
      </c>
      <c r="C7800" t="s">
        <v>17</v>
      </c>
      <c r="D7800" t="s">
        <v>18</v>
      </c>
      <c r="E7800" s="13" t="str">
        <f>"66"</f>
        <v>66</v>
      </c>
      <c r="F7800" t="s">
        <v>22</v>
      </c>
      <c r="G7800" s="14" t="str">
        <f>"131"</f>
        <v>131</v>
      </c>
      <c r="H7800" t="s">
        <v>23</v>
      </c>
    </row>
    <row r="7801" spans="1:8" x14ac:dyDescent="0.25">
      <c r="A7801" t="s">
        <v>7943</v>
      </c>
      <c r="B7801" s="12">
        <v>79</v>
      </c>
      <c r="C7801" t="s">
        <v>28</v>
      </c>
      <c r="D7801" t="s">
        <v>29</v>
      </c>
      <c r="E7801" s="13" t="str">
        <f>"71"</f>
        <v>71</v>
      </c>
      <c r="F7801" t="s">
        <v>729</v>
      </c>
      <c r="G7801" s="14" t="str">
        <f>"251"</f>
        <v>251</v>
      </c>
      <c r="H7801" t="s">
        <v>970</v>
      </c>
    </row>
    <row r="7802" spans="1:8" x14ac:dyDescent="0.25">
      <c r="A7802" t="s">
        <v>7944</v>
      </c>
      <c r="B7802" s="12">
        <v>79</v>
      </c>
      <c r="C7802" t="s">
        <v>28</v>
      </c>
      <c r="D7802" t="s">
        <v>29</v>
      </c>
      <c r="E7802" s="13" t="str">
        <f>"35"</f>
        <v>35</v>
      </c>
      <c r="F7802" t="s">
        <v>418</v>
      </c>
      <c r="G7802" s="14" t="str">
        <f>"251"</f>
        <v>251</v>
      </c>
      <c r="H7802" t="s">
        <v>419</v>
      </c>
    </row>
    <row r="7803" spans="1:8" x14ac:dyDescent="0.25">
      <c r="A7803" t="s">
        <v>7945</v>
      </c>
      <c r="B7803" s="12">
        <v>76</v>
      </c>
      <c r="C7803" t="s">
        <v>2</v>
      </c>
      <c r="D7803" t="s">
        <v>3</v>
      </c>
      <c r="E7803" s="13" t="str">
        <f>"13"</f>
        <v>13</v>
      </c>
      <c r="F7803" t="s">
        <v>14</v>
      </c>
      <c r="G7803" s="14" t="str">
        <f>"251"</f>
        <v>251</v>
      </c>
      <c r="H7803" t="s">
        <v>255</v>
      </c>
    </row>
    <row r="7804" spans="1:8" x14ac:dyDescent="0.25">
      <c r="A7804" t="s">
        <v>7946</v>
      </c>
      <c r="B7804" s="12">
        <v>81</v>
      </c>
      <c r="C7804" t="s">
        <v>7</v>
      </c>
      <c r="D7804" t="s">
        <v>8</v>
      </c>
      <c r="E7804" s="13" t="str">
        <f>"49"</f>
        <v>49</v>
      </c>
      <c r="F7804" t="s">
        <v>340</v>
      </c>
      <c r="G7804" s="14" t="str">
        <f>"006"</f>
        <v>006</v>
      </c>
      <c r="H7804" t="s">
        <v>7947</v>
      </c>
    </row>
    <row r="7805" spans="1:8" x14ac:dyDescent="0.25">
      <c r="A7805" t="s">
        <v>7948</v>
      </c>
      <c r="B7805" s="12">
        <v>77</v>
      </c>
      <c r="C7805" t="s">
        <v>17</v>
      </c>
      <c r="D7805" t="s">
        <v>18</v>
      </c>
      <c r="E7805" s="13" t="str">
        <f>"40"</f>
        <v>40</v>
      </c>
      <c r="F7805" t="s">
        <v>19</v>
      </c>
      <c r="G7805" s="14" t="str">
        <f>"251"</f>
        <v>251</v>
      </c>
      <c r="H7805" t="s">
        <v>20</v>
      </c>
    </row>
    <row r="7806" spans="1:8" x14ac:dyDescent="0.25">
      <c r="A7806" t="s">
        <v>7949</v>
      </c>
      <c r="B7806" s="12">
        <v>76</v>
      </c>
      <c r="C7806" t="s">
        <v>2</v>
      </c>
      <c r="D7806" t="s">
        <v>3</v>
      </c>
      <c r="E7806" s="13" t="str">
        <f>"67"</f>
        <v>67</v>
      </c>
      <c r="F7806" t="s">
        <v>44</v>
      </c>
      <c r="G7806" s="14" t="str">
        <f>"186"</f>
        <v>186</v>
      </c>
      <c r="H7806" t="s">
        <v>1934</v>
      </c>
    </row>
    <row r="7807" spans="1:8" x14ac:dyDescent="0.25">
      <c r="A7807" t="s">
        <v>7950</v>
      </c>
      <c r="B7807" s="12">
        <v>77</v>
      </c>
      <c r="C7807" t="s">
        <v>17</v>
      </c>
      <c r="D7807" t="s">
        <v>18</v>
      </c>
      <c r="E7807" s="13" t="str">
        <f>"66"</f>
        <v>66</v>
      </c>
      <c r="F7807" t="s">
        <v>22</v>
      </c>
      <c r="G7807" s="14" t="str">
        <f>"166"</f>
        <v>166</v>
      </c>
      <c r="H7807" t="s">
        <v>469</v>
      </c>
    </row>
    <row r="7808" spans="1:8" x14ac:dyDescent="0.25">
      <c r="A7808" t="s">
        <v>7951</v>
      </c>
      <c r="B7808" s="12">
        <v>77</v>
      </c>
      <c r="C7808" t="s">
        <v>17</v>
      </c>
      <c r="D7808" t="s">
        <v>18</v>
      </c>
      <c r="E7808" s="13" t="str">
        <f>"40"</f>
        <v>40</v>
      </c>
      <c r="F7808" t="s">
        <v>19</v>
      </c>
      <c r="G7808" s="14" t="str">
        <f>"251"</f>
        <v>251</v>
      </c>
      <c r="H7808" t="s">
        <v>20</v>
      </c>
    </row>
    <row r="7809" spans="1:8" x14ac:dyDescent="0.25">
      <c r="A7809" t="s">
        <v>7952</v>
      </c>
      <c r="B7809" s="12">
        <v>81</v>
      </c>
      <c r="C7809" t="s">
        <v>7</v>
      </c>
      <c r="D7809" t="s">
        <v>8</v>
      </c>
      <c r="E7809" s="13" t="str">
        <f>"68"</f>
        <v>68</v>
      </c>
      <c r="F7809" t="s">
        <v>75</v>
      </c>
      <c r="G7809" s="14" t="str">
        <f>"252"</f>
        <v>252</v>
      </c>
      <c r="H7809" t="s">
        <v>2218</v>
      </c>
    </row>
    <row r="7810" spans="1:8" x14ac:dyDescent="0.25">
      <c r="A7810" t="s">
        <v>7953</v>
      </c>
      <c r="B7810" s="12">
        <v>79</v>
      </c>
      <c r="C7810" t="s">
        <v>28</v>
      </c>
      <c r="D7810" t="s">
        <v>29</v>
      </c>
      <c r="E7810" s="13" t="str">
        <f>"37"</f>
        <v>37</v>
      </c>
      <c r="F7810" t="s">
        <v>34</v>
      </c>
      <c r="G7810" s="14" t="str">
        <f>"044"</f>
        <v>044</v>
      </c>
      <c r="H7810" t="s">
        <v>3148</v>
      </c>
    </row>
    <row r="7811" spans="1:8" x14ac:dyDescent="0.25">
      <c r="A7811" t="s">
        <v>7954</v>
      </c>
      <c r="B7811" s="12">
        <v>81</v>
      </c>
      <c r="C7811" t="s">
        <v>7</v>
      </c>
      <c r="D7811" t="s">
        <v>8</v>
      </c>
      <c r="E7811" s="13" t="str">
        <f>"38"</f>
        <v>38</v>
      </c>
      <c r="F7811" t="s">
        <v>121</v>
      </c>
      <c r="G7811" s="14" t="str">
        <f>"006"</f>
        <v>006</v>
      </c>
      <c r="H7811" t="s">
        <v>1756</v>
      </c>
    </row>
    <row r="7812" spans="1:8" x14ac:dyDescent="0.25">
      <c r="A7812" t="s">
        <v>7955</v>
      </c>
      <c r="B7812" s="12">
        <v>76</v>
      </c>
      <c r="C7812" t="s">
        <v>2</v>
      </c>
      <c r="D7812" t="s">
        <v>3</v>
      </c>
      <c r="E7812" s="13" t="str">
        <f>"67"</f>
        <v>67</v>
      </c>
      <c r="F7812" t="s">
        <v>44</v>
      </c>
      <c r="G7812" s="14" t="str">
        <f>"291"</f>
        <v>291</v>
      </c>
      <c r="H7812" t="s">
        <v>253</v>
      </c>
    </row>
    <row r="7813" spans="1:8" x14ac:dyDescent="0.25">
      <c r="A7813" t="s">
        <v>7955</v>
      </c>
      <c r="B7813" s="12">
        <v>77</v>
      </c>
      <c r="C7813" t="s">
        <v>17</v>
      </c>
      <c r="D7813" t="s">
        <v>18</v>
      </c>
      <c r="E7813" s="13" t="str">
        <f>"66"</f>
        <v>66</v>
      </c>
      <c r="F7813" t="s">
        <v>22</v>
      </c>
      <c r="G7813" s="14" t="str">
        <f>"181"</f>
        <v>181</v>
      </c>
      <c r="H7813" t="s">
        <v>194</v>
      </c>
    </row>
    <row r="7814" spans="1:8" x14ac:dyDescent="0.25">
      <c r="A7814" t="s">
        <v>7956</v>
      </c>
      <c r="B7814" s="12">
        <v>76</v>
      </c>
      <c r="C7814" t="s">
        <v>2</v>
      </c>
      <c r="D7814" t="s">
        <v>3</v>
      </c>
      <c r="E7814" s="13" t="str">
        <f>"13"</f>
        <v>13</v>
      </c>
      <c r="F7814" t="s">
        <v>14</v>
      </c>
      <c r="G7814" s="14" t="str">
        <f>"118"</f>
        <v>118</v>
      </c>
      <c r="H7814" t="s">
        <v>370</v>
      </c>
    </row>
    <row r="7815" spans="1:8" x14ac:dyDescent="0.25">
      <c r="A7815" t="s">
        <v>7957</v>
      </c>
      <c r="B7815" s="12">
        <v>77</v>
      </c>
      <c r="C7815" t="s">
        <v>17</v>
      </c>
      <c r="D7815" t="s">
        <v>18</v>
      </c>
      <c r="E7815" s="13" t="str">
        <f>"66"</f>
        <v>66</v>
      </c>
      <c r="F7815" t="s">
        <v>22</v>
      </c>
      <c r="G7815" s="14" t="str">
        <f>"181"</f>
        <v>181</v>
      </c>
      <c r="H7815" t="s">
        <v>194</v>
      </c>
    </row>
    <row r="7816" spans="1:8" x14ac:dyDescent="0.25">
      <c r="A7816" t="s">
        <v>7958</v>
      </c>
      <c r="B7816" s="12">
        <v>79</v>
      </c>
      <c r="C7816" t="s">
        <v>28</v>
      </c>
      <c r="D7816" t="s">
        <v>29</v>
      </c>
      <c r="E7816" s="13" t="str">
        <f>"41"</f>
        <v>41</v>
      </c>
      <c r="F7816" t="s">
        <v>345</v>
      </c>
      <c r="G7816" s="14" t="str">
        <f>"281"</f>
        <v>281</v>
      </c>
      <c r="H7816" t="s">
        <v>346</v>
      </c>
    </row>
    <row r="7817" spans="1:8" x14ac:dyDescent="0.25">
      <c r="A7817" t="s">
        <v>7959</v>
      </c>
      <c r="B7817" s="12">
        <v>79</v>
      </c>
      <c r="C7817" t="s">
        <v>28</v>
      </c>
      <c r="D7817" t="s">
        <v>29</v>
      </c>
      <c r="E7817" s="13" t="str">
        <f>"37"</f>
        <v>37</v>
      </c>
      <c r="F7817" t="s">
        <v>34</v>
      </c>
      <c r="G7817" s="14" t="str">
        <f>"028"</f>
        <v>028</v>
      </c>
      <c r="H7817" t="s">
        <v>3577</v>
      </c>
    </row>
    <row r="7818" spans="1:8" x14ac:dyDescent="0.25">
      <c r="A7818" t="s">
        <v>7960</v>
      </c>
      <c r="B7818" s="12">
        <v>76</v>
      </c>
      <c r="C7818" t="s">
        <v>2</v>
      </c>
      <c r="D7818" t="s">
        <v>3</v>
      </c>
      <c r="E7818" s="13" t="str">
        <f>"64"</f>
        <v>64</v>
      </c>
      <c r="F7818" t="s">
        <v>58</v>
      </c>
      <c r="G7818" s="14" t="str">
        <f>"131"</f>
        <v>131</v>
      </c>
      <c r="H7818" t="s">
        <v>1077</v>
      </c>
    </row>
    <row r="7819" spans="1:8" x14ac:dyDescent="0.25">
      <c r="A7819" t="s">
        <v>7961</v>
      </c>
      <c r="B7819" s="12">
        <v>79</v>
      </c>
      <c r="C7819" t="s">
        <v>28</v>
      </c>
      <c r="D7819" t="s">
        <v>29</v>
      </c>
      <c r="E7819" s="13" t="str">
        <f>"60"</f>
        <v>60</v>
      </c>
      <c r="F7819" t="s">
        <v>600</v>
      </c>
      <c r="G7819" s="14" t="str">
        <f>"251"</f>
        <v>251</v>
      </c>
      <c r="H7819" t="s">
        <v>601</v>
      </c>
    </row>
    <row r="7820" spans="1:8" x14ac:dyDescent="0.25">
      <c r="A7820" t="s">
        <v>7962</v>
      </c>
      <c r="B7820" s="12">
        <v>81</v>
      </c>
      <c r="C7820" t="s">
        <v>7</v>
      </c>
      <c r="D7820" t="s">
        <v>8</v>
      </c>
      <c r="E7820" s="13" t="str">
        <f>"36"</f>
        <v>36</v>
      </c>
      <c r="F7820" t="s">
        <v>84</v>
      </c>
      <c r="G7820" s="14" t="str">
        <f>"002"</f>
        <v>002</v>
      </c>
      <c r="H7820" t="s">
        <v>2084</v>
      </c>
    </row>
    <row r="7821" spans="1:8" x14ac:dyDescent="0.25">
      <c r="A7821" t="s">
        <v>7963</v>
      </c>
      <c r="B7821" s="12">
        <v>76</v>
      </c>
      <c r="C7821" t="s">
        <v>2</v>
      </c>
      <c r="D7821" t="s">
        <v>3</v>
      </c>
      <c r="E7821" s="13" t="str">
        <f>"13"</f>
        <v>13</v>
      </c>
      <c r="F7821" t="s">
        <v>14</v>
      </c>
      <c r="G7821" s="14" t="str">
        <f>"251"</f>
        <v>251</v>
      </c>
      <c r="H7821" t="s">
        <v>255</v>
      </c>
    </row>
    <row r="7822" spans="1:8" x14ac:dyDescent="0.25">
      <c r="A7822" t="s">
        <v>7964</v>
      </c>
      <c r="B7822" s="12">
        <v>81</v>
      </c>
      <c r="C7822" t="s">
        <v>7</v>
      </c>
      <c r="D7822" t="s">
        <v>8</v>
      </c>
      <c r="E7822" s="13" t="str">
        <f>"20"</f>
        <v>20</v>
      </c>
      <c r="F7822" t="s">
        <v>111</v>
      </c>
      <c r="G7822" s="14" t="str">
        <f>"226"</f>
        <v>226</v>
      </c>
      <c r="H7822" t="s">
        <v>431</v>
      </c>
    </row>
    <row r="7823" spans="1:8" x14ac:dyDescent="0.25">
      <c r="A7823" t="s">
        <v>7965</v>
      </c>
      <c r="B7823" s="12">
        <v>76</v>
      </c>
      <c r="C7823" t="s">
        <v>2</v>
      </c>
      <c r="D7823" t="s">
        <v>3</v>
      </c>
      <c r="E7823" s="13" t="str">
        <f>"52"</f>
        <v>52</v>
      </c>
      <c r="F7823" t="s">
        <v>553</v>
      </c>
      <c r="G7823" s="14" t="str">
        <f>"026"</f>
        <v>026</v>
      </c>
      <c r="H7823" t="s">
        <v>6220</v>
      </c>
    </row>
    <row r="7824" spans="1:8" x14ac:dyDescent="0.25">
      <c r="A7824" t="s">
        <v>7965</v>
      </c>
      <c r="B7824" s="12">
        <v>81</v>
      </c>
      <c r="C7824" t="s">
        <v>7</v>
      </c>
      <c r="D7824" t="s">
        <v>8</v>
      </c>
      <c r="E7824" s="13" t="str">
        <f>"68"</f>
        <v>68</v>
      </c>
      <c r="F7824" t="s">
        <v>75</v>
      </c>
      <c r="G7824" s="14" t="str">
        <f>"292"</f>
        <v>292</v>
      </c>
      <c r="H7824" t="s">
        <v>425</v>
      </c>
    </row>
    <row r="7825" spans="1:8" x14ac:dyDescent="0.25">
      <c r="A7825" t="s">
        <v>7966</v>
      </c>
      <c r="B7825" s="12">
        <v>77</v>
      </c>
      <c r="C7825" t="s">
        <v>17</v>
      </c>
      <c r="D7825" t="s">
        <v>18</v>
      </c>
      <c r="E7825" s="13" t="str">
        <f>"67"</f>
        <v>67</v>
      </c>
      <c r="F7825" t="s">
        <v>44</v>
      </c>
      <c r="G7825" s="14" t="str">
        <f>"261"</f>
        <v>261</v>
      </c>
      <c r="H7825" t="s">
        <v>70</v>
      </c>
    </row>
    <row r="7826" spans="1:8" x14ac:dyDescent="0.25">
      <c r="A7826" t="s">
        <v>7967</v>
      </c>
      <c r="B7826" s="12">
        <v>77</v>
      </c>
      <c r="C7826" t="s">
        <v>17</v>
      </c>
      <c r="D7826" t="s">
        <v>18</v>
      </c>
      <c r="E7826" s="13" t="str">
        <f>"67"</f>
        <v>67</v>
      </c>
      <c r="F7826" t="s">
        <v>44</v>
      </c>
      <c r="G7826" s="14" t="str">
        <f>"107"</f>
        <v>107</v>
      </c>
      <c r="H7826" t="s">
        <v>250</v>
      </c>
    </row>
    <row r="7827" spans="1:8" x14ac:dyDescent="0.25">
      <c r="A7827" t="s">
        <v>7968</v>
      </c>
      <c r="B7827" s="12">
        <v>79</v>
      </c>
      <c r="C7827" t="s">
        <v>28</v>
      </c>
      <c r="D7827" t="s">
        <v>29</v>
      </c>
      <c r="E7827" s="13" t="str">
        <f>"71"</f>
        <v>71</v>
      </c>
      <c r="F7827" t="s">
        <v>729</v>
      </c>
      <c r="G7827" s="14" t="str">
        <f>"291"</f>
        <v>291</v>
      </c>
      <c r="H7827" t="s">
        <v>1027</v>
      </c>
    </row>
    <row r="7828" spans="1:8" x14ac:dyDescent="0.25">
      <c r="A7828" t="s">
        <v>7969</v>
      </c>
      <c r="B7828" s="12">
        <v>77</v>
      </c>
      <c r="C7828" t="s">
        <v>17</v>
      </c>
      <c r="D7828" t="s">
        <v>18</v>
      </c>
      <c r="E7828" s="13" t="str">
        <f>"67"</f>
        <v>67</v>
      </c>
      <c r="F7828" t="s">
        <v>44</v>
      </c>
      <c r="G7828" s="14" t="str">
        <f>"261"</f>
        <v>261</v>
      </c>
      <c r="H7828" t="s">
        <v>70</v>
      </c>
    </row>
    <row r="7829" spans="1:8" x14ac:dyDescent="0.25">
      <c r="A7829" t="s">
        <v>7970</v>
      </c>
      <c r="B7829" s="12">
        <v>79</v>
      </c>
      <c r="C7829" t="s">
        <v>28</v>
      </c>
      <c r="D7829" t="s">
        <v>29</v>
      </c>
      <c r="E7829" s="13" t="str">
        <f>"71"</f>
        <v>71</v>
      </c>
      <c r="F7829" t="s">
        <v>729</v>
      </c>
      <c r="G7829" s="14" t="str">
        <f>"251"</f>
        <v>251</v>
      </c>
      <c r="H7829" t="s">
        <v>970</v>
      </c>
    </row>
    <row r="7830" spans="1:8" x14ac:dyDescent="0.25">
      <c r="A7830" t="s">
        <v>7971</v>
      </c>
      <c r="B7830" s="12">
        <v>79</v>
      </c>
      <c r="C7830" t="s">
        <v>28</v>
      </c>
      <c r="D7830" t="s">
        <v>29</v>
      </c>
      <c r="E7830" s="13" t="str">
        <f>"37"</f>
        <v>37</v>
      </c>
      <c r="F7830" t="s">
        <v>34</v>
      </c>
      <c r="G7830" s="14" t="str">
        <f>"146"</f>
        <v>146</v>
      </c>
      <c r="H7830" t="s">
        <v>35</v>
      </c>
    </row>
    <row r="7831" spans="1:8" x14ac:dyDescent="0.25">
      <c r="A7831" t="s">
        <v>7972</v>
      </c>
      <c r="B7831" s="12">
        <v>77</v>
      </c>
      <c r="C7831" t="s">
        <v>17</v>
      </c>
      <c r="D7831" t="s">
        <v>18</v>
      </c>
      <c r="E7831" s="13" t="str">
        <f>"67"</f>
        <v>67</v>
      </c>
      <c r="F7831" t="s">
        <v>44</v>
      </c>
      <c r="G7831" s="14" t="str">
        <f>"251"</f>
        <v>251</v>
      </c>
      <c r="H7831" t="s">
        <v>45</v>
      </c>
    </row>
    <row r="7832" spans="1:8" x14ac:dyDescent="0.25">
      <c r="A7832" t="s">
        <v>7973</v>
      </c>
      <c r="B7832" s="12">
        <v>76</v>
      </c>
      <c r="C7832" t="s">
        <v>2</v>
      </c>
      <c r="D7832" t="s">
        <v>3</v>
      </c>
      <c r="E7832" s="13" t="str">
        <f>"13"</f>
        <v>13</v>
      </c>
      <c r="F7832" t="s">
        <v>14</v>
      </c>
      <c r="G7832" s="14" t="str">
        <f>"286"</f>
        <v>286</v>
      </c>
      <c r="H7832" t="s">
        <v>448</v>
      </c>
    </row>
    <row r="7833" spans="1:8" x14ac:dyDescent="0.25">
      <c r="A7833" t="s">
        <v>7974</v>
      </c>
      <c r="B7833" s="12">
        <v>77</v>
      </c>
      <c r="C7833" t="s">
        <v>17</v>
      </c>
      <c r="D7833" t="s">
        <v>18</v>
      </c>
      <c r="E7833" s="13" t="str">
        <f>"40"</f>
        <v>40</v>
      </c>
      <c r="F7833" t="s">
        <v>19</v>
      </c>
      <c r="G7833" s="14" t="str">
        <f>"292"</f>
        <v>292</v>
      </c>
      <c r="H7833" t="s">
        <v>100</v>
      </c>
    </row>
    <row r="7834" spans="1:8" x14ac:dyDescent="0.25">
      <c r="A7834" t="s">
        <v>7975</v>
      </c>
      <c r="B7834" s="12">
        <v>77</v>
      </c>
      <c r="C7834" t="s">
        <v>17</v>
      </c>
      <c r="D7834" t="s">
        <v>18</v>
      </c>
      <c r="E7834" s="13" t="str">
        <f>"40"</f>
        <v>40</v>
      </c>
      <c r="F7834" t="s">
        <v>19</v>
      </c>
      <c r="G7834" s="14" t="str">
        <f>"292"</f>
        <v>292</v>
      </c>
      <c r="H7834" t="s">
        <v>100</v>
      </c>
    </row>
    <row r="7835" spans="1:8" x14ac:dyDescent="0.25">
      <c r="A7835" t="s">
        <v>7976</v>
      </c>
      <c r="B7835" s="12">
        <v>77</v>
      </c>
      <c r="C7835" t="s">
        <v>17</v>
      </c>
      <c r="D7835" t="s">
        <v>18</v>
      </c>
      <c r="E7835" s="13" t="str">
        <f>"66"</f>
        <v>66</v>
      </c>
      <c r="F7835" t="s">
        <v>22</v>
      </c>
      <c r="G7835" s="14" t="str">
        <f>"004"</f>
        <v>004</v>
      </c>
      <c r="H7835" t="s">
        <v>87</v>
      </c>
    </row>
    <row r="7836" spans="1:8" x14ac:dyDescent="0.25">
      <c r="A7836" t="s">
        <v>7977</v>
      </c>
      <c r="B7836" s="12">
        <v>77</v>
      </c>
      <c r="C7836" t="s">
        <v>17</v>
      </c>
      <c r="D7836" t="s">
        <v>18</v>
      </c>
      <c r="E7836" s="13" t="str">
        <f>"66"</f>
        <v>66</v>
      </c>
      <c r="F7836" t="s">
        <v>22</v>
      </c>
      <c r="G7836" s="14" t="str">
        <f>"291"</f>
        <v>291</v>
      </c>
      <c r="H7836" t="s">
        <v>361</v>
      </c>
    </row>
    <row r="7837" spans="1:8" x14ac:dyDescent="0.25">
      <c r="A7837" t="s">
        <v>7978</v>
      </c>
      <c r="B7837" s="12">
        <v>77</v>
      </c>
      <c r="C7837" t="s">
        <v>17</v>
      </c>
      <c r="D7837" t="s">
        <v>18</v>
      </c>
      <c r="E7837" s="13" t="str">
        <f>"66"</f>
        <v>66</v>
      </c>
      <c r="F7837" t="s">
        <v>22</v>
      </c>
      <c r="G7837" s="14" t="str">
        <f>"004"</f>
        <v>004</v>
      </c>
      <c r="H7837" t="s">
        <v>87</v>
      </c>
    </row>
    <row r="7838" spans="1:8" x14ac:dyDescent="0.25">
      <c r="A7838" t="s">
        <v>7979</v>
      </c>
      <c r="B7838" s="12">
        <v>76</v>
      </c>
      <c r="C7838" t="s">
        <v>2</v>
      </c>
      <c r="D7838" t="s">
        <v>3</v>
      </c>
      <c r="E7838" s="13" t="str">
        <f>"22"</f>
        <v>22</v>
      </c>
      <c r="F7838" t="s">
        <v>4</v>
      </c>
      <c r="G7838" s="14" t="str">
        <f>"044"</f>
        <v>044</v>
      </c>
      <c r="H7838" t="s">
        <v>3090</v>
      </c>
    </row>
    <row r="7839" spans="1:8" x14ac:dyDescent="0.25">
      <c r="A7839" t="s">
        <v>7980</v>
      </c>
      <c r="B7839" s="12">
        <v>76</v>
      </c>
      <c r="C7839" t="s">
        <v>2</v>
      </c>
      <c r="D7839" t="s">
        <v>3</v>
      </c>
      <c r="E7839" s="13" t="str">
        <f>"52"</f>
        <v>52</v>
      </c>
      <c r="F7839" t="s">
        <v>553</v>
      </c>
      <c r="G7839" s="14" t="str">
        <f>"276"</f>
        <v>276</v>
      </c>
      <c r="H7839" t="s">
        <v>554</v>
      </c>
    </row>
    <row r="7840" spans="1:8" x14ac:dyDescent="0.25">
      <c r="A7840" t="s">
        <v>7981</v>
      </c>
      <c r="B7840" s="12">
        <v>79</v>
      </c>
      <c r="C7840" t="s">
        <v>28</v>
      </c>
      <c r="D7840" t="s">
        <v>29</v>
      </c>
      <c r="E7840" s="13" t="str">
        <f>"32"</f>
        <v>32</v>
      </c>
      <c r="F7840" t="s">
        <v>61</v>
      </c>
      <c r="G7840" s="14" t="str">
        <f>"191"</f>
        <v>191</v>
      </c>
      <c r="H7840" t="s">
        <v>544</v>
      </c>
    </row>
    <row r="7841" spans="1:8" x14ac:dyDescent="0.25">
      <c r="A7841" t="s">
        <v>7982</v>
      </c>
      <c r="B7841" s="12">
        <v>79</v>
      </c>
      <c r="C7841" t="s">
        <v>28</v>
      </c>
      <c r="D7841" t="s">
        <v>29</v>
      </c>
      <c r="E7841" s="13" t="str">
        <f>"10"</f>
        <v>10</v>
      </c>
      <c r="F7841" t="s">
        <v>171</v>
      </c>
      <c r="G7841" s="14" t="str">
        <f>"116"</f>
        <v>116</v>
      </c>
      <c r="H7841" t="s">
        <v>1961</v>
      </c>
    </row>
    <row r="7842" spans="1:8" x14ac:dyDescent="0.25">
      <c r="A7842" t="s">
        <v>7983</v>
      </c>
      <c r="B7842" s="12">
        <v>79</v>
      </c>
      <c r="C7842" t="s">
        <v>28</v>
      </c>
      <c r="D7842" t="s">
        <v>29</v>
      </c>
      <c r="E7842" s="13" t="str">
        <f>"62"</f>
        <v>62</v>
      </c>
      <c r="F7842" t="s">
        <v>409</v>
      </c>
      <c r="G7842" s="14" t="str">
        <f>"291"</f>
        <v>291</v>
      </c>
      <c r="H7842" t="s">
        <v>1998</v>
      </c>
    </row>
    <row r="7843" spans="1:8" x14ac:dyDescent="0.25">
      <c r="A7843" t="s">
        <v>7984</v>
      </c>
      <c r="B7843" s="12">
        <v>76</v>
      </c>
      <c r="C7843" t="s">
        <v>2</v>
      </c>
      <c r="D7843" t="s">
        <v>3</v>
      </c>
      <c r="E7843" s="13" t="str">
        <f>"64"</f>
        <v>64</v>
      </c>
      <c r="F7843" t="s">
        <v>58</v>
      </c>
      <c r="G7843" s="14" t="str">
        <f>"131"</f>
        <v>131</v>
      </c>
      <c r="H7843" t="s">
        <v>1077</v>
      </c>
    </row>
    <row r="7844" spans="1:8" x14ac:dyDescent="0.25">
      <c r="A7844" t="s">
        <v>7985</v>
      </c>
      <c r="B7844" s="12">
        <v>77</v>
      </c>
      <c r="C7844" t="s">
        <v>17</v>
      </c>
      <c r="D7844" t="s">
        <v>18</v>
      </c>
      <c r="E7844" s="13" t="str">
        <f>"40"</f>
        <v>40</v>
      </c>
      <c r="F7844" t="s">
        <v>19</v>
      </c>
      <c r="G7844" s="14" t="str">
        <f>"251"</f>
        <v>251</v>
      </c>
      <c r="H7844" t="s">
        <v>20</v>
      </c>
    </row>
    <row r="7845" spans="1:8" x14ac:dyDescent="0.25">
      <c r="A7845" t="s">
        <v>7986</v>
      </c>
      <c r="B7845" s="12">
        <v>76</v>
      </c>
      <c r="C7845" t="s">
        <v>2</v>
      </c>
      <c r="D7845" t="s">
        <v>3</v>
      </c>
      <c r="E7845" s="13" t="str">
        <f>"53"</f>
        <v>53</v>
      </c>
      <c r="F7845" t="s">
        <v>67</v>
      </c>
      <c r="G7845" s="14" t="str">
        <f>"004"</f>
        <v>004</v>
      </c>
      <c r="H7845" t="s">
        <v>238</v>
      </c>
    </row>
    <row r="7846" spans="1:8" x14ac:dyDescent="0.25">
      <c r="A7846" t="s">
        <v>7987</v>
      </c>
      <c r="B7846" s="12">
        <v>79</v>
      </c>
      <c r="C7846" t="s">
        <v>28</v>
      </c>
      <c r="D7846" t="s">
        <v>29</v>
      </c>
      <c r="E7846" s="13" t="str">
        <f>"04"</f>
        <v>04</v>
      </c>
      <c r="F7846" t="s">
        <v>196</v>
      </c>
      <c r="G7846" s="14" t="str">
        <f>"291"</f>
        <v>291</v>
      </c>
      <c r="H7846" t="s">
        <v>3225</v>
      </c>
    </row>
    <row r="7847" spans="1:8" x14ac:dyDescent="0.25">
      <c r="A7847" t="s">
        <v>7988</v>
      </c>
      <c r="B7847" s="12">
        <v>76</v>
      </c>
      <c r="C7847" t="s">
        <v>2</v>
      </c>
      <c r="D7847" t="s">
        <v>3</v>
      </c>
      <c r="E7847" s="13" t="str">
        <f>"13"</f>
        <v>13</v>
      </c>
      <c r="F7847" t="s">
        <v>14</v>
      </c>
      <c r="G7847" s="14" t="str">
        <f>"282"</f>
        <v>282</v>
      </c>
      <c r="H7847" t="s">
        <v>15</v>
      </c>
    </row>
    <row r="7848" spans="1:8" x14ac:dyDescent="0.25">
      <c r="A7848" t="s">
        <v>7989</v>
      </c>
      <c r="B7848" s="12">
        <v>77</v>
      </c>
      <c r="C7848" t="s">
        <v>17</v>
      </c>
      <c r="D7848" t="s">
        <v>18</v>
      </c>
      <c r="E7848" s="13" t="str">
        <f>"67"</f>
        <v>67</v>
      </c>
      <c r="F7848" t="s">
        <v>44</v>
      </c>
      <c r="G7848" s="14" t="str">
        <f>"107"</f>
        <v>107</v>
      </c>
      <c r="H7848" t="s">
        <v>250</v>
      </c>
    </row>
    <row r="7849" spans="1:8" x14ac:dyDescent="0.25">
      <c r="A7849" t="s">
        <v>7990</v>
      </c>
      <c r="B7849" s="12">
        <v>79</v>
      </c>
      <c r="C7849" t="s">
        <v>28</v>
      </c>
      <c r="D7849" t="s">
        <v>29</v>
      </c>
      <c r="E7849" s="13" t="str">
        <f>"47"</f>
        <v>47</v>
      </c>
      <c r="F7849" t="s">
        <v>1754</v>
      </c>
      <c r="G7849" s="14" t="str">
        <f>"121"</f>
        <v>121</v>
      </c>
      <c r="H7849" t="s">
        <v>2728</v>
      </c>
    </row>
    <row r="7850" spans="1:8" x14ac:dyDescent="0.25">
      <c r="A7850" t="s">
        <v>7991</v>
      </c>
      <c r="B7850" s="12">
        <v>79</v>
      </c>
      <c r="C7850" t="s">
        <v>28</v>
      </c>
      <c r="D7850" t="s">
        <v>29</v>
      </c>
      <c r="E7850" s="13" t="str">
        <f>"32"</f>
        <v>32</v>
      </c>
      <c r="F7850" t="s">
        <v>61</v>
      </c>
      <c r="G7850" s="14" t="str">
        <f>"191"</f>
        <v>191</v>
      </c>
      <c r="H7850" t="s">
        <v>544</v>
      </c>
    </row>
    <row r="7851" spans="1:8" x14ac:dyDescent="0.25">
      <c r="A7851" t="s">
        <v>7992</v>
      </c>
      <c r="B7851" s="12">
        <v>79</v>
      </c>
      <c r="C7851" t="s">
        <v>28</v>
      </c>
      <c r="D7851" t="s">
        <v>29</v>
      </c>
      <c r="E7851" s="13" t="str">
        <f>"61"</f>
        <v>61</v>
      </c>
      <c r="F7851" t="s">
        <v>186</v>
      </c>
      <c r="G7851" s="14" t="str">
        <f>"231"</f>
        <v>231</v>
      </c>
      <c r="H7851" t="s">
        <v>187</v>
      </c>
    </row>
    <row r="7852" spans="1:8" x14ac:dyDescent="0.25">
      <c r="A7852" t="s">
        <v>7993</v>
      </c>
      <c r="B7852" s="12">
        <v>81</v>
      </c>
      <c r="C7852" t="s">
        <v>7</v>
      </c>
      <c r="D7852" t="s">
        <v>8</v>
      </c>
      <c r="E7852" s="13" t="str">
        <f>"39"</f>
        <v>39</v>
      </c>
      <c r="F7852" t="s">
        <v>47</v>
      </c>
      <c r="G7852" s="14" t="str">
        <f>"008"</f>
        <v>008</v>
      </c>
      <c r="H7852" t="s">
        <v>7994</v>
      </c>
    </row>
    <row r="7853" spans="1:8" x14ac:dyDescent="0.25">
      <c r="A7853" t="s">
        <v>7995</v>
      </c>
      <c r="B7853" s="12">
        <v>77</v>
      </c>
      <c r="C7853" t="s">
        <v>17</v>
      </c>
      <c r="D7853" t="s">
        <v>18</v>
      </c>
      <c r="E7853" s="13" t="str">
        <f>"30"</f>
        <v>30</v>
      </c>
      <c r="F7853" t="s">
        <v>210</v>
      </c>
      <c r="G7853" s="14" t="str">
        <f>"104"</f>
        <v>104</v>
      </c>
      <c r="H7853" t="s">
        <v>1221</v>
      </c>
    </row>
    <row r="7854" spans="1:8" x14ac:dyDescent="0.25">
      <c r="A7854" t="s">
        <v>7996</v>
      </c>
      <c r="B7854" s="12">
        <v>79</v>
      </c>
      <c r="C7854" t="s">
        <v>28</v>
      </c>
      <c r="D7854" t="s">
        <v>29</v>
      </c>
      <c r="E7854" s="13" t="str">
        <f>"17"</f>
        <v>17</v>
      </c>
      <c r="F7854" t="s">
        <v>32</v>
      </c>
      <c r="G7854" s="14" t="str">
        <f>"251"</f>
        <v>251</v>
      </c>
      <c r="H7854" t="s">
        <v>33</v>
      </c>
    </row>
    <row r="7855" spans="1:8" x14ac:dyDescent="0.25">
      <c r="A7855" t="s">
        <v>7997</v>
      </c>
      <c r="B7855" s="12">
        <v>76</v>
      </c>
      <c r="C7855" t="s">
        <v>2</v>
      </c>
      <c r="D7855" t="s">
        <v>3</v>
      </c>
      <c r="E7855" s="13" t="str">
        <f>"14"</f>
        <v>14</v>
      </c>
      <c r="F7855" t="s">
        <v>124</v>
      </c>
      <c r="G7855" s="14" t="str">
        <f>"106"</f>
        <v>106</v>
      </c>
      <c r="H7855" t="s">
        <v>5073</v>
      </c>
    </row>
    <row r="7856" spans="1:8" x14ac:dyDescent="0.25">
      <c r="A7856" t="s">
        <v>7998</v>
      </c>
      <c r="B7856" s="12">
        <v>77</v>
      </c>
      <c r="C7856" t="s">
        <v>17</v>
      </c>
      <c r="D7856" t="s">
        <v>18</v>
      </c>
      <c r="E7856" s="13" t="str">
        <f>"40"</f>
        <v>40</v>
      </c>
      <c r="F7856" t="s">
        <v>19</v>
      </c>
      <c r="G7856" s="14" t="str">
        <f>"251"</f>
        <v>251</v>
      </c>
      <c r="H7856" t="s">
        <v>20</v>
      </c>
    </row>
    <row r="7857" spans="1:8" x14ac:dyDescent="0.25">
      <c r="A7857" t="s">
        <v>7999</v>
      </c>
      <c r="B7857" s="12">
        <v>76</v>
      </c>
      <c r="C7857" t="s">
        <v>2</v>
      </c>
      <c r="D7857" t="s">
        <v>3</v>
      </c>
      <c r="E7857" s="13" t="str">
        <f>"53"</f>
        <v>53</v>
      </c>
      <c r="F7857" t="s">
        <v>67</v>
      </c>
      <c r="G7857" s="14" t="str">
        <f>"206"</f>
        <v>206</v>
      </c>
      <c r="H7857" t="s">
        <v>274</v>
      </c>
    </row>
    <row r="7858" spans="1:8" x14ac:dyDescent="0.25">
      <c r="A7858" t="s">
        <v>8000</v>
      </c>
      <c r="B7858" s="12">
        <v>77</v>
      </c>
      <c r="C7858" t="s">
        <v>17</v>
      </c>
      <c r="D7858" t="s">
        <v>18</v>
      </c>
      <c r="E7858" s="13" t="str">
        <f>"66"</f>
        <v>66</v>
      </c>
      <c r="F7858" t="s">
        <v>22</v>
      </c>
      <c r="G7858" s="14" t="str">
        <f>"131"</f>
        <v>131</v>
      </c>
      <c r="H7858" t="s">
        <v>23</v>
      </c>
    </row>
    <row r="7859" spans="1:8" x14ac:dyDescent="0.25">
      <c r="A7859" t="s">
        <v>8001</v>
      </c>
      <c r="B7859" s="12">
        <v>79</v>
      </c>
      <c r="C7859" t="s">
        <v>28</v>
      </c>
      <c r="D7859" t="s">
        <v>29</v>
      </c>
      <c r="E7859" s="13" t="str">
        <f>"10"</f>
        <v>10</v>
      </c>
      <c r="F7859" t="s">
        <v>171</v>
      </c>
      <c r="G7859" s="14" t="str">
        <f>"261"</f>
        <v>261</v>
      </c>
      <c r="H7859" t="s">
        <v>1023</v>
      </c>
    </row>
    <row r="7860" spans="1:8" x14ac:dyDescent="0.25">
      <c r="A7860" t="s">
        <v>8002</v>
      </c>
      <c r="B7860" s="12">
        <v>77</v>
      </c>
      <c r="C7860" t="s">
        <v>17</v>
      </c>
      <c r="D7860" t="s">
        <v>18</v>
      </c>
      <c r="E7860" s="13" t="str">
        <f>"40"</f>
        <v>40</v>
      </c>
      <c r="F7860" t="s">
        <v>19</v>
      </c>
      <c r="G7860" s="14" t="str">
        <f>"211"</f>
        <v>211</v>
      </c>
      <c r="H7860" t="s">
        <v>584</v>
      </c>
    </row>
    <row r="7861" spans="1:8" x14ac:dyDescent="0.25">
      <c r="A7861" t="s">
        <v>8003</v>
      </c>
      <c r="B7861" s="12">
        <v>81</v>
      </c>
      <c r="C7861" t="s">
        <v>7</v>
      </c>
      <c r="D7861" t="s">
        <v>8</v>
      </c>
      <c r="E7861" s="13" t="str">
        <f>"68"</f>
        <v>68</v>
      </c>
      <c r="F7861" t="s">
        <v>75</v>
      </c>
      <c r="G7861" s="14" t="str">
        <f>"292"</f>
        <v>292</v>
      </c>
      <c r="H7861" t="s">
        <v>425</v>
      </c>
    </row>
    <row r="7862" spans="1:8" x14ac:dyDescent="0.25">
      <c r="A7862" t="s">
        <v>8004</v>
      </c>
      <c r="B7862" s="12">
        <v>76</v>
      </c>
      <c r="C7862" t="s">
        <v>2</v>
      </c>
      <c r="D7862" t="s">
        <v>3</v>
      </c>
      <c r="E7862" s="13" t="str">
        <f>"13"</f>
        <v>13</v>
      </c>
      <c r="F7862" t="s">
        <v>14</v>
      </c>
      <c r="G7862" s="14" t="str">
        <f>"282"</f>
        <v>282</v>
      </c>
      <c r="H7862" t="s">
        <v>15</v>
      </c>
    </row>
    <row r="7863" spans="1:8" x14ac:dyDescent="0.25">
      <c r="A7863" t="s">
        <v>8005</v>
      </c>
      <c r="B7863" s="12">
        <v>81</v>
      </c>
      <c r="C7863" t="s">
        <v>7</v>
      </c>
      <c r="D7863" t="s">
        <v>8</v>
      </c>
      <c r="E7863" s="13" t="str">
        <f>"58"</f>
        <v>58</v>
      </c>
      <c r="F7863" t="s">
        <v>128</v>
      </c>
      <c r="G7863" s="14" t="str">
        <f>"281"</f>
        <v>281</v>
      </c>
      <c r="H7863" t="s">
        <v>158</v>
      </c>
    </row>
    <row r="7864" spans="1:8" x14ac:dyDescent="0.25">
      <c r="A7864" t="s">
        <v>8006</v>
      </c>
      <c r="B7864" s="12">
        <v>77</v>
      </c>
      <c r="C7864" t="s">
        <v>17</v>
      </c>
      <c r="D7864" t="s">
        <v>18</v>
      </c>
      <c r="E7864" s="13" t="str">
        <f>"40"</f>
        <v>40</v>
      </c>
      <c r="F7864" t="s">
        <v>19</v>
      </c>
      <c r="G7864" s="14" t="str">
        <f>"251"</f>
        <v>251</v>
      </c>
      <c r="H7864" t="s">
        <v>20</v>
      </c>
    </row>
    <row r="7865" spans="1:8" x14ac:dyDescent="0.25">
      <c r="A7865" t="s">
        <v>8007</v>
      </c>
      <c r="B7865" s="12">
        <v>77</v>
      </c>
      <c r="C7865" t="s">
        <v>17</v>
      </c>
      <c r="D7865" t="s">
        <v>18</v>
      </c>
      <c r="E7865" s="13" t="str">
        <f>"51"</f>
        <v>51</v>
      </c>
      <c r="F7865" t="s">
        <v>55</v>
      </c>
      <c r="G7865" s="14" t="str">
        <f>"206"</f>
        <v>206</v>
      </c>
      <c r="H7865" t="s">
        <v>223</v>
      </c>
    </row>
    <row r="7866" spans="1:8" x14ac:dyDescent="0.25">
      <c r="A7866" t="s">
        <v>8008</v>
      </c>
      <c r="B7866" s="12">
        <v>76</v>
      </c>
      <c r="C7866" t="s">
        <v>2</v>
      </c>
      <c r="D7866" t="s">
        <v>3</v>
      </c>
      <c r="E7866" s="13" t="str">
        <f>"67"</f>
        <v>67</v>
      </c>
      <c r="F7866" t="s">
        <v>44</v>
      </c>
      <c r="G7866" s="14" t="str">
        <f>"216"</f>
        <v>216</v>
      </c>
      <c r="H7866" t="s">
        <v>856</v>
      </c>
    </row>
    <row r="7867" spans="1:8" x14ac:dyDescent="0.25">
      <c r="A7867" t="s">
        <v>8009</v>
      </c>
      <c r="B7867" s="12">
        <v>76</v>
      </c>
      <c r="C7867" t="s">
        <v>2</v>
      </c>
      <c r="D7867" t="s">
        <v>3</v>
      </c>
      <c r="E7867" s="13" t="str">
        <f>"67"</f>
        <v>67</v>
      </c>
      <c r="F7867" t="s">
        <v>44</v>
      </c>
      <c r="G7867" s="14" t="str">
        <f>"270"</f>
        <v>270</v>
      </c>
      <c r="H7867" t="s">
        <v>304</v>
      </c>
    </row>
    <row r="7868" spans="1:8" x14ac:dyDescent="0.25">
      <c r="A7868" t="s">
        <v>8010</v>
      </c>
      <c r="B7868" s="12">
        <v>77</v>
      </c>
      <c r="C7868" t="s">
        <v>17</v>
      </c>
      <c r="D7868" t="s">
        <v>18</v>
      </c>
      <c r="E7868" s="13" t="str">
        <f>"67"</f>
        <v>67</v>
      </c>
      <c r="F7868" t="s">
        <v>44</v>
      </c>
      <c r="G7868" s="14" t="str">
        <f>"206"</f>
        <v>206</v>
      </c>
      <c r="H7868" t="s">
        <v>97</v>
      </c>
    </row>
    <row r="7869" spans="1:8" x14ac:dyDescent="0.25">
      <c r="A7869" t="s">
        <v>8011</v>
      </c>
      <c r="B7869" s="12">
        <v>81</v>
      </c>
      <c r="C7869" t="s">
        <v>7</v>
      </c>
      <c r="D7869" t="s">
        <v>8</v>
      </c>
      <c r="E7869" s="13" t="str">
        <f>"36"</f>
        <v>36</v>
      </c>
      <c r="F7869" t="s">
        <v>84</v>
      </c>
      <c r="G7869" s="14" t="str">
        <f>"151"</f>
        <v>151</v>
      </c>
      <c r="H7869" t="s">
        <v>8012</v>
      </c>
    </row>
    <row r="7870" spans="1:8" x14ac:dyDescent="0.25">
      <c r="A7870" t="s">
        <v>8013</v>
      </c>
      <c r="B7870" s="12">
        <v>76</v>
      </c>
      <c r="C7870" t="s">
        <v>2</v>
      </c>
      <c r="D7870" t="s">
        <v>3</v>
      </c>
      <c r="E7870" s="13" t="str">
        <f>"67"</f>
        <v>67</v>
      </c>
      <c r="F7870" t="s">
        <v>44</v>
      </c>
      <c r="G7870" s="14" t="str">
        <f>"136"</f>
        <v>136</v>
      </c>
      <c r="H7870" t="s">
        <v>993</v>
      </c>
    </row>
    <row r="7871" spans="1:8" x14ac:dyDescent="0.25">
      <c r="A7871" t="s">
        <v>8014</v>
      </c>
      <c r="B7871" s="12">
        <v>79</v>
      </c>
      <c r="C7871" t="s">
        <v>28</v>
      </c>
      <c r="D7871" t="s">
        <v>29</v>
      </c>
      <c r="E7871" s="13" t="str">
        <f>"48"</f>
        <v>48</v>
      </c>
      <c r="F7871" t="s">
        <v>37</v>
      </c>
      <c r="G7871" s="14" t="str">
        <f>"281"</f>
        <v>281</v>
      </c>
      <c r="H7871" t="s">
        <v>2477</v>
      </c>
    </row>
    <row r="7872" spans="1:8" x14ac:dyDescent="0.25">
      <c r="A7872" t="s">
        <v>8015</v>
      </c>
      <c r="B7872" s="12">
        <v>79</v>
      </c>
      <c r="C7872" t="s">
        <v>28</v>
      </c>
      <c r="D7872" t="s">
        <v>29</v>
      </c>
      <c r="E7872" s="13" t="str">
        <f>"57"</f>
        <v>57</v>
      </c>
      <c r="F7872" t="s">
        <v>853</v>
      </c>
      <c r="G7872" s="14" t="str">
        <f>"236"</f>
        <v>236</v>
      </c>
      <c r="H7872" t="s">
        <v>854</v>
      </c>
    </row>
    <row r="7873" spans="1:8" x14ac:dyDescent="0.25">
      <c r="A7873" t="s">
        <v>8015</v>
      </c>
      <c r="B7873" s="12">
        <v>79</v>
      </c>
      <c r="C7873" t="s">
        <v>28</v>
      </c>
      <c r="D7873" t="s">
        <v>29</v>
      </c>
      <c r="E7873" s="13" t="str">
        <f>"65"</f>
        <v>65</v>
      </c>
      <c r="F7873" t="s">
        <v>572</v>
      </c>
      <c r="G7873" s="14" t="str">
        <f>"281"</f>
        <v>281</v>
      </c>
      <c r="H7873" t="s">
        <v>573</v>
      </c>
    </row>
    <row r="7874" spans="1:8" x14ac:dyDescent="0.25">
      <c r="A7874" t="s">
        <v>8016</v>
      </c>
      <c r="B7874" s="12">
        <v>79</v>
      </c>
      <c r="C7874" t="s">
        <v>28</v>
      </c>
      <c r="D7874" t="s">
        <v>29</v>
      </c>
      <c r="E7874" s="13" t="str">
        <f>"62"</f>
        <v>62</v>
      </c>
      <c r="F7874" t="s">
        <v>409</v>
      </c>
      <c r="G7874" s="14" t="str">
        <f>"034"</f>
        <v>034</v>
      </c>
      <c r="H7874" t="s">
        <v>2634</v>
      </c>
    </row>
    <row r="7875" spans="1:8" x14ac:dyDescent="0.25">
      <c r="A7875" t="s">
        <v>8017</v>
      </c>
      <c r="B7875" s="12">
        <v>76</v>
      </c>
      <c r="C7875" t="s">
        <v>2</v>
      </c>
      <c r="D7875" t="s">
        <v>3</v>
      </c>
      <c r="E7875" s="13" t="str">
        <f>"33"</f>
        <v>33</v>
      </c>
      <c r="F7875" t="s">
        <v>587</v>
      </c>
      <c r="G7875" s="14" t="str">
        <f>"281"</f>
        <v>281</v>
      </c>
      <c r="H7875" t="s">
        <v>6006</v>
      </c>
    </row>
    <row r="7876" spans="1:8" x14ac:dyDescent="0.25">
      <c r="A7876" t="s">
        <v>8018</v>
      </c>
      <c r="B7876" s="12">
        <v>79</v>
      </c>
      <c r="C7876" t="s">
        <v>28</v>
      </c>
      <c r="D7876" t="s">
        <v>29</v>
      </c>
      <c r="E7876" s="13" t="str">
        <f>"63"</f>
        <v>63</v>
      </c>
      <c r="F7876" t="s">
        <v>1309</v>
      </c>
      <c r="G7876" s="14" t="str">
        <f>"002"</f>
        <v>002</v>
      </c>
      <c r="H7876" t="s">
        <v>3685</v>
      </c>
    </row>
    <row r="7877" spans="1:8" x14ac:dyDescent="0.25">
      <c r="A7877" t="s">
        <v>8019</v>
      </c>
      <c r="B7877" s="12">
        <v>79</v>
      </c>
      <c r="C7877" t="s">
        <v>28</v>
      </c>
      <c r="D7877" t="s">
        <v>29</v>
      </c>
      <c r="E7877" s="13" t="str">
        <f>"61"</f>
        <v>61</v>
      </c>
      <c r="F7877" t="s">
        <v>186</v>
      </c>
      <c r="G7877" s="14" t="str">
        <f>"291"</f>
        <v>291</v>
      </c>
      <c r="H7877" t="s">
        <v>918</v>
      </c>
    </row>
    <row r="7878" spans="1:8" x14ac:dyDescent="0.25">
      <c r="A7878" t="s">
        <v>8019</v>
      </c>
      <c r="B7878" s="12">
        <v>79</v>
      </c>
      <c r="C7878" t="s">
        <v>28</v>
      </c>
      <c r="D7878" t="s">
        <v>29</v>
      </c>
      <c r="E7878" s="13" t="str">
        <f>"62"</f>
        <v>62</v>
      </c>
      <c r="F7878" t="s">
        <v>409</v>
      </c>
      <c r="G7878" s="14" t="str">
        <f>"236"</f>
        <v>236</v>
      </c>
      <c r="H7878" t="s">
        <v>2163</v>
      </c>
    </row>
    <row r="7879" spans="1:8" x14ac:dyDescent="0.25">
      <c r="A7879" t="s">
        <v>8020</v>
      </c>
      <c r="B7879" s="12">
        <v>81</v>
      </c>
      <c r="C7879" t="s">
        <v>7</v>
      </c>
      <c r="D7879" t="s">
        <v>8</v>
      </c>
      <c r="E7879" s="13" t="str">
        <f>"68"</f>
        <v>68</v>
      </c>
      <c r="F7879" t="s">
        <v>75</v>
      </c>
      <c r="G7879" s="14" t="str">
        <f>"004"</f>
        <v>004</v>
      </c>
      <c r="H7879" t="s">
        <v>2085</v>
      </c>
    </row>
    <row r="7880" spans="1:8" x14ac:dyDescent="0.25">
      <c r="A7880" t="s">
        <v>8021</v>
      </c>
      <c r="B7880" s="12">
        <v>76</v>
      </c>
      <c r="C7880" t="s">
        <v>2</v>
      </c>
      <c r="D7880" t="s">
        <v>3</v>
      </c>
      <c r="E7880" s="13" t="str">
        <f>"64"</f>
        <v>64</v>
      </c>
      <c r="F7880" t="s">
        <v>58</v>
      </c>
      <c r="G7880" s="14" t="str">
        <f>"032"</f>
        <v>032</v>
      </c>
      <c r="H7880" t="s">
        <v>570</v>
      </c>
    </row>
    <row r="7881" spans="1:8" x14ac:dyDescent="0.25">
      <c r="A7881" t="s">
        <v>8022</v>
      </c>
      <c r="B7881" s="12">
        <v>76</v>
      </c>
      <c r="C7881" t="s">
        <v>2</v>
      </c>
      <c r="D7881" t="s">
        <v>3</v>
      </c>
      <c r="E7881" s="13" t="str">
        <f>"64"</f>
        <v>64</v>
      </c>
      <c r="F7881" t="s">
        <v>58</v>
      </c>
      <c r="G7881" s="14" t="str">
        <f>"291"</f>
        <v>291</v>
      </c>
      <c r="H7881" t="s">
        <v>59</v>
      </c>
    </row>
    <row r="7882" spans="1:8" x14ac:dyDescent="0.25">
      <c r="A7882" t="s">
        <v>8023</v>
      </c>
      <c r="B7882" s="12">
        <v>79</v>
      </c>
      <c r="C7882" t="s">
        <v>28</v>
      </c>
      <c r="D7882" t="s">
        <v>29</v>
      </c>
      <c r="E7882" s="13" t="str">
        <f>"61"</f>
        <v>61</v>
      </c>
      <c r="F7882" t="s">
        <v>186</v>
      </c>
      <c r="G7882" s="14" t="str">
        <f>"008"</f>
        <v>008</v>
      </c>
      <c r="H7882" t="s">
        <v>2085</v>
      </c>
    </row>
    <row r="7883" spans="1:8" x14ac:dyDescent="0.25">
      <c r="A7883" t="s">
        <v>8024</v>
      </c>
      <c r="B7883" s="12">
        <v>81</v>
      </c>
      <c r="C7883" t="s">
        <v>7</v>
      </c>
      <c r="D7883" t="s">
        <v>8</v>
      </c>
      <c r="E7883" s="13" t="str">
        <f>"58"</f>
        <v>58</v>
      </c>
      <c r="F7883" t="s">
        <v>128</v>
      </c>
      <c r="G7883" s="14" t="str">
        <f>"151"</f>
        <v>151</v>
      </c>
      <c r="H7883" t="s">
        <v>8025</v>
      </c>
    </row>
    <row r="7884" spans="1:8" x14ac:dyDescent="0.25">
      <c r="A7884" t="s">
        <v>8026</v>
      </c>
      <c r="B7884" s="12">
        <v>76</v>
      </c>
      <c r="C7884" t="s">
        <v>2</v>
      </c>
      <c r="D7884" t="s">
        <v>3</v>
      </c>
      <c r="E7884" s="13" t="str">
        <f>"13"</f>
        <v>13</v>
      </c>
      <c r="F7884" t="s">
        <v>14</v>
      </c>
      <c r="G7884" s="14" t="str">
        <f>"255"</f>
        <v>255</v>
      </c>
      <c r="H7884" t="s">
        <v>131</v>
      </c>
    </row>
    <row r="7885" spans="1:8" x14ac:dyDescent="0.25">
      <c r="A7885" t="s">
        <v>8027</v>
      </c>
      <c r="B7885" s="12">
        <v>76</v>
      </c>
      <c r="C7885" t="s">
        <v>2</v>
      </c>
      <c r="D7885" t="s">
        <v>3</v>
      </c>
      <c r="E7885" s="13" t="str">
        <f>"13"</f>
        <v>13</v>
      </c>
      <c r="F7885" t="s">
        <v>14</v>
      </c>
      <c r="G7885" s="14" t="str">
        <f>"153"</f>
        <v>153</v>
      </c>
      <c r="H7885" t="s">
        <v>1680</v>
      </c>
    </row>
    <row r="7886" spans="1:8" x14ac:dyDescent="0.25">
      <c r="A7886" t="s">
        <v>8028</v>
      </c>
      <c r="B7886" s="12">
        <v>76</v>
      </c>
      <c r="C7886" t="s">
        <v>2</v>
      </c>
      <c r="D7886" t="s">
        <v>3</v>
      </c>
      <c r="E7886" s="13" t="str">
        <f>"13"</f>
        <v>13</v>
      </c>
      <c r="F7886" t="s">
        <v>14</v>
      </c>
      <c r="G7886" s="14" t="str">
        <f>"251"</f>
        <v>251</v>
      </c>
      <c r="H7886" t="s">
        <v>255</v>
      </c>
    </row>
    <row r="7887" spans="1:8" x14ac:dyDescent="0.25">
      <c r="A7887" t="s">
        <v>8029</v>
      </c>
      <c r="B7887" s="12">
        <v>76</v>
      </c>
      <c r="C7887" t="s">
        <v>2</v>
      </c>
      <c r="D7887" t="s">
        <v>3</v>
      </c>
      <c r="E7887" s="13" t="str">
        <f>"14"</f>
        <v>14</v>
      </c>
      <c r="F7887" t="s">
        <v>124</v>
      </c>
      <c r="G7887" s="14" t="str">
        <f>"186"</f>
        <v>186</v>
      </c>
      <c r="H7887" t="s">
        <v>4031</v>
      </c>
    </row>
    <row r="7888" spans="1:8" x14ac:dyDescent="0.25">
      <c r="A7888" t="s">
        <v>8030</v>
      </c>
      <c r="B7888" s="12">
        <v>76</v>
      </c>
      <c r="C7888" t="s">
        <v>2</v>
      </c>
      <c r="D7888" t="s">
        <v>3</v>
      </c>
      <c r="E7888" s="13" t="str">
        <f>"28"</f>
        <v>28</v>
      </c>
      <c r="F7888" t="s">
        <v>89</v>
      </c>
      <c r="G7888" s="14" t="str">
        <f>"032"</f>
        <v>032</v>
      </c>
      <c r="H7888" t="s">
        <v>1870</v>
      </c>
    </row>
    <row r="7889" spans="1:8" x14ac:dyDescent="0.25">
      <c r="A7889" t="s">
        <v>8031</v>
      </c>
      <c r="B7889" s="12">
        <v>81</v>
      </c>
      <c r="C7889" t="s">
        <v>7</v>
      </c>
      <c r="D7889" t="s">
        <v>8</v>
      </c>
      <c r="E7889" s="13" t="str">
        <f>"34"</f>
        <v>34</v>
      </c>
      <c r="F7889" t="s">
        <v>258</v>
      </c>
      <c r="G7889" s="14" t="str">
        <f>"014"</f>
        <v>014</v>
      </c>
      <c r="H7889" t="s">
        <v>3887</v>
      </c>
    </row>
    <row r="7890" spans="1:8" x14ac:dyDescent="0.25">
      <c r="A7890" t="s">
        <v>8032</v>
      </c>
      <c r="B7890" s="12">
        <v>76</v>
      </c>
      <c r="C7890" t="s">
        <v>2</v>
      </c>
      <c r="D7890" t="s">
        <v>3</v>
      </c>
      <c r="E7890" s="13" t="str">
        <f>"22"</f>
        <v>22</v>
      </c>
      <c r="F7890" t="s">
        <v>4</v>
      </c>
      <c r="G7890" s="14" t="str">
        <f>"042"</f>
        <v>042</v>
      </c>
      <c r="H7890" t="s">
        <v>6432</v>
      </c>
    </row>
    <row r="7891" spans="1:8" x14ac:dyDescent="0.25">
      <c r="A7891" t="s">
        <v>8033</v>
      </c>
      <c r="B7891" s="12">
        <v>76</v>
      </c>
      <c r="C7891" t="s">
        <v>2</v>
      </c>
      <c r="D7891" t="s">
        <v>3</v>
      </c>
      <c r="E7891" s="13" t="str">
        <f>"67"</f>
        <v>67</v>
      </c>
      <c r="F7891" t="s">
        <v>44</v>
      </c>
      <c r="G7891" s="14" t="str">
        <f>"270"</f>
        <v>270</v>
      </c>
      <c r="H7891" t="s">
        <v>304</v>
      </c>
    </row>
    <row r="7892" spans="1:8" x14ac:dyDescent="0.25">
      <c r="A7892" t="s">
        <v>8034</v>
      </c>
      <c r="B7892" s="12">
        <v>76</v>
      </c>
      <c r="C7892" t="s">
        <v>2</v>
      </c>
      <c r="D7892" t="s">
        <v>3</v>
      </c>
      <c r="E7892" s="13" t="str">
        <f>"11"</f>
        <v>11</v>
      </c>
      <c r="F7892" t="s">
        <v>501</v>
      </c>
      <c r="G7892" s="14" t="str">
        <f>"271"</f>
        <v>271</v>
      </c>
      <c r="H7892" t="s">
        <v>745</v>
      </c>
    </row>
    <row r="7893" spans="1:8" x14ac:dyDescent="0.25">
      <c r="A7893" t="s">
        <v>8034</v>
      </c>
      <c r="B7893" s="12">
        <v>79</v>
      </c>
      <c r="C7893" t="s">
        <v>28</v>
      </c>
      <c r="D7893" t="s">
        <v>29</v>
      </c>
      <c r="E7893" s="13" t="str">
        <f>"17"</f>
        <v>17</v>
      </c>
      <c r="F7893" t="s">
        <v>32</v>
      </c>
      <c r="G7893" s="14" t="str">
        <f>"251"</f>
        <v>251</v>
      </c>
      <c r="H7893" t="s">
        <v>33</v>
      </c>
    </row>
    <row r="7894" spans="1:8" x14ac:dyDescent="0.25">
      <c r="A7894" t="s">
        <v>8034</v>
      </c>
      <c r="B7894" s="12">
        <v>79</v>
      </c>
      <c r="C7894" t="s">
        <v>28</v>
      </c>
      <c r="D7894" t="s">
        <v>29</v>
      </c>
      <c r="E7894" s="13" t="str">
        <f>"47"</f>
        <v>47</v>
      </c>
      <c r="F7894" t="s">
        <v>1754</v>
      </c>
      <c r="G7894" s="14" t="str">
        <f>"026"</f>
        <v>026</v>
      </c>
      <c r="H7894" t="s">
        <v>8035</v>
      </c>
    </row>
    <row r="7895" spans="1:8" x14ac:dyDescent="0.25">
      <c r="A7895" t="s">
        <v>8036</v>
      </c>
      <c r="B7895" s="12">
        <v>79</v>
      </c>
      <c r="C7895" t="s">
        <v>28</v>
      </c>
      <c r="D7895" t="s">
        <v>29</v>
      </c>
      <c r="E7895" s="13" t="str">
        <f>"17"</f>
        <v>17</v>
      </c>
      <c r="F7895" t="s">
        <v>32</v>
      </c>
      <c r="G7895" s="14" t="str">
        <f>"251"</f>
        <v>251</v>
      </c>
      <c r="H7895" t="s">
        <v>33</v>
      </c>
    </row>
    <row r="7896" spans="1:8" x14ac:dyDescent="0.25">
      <c r="A7896" t="s">
        <v>8037</v>
      </c>
      <c r="B7896" s="12">
        <v>81</v>
      </c>
      <c r="C7896" t="s">
        <v>7</v>
      </c>
      <c r="D7896" t="s">
        <v>8</v>
      </c>
      <c r="E7896" s="13" t="str">
        <f>"59"</f>
        <v>59</v>
      </c>
      <c r="F7896" t="s">
        <v>335</v>
      </c>
      <c r="G7896" s="14" t="str">
        <f>"024"</f>
        <v>024</v>
      </c>
      <c r="H7896" t="s">
        <v>771</v>
      </c>
    </row>
    <row r="7897" spans="1:8" x14ac:dyDescent="0.25">
      <c r="A7897" t="s">
        <v>8038</v>
      </c>
      <c r="B7897" s="12">
        <v>76</v>
      </c>
      <c r="C7897" t="s">
        <v>2</v>
      </c>
      <c r="D7897" t="s">
        <v>3</v>
      </c>
      <c r="E7897" s="13" t="str">
        <f>"67"</f>
        <v>67</v>
      </c>
      <c r="F7897" t="s">
        <v>44</v>
      </c>
      <c r="G7897" s="14" t="str">
        <f>"010"</f>
        <v>010</v>
      </c>
      <c r="H7897" t="s">
        <v>1540</v>
      </c>
    </row>
    <row r="7898" spans="1:8" x14ac:dyDescent="0.25">
      <c r="A7898" t="s">
        <v>8039</v>
      </c>
      <c r="B7898" s="12">
        <v>81</v>
      </c>
      <c r="C7898" t="s">
        <v>7</v>
      </c>
      <c r="D7898" t="s">
        <v>8</v>
      </c>
      <c r="E7898" s="13" t="str">
        <f>"05"</f>
        <v>05</v>
      </c>
      <c r="F7898" t="s">
        <v>9</v>
      </c>
      <c r="G7898" s="14" t="str">
        <f>"106"</f>
        <v>106</v>
      </c>
      <c r="H7898" t="s">
        <v>181</v>
      </c>
    </row>
    <row r="7899" spans="1:8" x14ac:dyDescent="0.25">
      <c r="A7899" t="s">
        <v>8040</v>
      </c>
      <c r="B7899" s="12">
        <v>81</v>
      </c>
      <c r="C7899" t="s">
        <v>7</v>
      </c>
      <c r="D7899" t="s">
        <v>8</v>
      </c>
      <c r="E7899" s="13" t="str">
        <f>"05"</f>
        <v>05</v>
      </c>
      <c r="F7899" t="s">
        <v>9</v>
      </c>
      <c r="G7899" s="14" t="str">
        <f>"104"</f>
        <v>104</v>
      </c>
      <c r="H7899" t="s">
        <v>299</v>
      </c>
    </row>
    <row r="7900" spans="1:8" x14ac:dyDescent="0.25">
      <c r="A7900" t="s">
        <v>8041</v>
      </c>
      <c r="B7900" s="12">
        <v>81</v>
      </c>
      <c r="C7900" t="s">
        <v>7</v>
      </c>
      <c r="D7900" t="s">
        <v>8</v>
      </c>
      <c r="E7900" s="13" t="str">
        <f>"05"</f>
        <v>05</v>
      </c>
      <c r="F7900" t="s">
        <v>9</v>
      </c>
      <c r="G7900" s="14" t="str">
        <f>"216"</f>
        <v>216</v>
      </c>
      <c r="H7900" t="s">
        <v>443</v>
      </c>
    </row>
    <row r="7901" spans="1:8" x14ac:dyDescent="0.25">
      <c r="A7901" t="s">
        <v>8042</v>
      </c>
      <c r="B7901" s="12">
        <v>81</v>
      </c>
      <c r="C7901" t="s">
        <v>7</v>
      </c>
      <c r="D7901" t="s">
        <v>8</v>
      </c>
      <c r="E7901" s="13" t="str">
        <f>"69"</f>
        <v>69</v>
      </c>
      <c r="F7901" t="s">
        <v>140</v>
      </c>
      <c r="G7901" s="14" t="str">
        <f>"191"</f>
        <v>191</v>
      </c>
      <c r="H7901" t="s">
        <v>3374</v>
      </c>
    </row>
    <row r="7902" spans="1:8" x14ac:dyDescent="0.25">
      <c r="A7902" t="s">
        <v>8043</v>
      </c>
      <c r="B7902" s="12">
        <v>81</v>
      </c>
      <c r="C7902" t="s">
        <v>7</v>
      </c>
      <c r="D7902" t="s">
        <v>8</v>
      </c>
      <c r="E7902" s="13" t="str">
        <f>"69"</f>
        <v>69</v>
      </c>
      <c r="F7902" t="s">
        <v>140</v>
      </c>
      <c r="G7902" s="14" t="str">
        <f>"028"</f>
        <v>028</v>
      </c>
      <c r="H7902" t="s">
        <v>3116</v>
      </c>
    </row>
    <row r="7903" spans="1:8" x14ac:dyDescent="0.25">
      <c r="A7903" t="s">
        <v>8044</v>
      </c>
      <c r="B7903" s="12">
        <v>76</v>
      </c>
      <c r="C7903" t="s">
        <v>2</v>
      </c>
      <c r="D7903" t="s">
        <v>3</v>
      </c>
      <c r="E7903" s="13" t="str">
        <f>"67"</f>
        <v>67</v>
      </c>
      <c r="F7903" t="s">
        <v>44</v>
      </c>
      <c r="G7903" s="14" t="str">
        <f>"291"</f>
        <v>291</v>
      </c>
      <c r="H7903" t="s">
        <v>253</v>
      </c>
    </row>
    <row r="7904" spans="1:8" x14ac:dyDescent="0.25">
      <c r="A7904" t="s">
        <v>8045</v>
      </c>
      <c r="B7904" s="12">
        <v>79</v>
      </c>
      <c r="C7904" t="s">
        <v>28</v>
      </c>
      <c r="D7904" t="s">
        <v>29</v>
      </c>
      <c r="E7904" s="13" t="str">
        <f>"61"</f>
        <v>61</v>
      </c>
      <c r="F7904" t="s">
        <v>186</v>
      </c>
      <c r="G7904" s="14" t="str">
        <f>"186"</f>
        <v>186</v>
      </c>
      <c r="H7904" t="s">
        <v>3588</v>
      </c>
    </row>
    <row r="7905" spans="1:8" x14ac:dyDescent="0.25">
      <c r="A7905" t="s">
        <v>8046</v>
      </c>
      <c r="B7905" s="12">
        <v>77</v>
      </c>
      <c r="C7905" t="s">
        <v>17</v>
      </c>
      <c r="D7905" t="s">
        <v>18</v>
      </c>
      <c r="E7905" s="13" t="str">
        <f>"66"</f>
        <v>66</v>
      </c>
      <c r="F7905" t="s">
        <v>22</v>
      </c>
      <c r="G7905" s="14" t="str">
        <f>"141"</f>
        <v>141</v>
      </c>
      <c r="H7905" t="s">
        <v>218</v>
      </c>
    </row>
    <row r="7906" spans="1:8" x14ac:dyDescent="0.25">
      <c r="A7906" t="s">
        <v>8047</v>
      </c>
      <c r="B7906" s="12">
        <v>81</v>
      </c>
      <c r="C7906" t="s">
        <v>7</v>
      </c>
      <c r="D7906" t="s">
        <v>8</v>
      </c>
      <c r="E7906" s="13" t="str">
        <f>"59"</f>
        <v>59</v>
      </c>
      <c r="F7906" t="s">
        <v>335</v>
      </c>
      <c r="G7906" s="14" t="str">
        <f>"112"</f>
        <v>112</v>
      </c>
      <c r="H7906" t="s">
        <v>779</v>
      </c>
    </row>
    <row r="7907" spans="1:8" x14ac:dyDescent="0.25">
      <c r="A7907" t="s">
        <v>8048</v>
      </c>
      <c r="B7907" s="12">
        <v>77</v>
      </c>
      <c r="C7907" t="s">
        <v>17</v>
      </c>
      <c r="D7907" t="s">
        <v>18</v>
      </c>
      <c r="E7907" s="13" t="str">
        <f>"45"</f>
        <v>45</v>
      </c>
      <c r="F7907" t="s">
        <v>168</v>
      </c>
      <c r="G7907" s="14" t="str">
        <f>"211"</f>
        <v>211</v>
      </c>
      <c r="H7907" t="s">
        <v>764</v>
      </c>
    </row>
    <row r="7908" spans="1:8" x14ac:dyDescent="0.25">
      <c r="A7908" t="s">
        <v>8049</v>
      </c>
      <c r="B7908" s="12">
        <v>81</v>
      </c>
      <c r="C7908" t="s">
        <v>7</v>
      </c>
      <c r="D7908" t="s">
        <v>8</v>
      </c>
      <c r="E7908" s="13" t="str">
        <f>"49"</f>
        <v>49</v>
      </c>
      <c r="F7908" t="s">
        <v>340</v>
      </c>
      <c r="G7908" s="14" t="str">
        <f>"034"</f>
        <v>034</v>
      </c>
      <c r="H7908" t="s">
        <v>2099</v>
      </c>
    </row>
    <row r="7909" spans="1:8" x14ac:dyDescent="0.25">
      <c r="A7909" t="s">
        <v>8050</v>
      </c>
      <c r="B7909" s="12">
        <v>77</v>
      </c>
      <c r="C7909" t="s">
        <v>17</v>
      </c>
      <c r="D7909" t="s">
        <v>18</v>
      </c>
      <c r="E7909" s="13" t="str">
        <f>"67"</f>
        <v>67</v>
      </c>
      <c r="F7909" t="s">
        <v>44</v>
      </c>
      <c r="G7909" s="14" t="str">
        <f>"151"</f>
        <v>151</v>
      </c>
      <c r="H7909" t="s">
        <v>200</v>
      </c>
    </row>
    <row r="7910" spans="1:8" x14ac:dyDescent="0.25">
      <c r="A7910" t="s">
        <v>8051</v>
      </c>
      <c r="B7910" s="12">
        <v>81</v>
      </c>
      <c r="C7910" t="s">
        <v>7</v>
      </c>
      <c r="D7910" t="s">
        <v>8</v>
      </c>
      <c r="E7910" s="13" t="str">
        <f>"59"</f>
        <v>59</v>
      </c>
      <c r="F7910" t="s">
        <v>335</v>
      </c>
      <c r="G7910" s="14" t="str">
        <f>"282"</f>
        <v>282</v>
      </c>
      <c r="H7910" t="s">
        <v>388</v>
      </c>
    </row>
    <row r="7911" spans="1:8" x14ac:dyDescent="0.25">
      <c r="A7911" t="s">
        <v>8052</v>
      </c>
      <c r="B7911" s="12">
        <v>81</v>
      </c>
      <c r="C7911" t="s">
        <v>7</v>
      </c>
      <c r="D7911" t="s">
        <v>8</v>
      </c>
      <c r="E7911" s="13" t="str">
        <f>"36"</f>
        <v>36</v>
      </c>
      <c r="F7911" t="s">
        <v>84</v>
      </c>
      <c r="G7911" s="14" t="str">
        <f>"241"</f>
        <v>241</v>
      </c>
      <c r="H7911" t="s">
        <v>639</v>
      </c>
    </row>
    <row r="7912" spans="1:8" x14ac:dyDescent="0.25">
      <c r="A7912" t="s">
        <v>8053</v>
      </c>
      <c r="B7912" s="12">
        <v>76</v>
      </c>
      <c r="C7912" t="s">
        <v>2</v>
      </c>
      <c r="D7912" t="s">
        <v>3</v>
      </c>
      <c r="E7912" s="13" t="str">
        <f>"67"</f>
        <v>67</v>
      </c>
      <c r="F7912" t="s">
        <v>44</v>
      </c>
      <c r="G7912" s="14" t="str">
        <f>"291"</f>
        <v>291</v>
      </c>
      <c r="H7912" t="s">
        <v>253</v>
      </c>
    </row>
    <row r="7913" spans="1:8" x14ac:dyDescent="0.25">
      <c r="A7913" t="s">
        <v>8054</v>
      </c>
      <c r="B7913" s="12">
        <v>79</v>
      </c>
      <c r="C7913" t="s">
        <v>28</v>
      </c>
      <c r="D7913" t="s">
        <v>29</v>
      </c>
      <c r="E7913" s="13" t="str">
        <f>"37"</f>
        <v>37</v>
      </c>
      <c r="F7913" t="s">
        <v>34</v>
      </c>
      <c r="G7913" s="14" t="str">
        <f>"192"</f>
        <v>192</v>
      </c>
      <c r="H7913" t="s">
        <v>318</v>
      </c>
    </row>
    <row r="7914" spans="1:8" x14ac:dyDescent="0.25">
      <c r="A7914" t="s">
        <v>8055</v>
      </c>
      <c r="B7914" s="12">
        <v>79</v>
      </c>
      <c r="C7914" t="s">
        <v>28</v>
      </c>
      <c r="D7914" t="s">
        <v>29</v>
      </c>
      <c r="E7914" s="13" t="str">
        <f>"03"</f>
        <v>03</v>
      </c>
      <c r="F7914" t="s">
        <v>30</v>
      </c>
      <c r="G7914" s="14" t="str">
        <f>"012"</f>
        <v>012</v>
      </c>
      <c r="H7914" t="s">
        <v>8056</v>
      </c>
    </row>
    <row r="7915" spans="1:8" x14ac:dyDescent="0.25">
      <c r="A7915" t="s">
        <v>8057</v>
      </c>
      <c r="B7915" s="12">
        <v>76</v>
      </c>
      <c r="C7915" t="s">
        <v>2</v>
      </c>
      <c r="D7915" t="s">
        <v>3</v>
      </c>
      <c r="E7915" s="13" t="str">
        <f>"64"</f>
        <v>64</v>
      </c>
      <c r="F7915" t="s">
        <v>58</v>
      </c>
      <c r="G7915" s="14" t="str">
        <f>"191"</f>
        <v>191</v>
      </c>
      <c r="H7915" t="s">
        <v>810</v>
      </c>
    </row>
    <row r="7916" spans="1:8" x14ac:dyDescent="0.25">
      <c r="A7916" t="s">
        <v>8058</v>
      </c>
      <c r="B7916" s="12">
        <v>81</v>
      </c>
      <c r="C7916" t="s">
        <v>7</v>
      </c>
      <c r="D7916" t="s">
        <v>8</v>
      </c>
      <c r="E7916" s="13" t="str">
        <f>"36"</f>
        <v>36</v>
      </c>
      <c r="F7916" t="s">
        <v>84</v>
      </c>
      <c r="G7916" s="14" t="str">
        <f>"241"</f>
        <v>241</v>
      </c>
      <c r="H7916" t="s">
        <v>639</v>
      </c>
    </row>
    <row r="7917" spans="1:8" x14ac:dyDescent="0.25">
      <c r="A7917" t="s">
        <v>8059</v>
      </c>
      <c r="B7917" s="12">
        <v>76</v>
      </c>
      <c r="C7917" t="s">
        <v>2</v>
      </c>
      <c r="D7917" t="s">
        <v>3</v>
      </c>
      <c r="E7917" s="13" t="str">
        <f>"13"</f>
        <v>13</v>
      </c>
      <c r="F7917" t="s">
        <v>14</v>
      </c>
      <c r="G7917" s="14" t="str">
        <f>"012"</f>
        <v>012</v>
      </c>
      <c r="H7917" t="s">
        <v>8060</v>
      </c>
    </row>
    <row r="7918" spans="1:8" x14ac:dyDescent="0.25">
      <c r="A7918" t="s">
        <v>8059</v>
      </c>
      <c r="B7918" s="12">
        <v>76</v>
      </c>
      <c r="C7918" t="s">
        <v>2</v>
      </c>
      <c r="D7918" t="s">
        <v>3</v>
      </c>
      <c r="E7918" s="13" t="str">
        <f>"13"</f>
        <v>13</v>
      </c>
      <c r="F7918" t="s">
        <v>14</v>
      </c>
      <c r="G7918" s="14" t="str">
        <f>"225"</f>
        <v>225</v>
      </c>
      <c r="H7918" t="s">
        <v>452</v>
      </c>
    </row>
    <row r="7919" spans="1:8" x14ac:dyDescent="0.25">
      <c r="A7919" t="s">
        <v>8061</v>
      </c>
      <c r="B7919" s="12">
        <v>76</v>
      </c>
      <c r="C7919" t="s">
        <v>2</v>
      </c>
      <c r="D7919" t="s">
        <v>3</v>
      </c>
      <c r="E7919" s="13" t="str">
        <f>"13"</f>
        <v>13</v>
      </c>
      <c r="F7919" t="s">
        <v>14</v>
      </c>
      <c r="G7919" s="14" t="str">
        <f>"066"</f>
        <v>066</v>
      </c>
      <c r="H7919" t="s">
        <v>365</v>
      </c>
    </row>
    <row r="7920" spans="1:8" x14ac:dyDescent="0.25">
      <c r="A7920" t="s">
        <v>8061</v>
      </c>
      <c r="B7920" s="12">
        <v>76</v>
      </c>
      <c r="C7920" t="s">
        <v>2</v>
      </c>
      <c r="D7920" t="s">
        <v>3</v>
      </c>
      <c r="E7920" s="13" t="str">
        <f>"28"</f>
        <v>28</v>
      </c>
      <c r="F7920" t="s">
        <v>89</v>
      </c>
      <c r="G7920" s="14" t="str">
        <f>"246"</f>
        <v>246</v>
      </c>
      <c r="H7920" t="s">
        <v>416</v>
      </c>
    </row>
    <row r="7921" spans="1:8" x14ac:dyDescent="0.25">
      <c r="A7921" t="s">
        <v>8062</v>
      </c>
      <c r="B7921" s="12">
        <v>76</v>
      </c>
      <c r="C7921" t="s">
        <v>2</v>
      </c>
      <c r="D7921" t="s">
        <v>3</v>
      </c>
      <c r="E7921" s="13" t="str">
        <f>"13"</f>
        <v>13</v>
      </c>
      <c r="F7921" t="s">
        <v>14</v>
      </c>
      <c r="G7921" s="14" t="str">
        <f>"008"</f>
        <v>008</v>
      </c>
      <c r="H7921" t="s">
        <v>2598</v>
      </c>
    </row>
    <row r="7922" spans="1:8" x14ac:dyDescent="0.25">
      <c r="A7922" t="s">
        <v>8062</v>
      </c>
      <c r="B7922" s="12">
        <v>76</v>
      </c>
      <c r="C7922" t="s">
        <v>2</v>
      </c>
      <c r="D7922" t="s">
        <v>3</v>
      </c>
      <c r="E7922" s="13" t="str">
        <f>"13"</f>
        <v>13</v>
      </c>
      <c r="F7922" t="s">
        <v>14</v>
      </c>
      <c r="G7922" s="14" t="str">
        <f>"036"</f>
        <v>036</v>
      </c>
      <c r="H7922" t="s">
        <v>8063</v>
      </c>
    </row>
    <row r="7923" spans="1:8" x14ac:dyDescent="0.25">
      <c r="A7923" t="s">
        <v>8062</v>
      </c>
      <c r="B7923" s="12">
        <v>76</v>
      </c>
      <c r="C7923" t="s">
        <v>2</v>
      </c>
      <c r="D7923" t="s">
        <v>3</v>
      </c>
      <c r="E7923" s="13" t="str">
        <f>"13"</f>
        <v>13</v>
      </c>
      <c r="F7923" t="s">
        <v>14</v>
      </c>
      <c r="G7923" s="14" t="str">
        <f>"066"</f>
        <v>066</v>
      </c>
      <c r="H7923" t="s">
        <v>365</v>
      </c>
    </row>
    <row r="7924" spans="1:8" x14ac:dyDescent="0.25">
      <c r="A7924" t="s">
        <v>8062</v>
      </c>
      <c r="B7924" s="12">
        <v>76</v>
      </c>
      <c r="C7924" t="s">
        <v>2</v>
      </c>
      <c r="D7924" t="s">
        <v>3</v>
      </c>
      <c r="E7924" s="13" t="str">
        <f>"13"</f>
        <v>13</v>
      </c>
      <c r="F7924" t="s">
        <v>14</v>
      </c>
      <c r="G7924" s="14" t="str">
        <f>"225"</f>
        <v>225</v>
      </c>
      <c r="H7924" t="s">
        <v>452</v>
      </c>
    </row>
    <row r="7925" spans="1:8" x14ac:dyDescent="0.25">
      <c r="A7925" t="s">
        <v>8062</v>
      </c>
      <c r="B7925" s="12">
        <v>76</v>
      </c>
      <c r="C7925" t="s">
        <v>2</v>
      </c>
      <c r="D7925" t="s">
        <v>3</v>
      </c>
      <c r="E7925" s="13" t="str">
        <f>"13"</f>
        <v>13</v>
      </c>
      <c r="F7925" t="s">
        <v>14</v>
      </c>
      <c r="G7925" s="14" t="str">
        <f>"251"</f>
        <v>251</v>
      </c>
      <c r="H7925" t="s">
        <v>255</v>
      </c>
    </row>
    <row r="7926" spans="1:8" x14ac:dyDescent="0.25">
      <c r="A7926" t="s">
        <v>8064</v>
      </c>
      <c r="B7926" s="12">
        <v>76</v>
      </c>
      <c r="C7926" t="s">
        <v>2</v>
      </c>
      <c r="D7926" t="s">
        <v>3</v>
      </c>
      <c r="E7926" s="13" t="str">
        <f>"23"</f>
        <v>23</v>
      </c>
      <c r="F7926" t="s">
        <v>280</v>
      </c>
      <c r="G7926" s="14" t="str">
        <f>"024"</f>
        <v>024</v>
      </c>
      <c r="H7926" t="s">
        <v>4296</v>
      </c>
    </row>
    <row r="7927" spans="1:8" x14ac:dyDescent="0.25">
      <c r="A7927" t="s">
        <v>8065</v>
      </c>
      <c r="B7927" s="12">
        <v>81</v>
      </c>
      <c r="C7927" t="s">
        <v>7</v>
      </c>
      <c r="D7927" t="s">
        <v>8</v>
      </c>
      <c r="E7927" s="13" t="str">
        <f>"05"</f>
        <v>05</v>
      </c>
      <c r="F7927" t="s">
        <v>9</v>
      </c>
      <c r="G7927" s="14" t="str">
        <f>"136"</f>
        <v>136</v>
      </c>
      <c r="H7927" t="s">
        <v>53</v>
      </c>
    </row>
    <row r="7928" spans="1:8" x14ac:dyDescent="0.25">
      <c r="A7928" t="s">
        <v>8065</v>
      </c>
      <c r="B7928" s="12">
        <v>81</v>
      </c>
      <c r="C7928" t="s">
        <v>7</v>
      </c>
      <c r="D7928" t="s">
        <v>8</v>
      </c>
      <c r="E7928" s="13" t="str">
        <f>"05"</f>
        <v>05</v>
      </c>
      <c r="F7928" t="s">
        <v>9</v>
      </c>
      <c r="G7928" s="14" t="str">
        <f>"178"</f>
        <v>178</v>
      </c>
      <c r="H7928" t="s">
        <v>446</v>
      </c>
    </row>
    <row r="7929" spans="1:8" x14ac:dyDescent="0.25">
      <c r="A7929" t="s">
        <v>8066</v>
      </c>
      <c r="B7929" s="12">
        <v>81</v>
      </c>
      <c r="C7929" t="s">
        <v>7</v>
      </c>
      <c r="D7929" t="s">
        <v>8</v>
      </c>
      <c r="E7929" s="13" t="str">
        <f>"38"</f>
        <v>38</v>
      </c>
      <c r="F7929" t="s">
        <v>121</v>
      </c>
      <c r="G7929" s="14" t="str">
        <f>"251"</f>
        <v>251</v>
      </c>
      <c r="H7929" t="s">
        <v>812</v>
      </c>
    </row>
    <row r="7930" spans="1:8" x14ac:dyDescent="0.25">
      <c r="A7930" t="s">
        <v>8067</v>
      </c>
      <c r="B7930" s="12">
        <v>81</v>
      </c>
      <c r="C7930" t="s">
        <v>7</v>
      </c>
      <c r="D7930" t="s">
        <v>8</v>
      </c>
      <c r="E7930" s="13" t="str">
        <f>"20"</f>
        <v>20</v>
      </c>
      <c r="F7930" t="s">
        <v>111</v>
      </c>
      <c r="G7930" s="14" t="str">
        <f>"040"</f>
        <v>040</v>
      </c>
      <c r="H7930" t="s">
        <v>2083</v>
      </c>
    </row>
    <row r="7931" spans="1:8" x14ac:dyDescent="0.25">
      <c r="A7931" t="s">
        <v>8068</v>
      </c>
      <c r="B7931" s="12">
        <v>79</v>
      </c>
      <c r="C7931" t="s">
        <v>28</v>
      </c>
      <c r="D7931" t="s">
        <v>29</v>
      </c>
      <c r="E7931" s="13" t="str">
        <f>"02"</f>
        <v>02</v>
      </c>
      <c r="F7931" t="s">
        <v>913</v>
      </c>
      <c r="G7931" s="14" t="str">
        <f>"012"</f>
        <v>012</v>
      </c>
      <c r="H7931" t="s">
        <v>8069</v>
      </c>
    </row>
    <row r="7932" spans="1:8" x14ac:dyDescent="0.25">
      <c r="A7932" t="s">
        <v>8070</v>
      </c>
      <c r="B7932" s="12">
        <v>79</v>
      </c>
      <c r="C7932" t="s">
        <v>28</v>
      </c>
      <c r="D7932" t="s">
        <v>29</v>
      </c>
      <c r="E7932" s="13" t="str">
        <f>"57"</f>
        <v>57</v>
      </c>
      <c r="F7932" t="s">
        <v>853</v>
      </c>
      <c r="G7932" s="14" t="str">
        <f>"190"</f>
        <v>190</v>
      </c>
      <c r="H7932" t="s">
        <v>8071</v>
      </c>
    </row>
    <row r="7933" spans="1:8" x14ac:dyDescent="0.25">
      <c r="A7933" t="s">
        <v>8072</v>
      </c>
      <c r="B7933" s="12">
        <v>79</v>
      </c>
      <c r="C7933" t="s">
        <v>28</v>
      </c>
      <c r="D7933" t="s">
        <v>29</v>
      </c>
      <c r="E7933" s="13" t="str">
        <f>"37"</f>
        <v>37</v>
      </c>
      <c r="F7933" t="s">
        <v>34</v>
      </c>
      <c r="G7933" s="14" t="str">
        <f>"145"</f>
        <v>145</v>
      </c>
      <c r="H7933" t="s">
        <v>643</v>
      </c>
    </row>
    <row r="7934" spans="1:8" x14ac:dyDescent="0.25">
      <c r="A7934" t="s">
        <v>8073</v>
      </c>
      <c r="B7934" s="12">
        <v>77</v>
      </c>
      <c r="C7934" t="s">
        <v>17</v>
      </c>
      <c r="D7934" t="s">
        <v>18</v>
      </c>
      <c r="E7934" s="13" t="str">
        <f>"67"</f>
        <v>67</v>
      </c>
      <c r="F7934" t="s">
        <v>44</v>
      </c>
      <c r="G7934" s="14" t="str">
        <f>"206"</f>
        <v>206</v>
      </c>
      <c r="H7934" t="s">
        <v>97</v>
      </c>
    </row>
    <row r="7935" spans="1:8" x14ac:dyDescent="0.25">
      <c r="A7935" t="s">
        <v>8074</v>
      </c>
      <c r="B7935" s="12">
        <v>81</v>
      </c>
      <c r="C7935" t="s">
        <v>7</v>
      </c>
      <c r="D7935" t="s">
        <v>8</v>
      </c>
      <c r="E7935" s="13" t="str">
        <f>"44"</f>
        <v>44</v>
      </c>
      <c r="F7935" t="s">
        <v>40</v>
      </c>
      <c r="G7935" s="14" t="str">
        <f>"020"</f>
        <v>020</v>
      </c>
      <c r="H7935" t="s">
        <v>144</v>
      </c>
    </row>
    <row r="7936" spans="1:8" x14ac:dyDescent="0.25">
      <c r="A7936" t="s">
        <v>8075</v>
      </c>
      <c r="B7936" s="12">
        <v>79</v>
      </c>
      <c r="C7936" t="s">
        <v>28</v>
      </c>
      <c r="D7936" t="s">
        <v>29</v>
      </c>
      <c r="E7936" s="13" t="str">
        <f>"55"</f>
        <v>55</v>
      </c>
      <c r="F7936" t="s">
        <v>207</v>
      </c>
      <c r="G7936" s="14" t="str">
        <f>"020"</f>
        <v>020</v>
      </c>
      <c r="H7936" t="s">
        <v>3713</v>
      </c>
    </row>
    <row r="7937" spans="1:8" x14ac:dyDescent="0.25">
      <c r="A7937" t="s">
        <v>8076</v>
      </c>
      <c r="B7937" s="12">
        <v>76</v>
      </c>
      <c r="C7937" t="s">
        <v>2</v>
      </c>
      <c r="D7937" t="s">
        <v>3</v>
      </c>
      <c r="E7937" s="13" t="str">
        <f>"13"</f>
        <v>13</v>
      </c>
      <c r="F7937" t="s">
        <v>14</v>
      </c>
      <c r="G7937" s="14" t="str">
        <f>"251"</f>
        <v>251</v>
      </c>
      <c r="H7937" t="s">
        <v>255</v>
      </c>
    </row>
    <row r="7938" spans="1:8" x14ac:dyDescent="0.25">
      <c r="A7938" t="s">
        <v>8077</v>
      </c>
      <c r="B7938" s="12">
        <v>81</v>
      </c>
      <c r="C7938" t="s">
        <v>7</v>
      </c>
      <c r="D7938" t="s">
        <v>8</v>
      </c>
      <c r="E7938" s="13" t="str">
        <f>"15"</f>
        <v>15</v>
      </c>
      <c r="F7938" t="s">
        <v>1122</v>
      </c>
      <c r="G7938" s="14" t="str">
        <f>"281"</f>
        <v>281</v>
      </c>
      <c r="H7938" t="s">
        <v>1608</v>
      </c>
    </row>
    <row r="7939" spans="1:8" x14ac:dyDescent="0.25">
      <c r="A7939" t="s">
        <v>8078</v>
      </c>
      <c r="B7939" s="12">
        <v>77</v>
      </c>
      <c r="C7939" t="s">
        <v>17</v>
      </c>
      <c r="D7939" t="s">
        <v>18</v>
      </c>
      <c r="E7939" s="13" t="str">
        <f>"67"</f>
        <v>67</v>
      </c>
      <c r="F7939" t="s">
        <v>44</v>
      </c>
      <c r="G7939" s="14" t="str">
        <f>"147"</f>
        <v>147</v>
      </c>
      <c r="H7939" t="s">
        <v>614</v>
      </c>
    </row>
    <row r="7940" spans="1:8" x14ac:dyDescent="0.25">
      <c r="A7940" t="s">
        <v>8079</v>
      </c>
      <c r="B7940" s="12">
        <v>81</v>
      </c>
      <c r="C7940" t="s">
        <v>7</v>
      </c>
      <c r="D7940" t="s">
        <v>8</v>
      </c>
      <c r="E7940" s="13" t="str">
        <f>"42"</f>
        <v>42</v>
      </c>
      <c r="F7940" t="s">
        <v>1206</v>
      </c>
      <c r="G7940" s="14" t="str">
        <f>"032"</f>
        <v>032</v>
      </c>
      <c r="H7940" t="s">
        <v>2337</v>
      </c>
    </row>
    <row r="7941" spans="1:8" x14ac:dyDescent="0.25">
      <c r="A7941" t="s">
        <v>8080</v>
      </c>
      <c r="B7941" s="12">
        <v>79</v>
      </c>
      <c r="C7941" t="s">
        <v>28</v>
      </c>
      <c r="D7941" t="s">
        <v>29</v>
      </c>
      <c r="E7941" s="13" t="str">
        <f>"17"</f>
        <v>17</v>
      </c>
      <c r="F7941" t="s">
        <v>32</v>
      </c>
      <c r="G7941" s="14" t="str">
        <f>"024"</f>
        <v>024</v>
      </c>
      <c r="H7941" t="s">
        <v>507</v>
      </c>
    </row>
    <row r="7942" spans="1:8" x14ac:dyDescent="0.25">
      <c r="A7942" t="s">
        <v>8081</v>
      </c>
      <c r="B7942" s="12">
        <v>77</v>
      </c>
      <c r="C7942" t="s">
        <v>17</v>
      </c>
      <c r="D7942" t="s">
        <v>18</v>
      </c>
      <c r="E7942" s="13" t="str">
        <f>"51"</f>
        <v>51</v>
      </c>
      <c r="F7942" t="s">
        <v>55</v>
      </c>
      <c r="G7942" s="14" t="str">
        <f>"104"</f>
        <v>104</v>
      </c>
      <c r="H7942" t="s">
        <v>1639</v>
      </c>
    </row>
    <row r="7943" spans="1:8" x14ac:dyDescent="0.25">
      <c r="A7943" t="s">
        <v>8082</v>
      </c>
      <c r="B7943" s="12">
        <v>76</v>
      </c>
      <c r="C7943" t="s">
        <v>2</v>
      </c>
      <c r="D7943" t="s">
        <v>3</v>
      </c>
      <c r="E7943" s="13" t="str">
        <f>"28"</f>
        <v>28</v>
      </c>
      <c r="F7943" t="s">
        <v>89</v>
      </c>
      <c r="G7943" s="14" t="str">
        <f>"291"</f>
        <v>291</v>
      </c>
      <c r="H7943" t="s">
        <v>309</v>
      </c>
    </row>
    <row r="7944" spans="1:8" x14ac:dyDescent="0.25">
      <c r="A7944" t="s">
        <v>8083</v>
      </c>
      <c r="B7944" s="12">
        <v>77</v>
      </c>
      <c r="C7944" t="s">
        <v>17</v>
      </c>
      <c r="D7944" t="s">
        <v>18</v>
      </c>
      <c r="E7944" s="13" t="str">
        <f>"67"</f>
        <v>67</v>
      </c>
      <c r="F7944" t="s">
        <v>44</v>
      </c>
      <c r="G7944" s="14" t="str">
        <f>"107"</f>
        <v>107</v>
      </c>
      <c r="H7944" t="s">
        <v>250</v>
      </c>
    </row>
    <row r="7945" spans="1:8" x14ac:dyDescent="0.25">
      <c r="A7945" t="s">
        <v>8084</v>
      </c>
      <c r="B7945" s="12">
        <v>79</v>
      </c>
      <c r="C7945" t="s">
        <v>28</v>
      </c>
      <c r="D7945" t="s">
        <v>29</v>
      </c>
      <c r="E7945" s="13" t="str">
        <f>"32"</f>
        <v>32</v>
      </c>
      <c r="F7945" t="s">
        <v>61</v>
      </c>
      <c r="G7945" s="14" t="str">
        <f>"246"</f>
        <v>246</v>
      </c>
      <c r="H7945" t="s">
        <v>62</v>
      </c>
    </row>
    <row r="7946" spans="1:8" x14ac:dyDescent="0.25">
      <c r="A7946" t="s">
        <v>8085</v>
      </c>
      <c r="B7946" s="12">
        <v>76</v>
      </c>
      <c r="C7946" t="s">
        <v>2</v>
      </c>
      <c r="D7946" t="s">
        <v>3</v>
      </c>
      <c r="E7946" s="13" t="str">
        <f>"13"</f>
        <v>13</v>
      </c>
      <c r="F7946" t="s">
        <v>14</v>
      </c>
      <c r="G7946" s="14" t="str">
        <f>"165"</f>
        <v>165</v>
      </c>
      <c r="H7946" t="s">
        <v>509</v>
      </c>
    </row>
    <row r="7947" spans="1:8" x14ac:dyDescent="0.25">
      <c r="A7947" t="s">
        <v>8086</v>
      </c>
      <c r="B7947" s="12">
        <v>81</v>
      </c>
      <c r="C7947" t="s">
        <v>7</v>
      </c>
      <c r="D7947" t="s">
        <v>8</v>
      </c>
      <c r="E7947" s="13" t="str">
        <f>"44"</f>
        <v>44</v>
      </c>
      <c r="F7947" t="s">
        <v>40</v>
      </c>
      <c r="G7947" s="14" t="str">
        <f>"122"</f>
        <v>122</v>
      </c>
      <c r="H7947" t="s">
        <v>348</v>
      </c>
    </row>
    <row r="7948" spans="1:8" x14ac:dyDescent="0.25">
      <c r="A7948" t="s">
        <v>8087</v>
      </c>
      <c r="B7948" s="12">
        <v>79</v>
      </c>
      <c r="C7948" t="s">
        <v>28</v>
      </c>
      <c r="D7948" t="s">
        <v>29</v>
      </c>
      <c r="E7948" s="13" t="str">
        <f>"60"</f>
        <v>60</v>
      </c>
      <c r="F7948" t="s">
        <v>600</v>
      </c>
      <c r="G7948" s="14" t="str">
        <f>"176"</f>
        <v>176</v>
      </c>
      <c r="H7948" t="s">
        <v>721</v>
      </c>
    </row>
    <row r="7949" spans="1:8" x14ac:dyDescent="0.25">
      <c r="A7949" t="s">
        <v>8088</v>
      </c>
      <c r="B7949" s="12">
        <v>77</v>
      </c>
      <c r="C7949" t="s">
        <v>17</v>
      </c>
      <c r="D7949" t="s">
        <v>18</v>
      </c>
      <c r="E7949" s="13" t="str">
        <f>"51"</f>
        <v>51</v>
      </c>
      <c r="F7949" t="s">
        <v>55</v>
      </c>
      <c r="G7949" s="14" t="str">
        <f>"104"</f>
        <v>104</v>
      </c>
      <c r="H7949" t="s">
        <v>1639</v>
      </c>
    </row>
    <row r="7950" spans="1:8" x14ac:dyDescent="0.25">
      <c r="A7950" t="s">
        <v>8089</v>
      </c>
      <c r="B7950" s="12">
        <v>79</v>
      </c>
      <c r="C7950" t="s">
        <v>28</v>
      </c>
      <c r="D7950" t="s">
        <v>29</v>
      </c>
      <c r="E7950" s="13" t="str">
        <f>"29"</f>
        <v>29</v>
      </c>
      <c r="F7950" t="s">
        <v>220</v>
      </c>
      <c r="G7950" s="14" t="str">
        <f>"221"</f>
        <v>221</v>
      </c>
      <c r="H7950" t="s">
        <v>1155</v>
      </c>
    </row>
    <row r="7951" spans="1:8" x14ac:dyDescent="0.25">
      <c r="A7951" t="s">
        <v>8090</v>
      </c>
      <c r="B7951" s="12">
        <v>81</v>
      </c>
      <c r="C7951" t="s">
        <v>7</v>
      </c>
      <c r="D7951" t="s">
        <v>8</v>
      </c>
      <c r="E7951" s="13" t="str">
        <f>"36"</f>
        <v>36</v>
      </c>
      <c r="F7951" t="s">
        <v>84</v>
      </c>
      <c r="G7951" s="14" t="str">
        <f>"251"</f>
        <v>251</v>
      </c>
      <c r="H7951" t="s">
        <v>533</v>
      </c>
    </row>
    <row r="7952" spans="1:8" x14ac:dyDescent="0.25">
      <c r="A7952" t="s">
        <v>8091</v>
      </c>
      <c r="B7952" s="12">
        <v>76</v>
      </c>
      <c r="C7952" t="s">
        <v>2</v>
      </c>
      <c r="D7952" t="s">
        <v>3</v>
      </c>
      <c r="E7952" s="13" t="str">
        <f>"13"</f>
        <v>13</v>
      </c>
      <c r="F7952" t="s">
        <v>14</v>
      </c>
      <c r="G7952" s="14" t="str">
        <f>"286"</f>
        <v>286</v>
      </c>
      <c r="H7952" t="s">
        <v>448</v>
      </c>
    </row>
    <row r="7953" spans="1:8" x14ac:dyDescent="0.25">
      <c r="A7953" t="s">
        <v>8092</v>
      </c>
      <c r="B7953" s="12">
        <v>81</v>
      </c>
      <c r="C7953" t="s">
        <v>7</v>
      </c>
      <c r="D7953" t="s">
        <v>8</v>
      </c>
      <c r="E7953" s="13" t="str">
        <f>"05"</f>
        <v>05</v>
      </c>
      <c r="F7953" t="s">
        <v>9</v>
      </c>
      <c r="G7953" s="14" t="str">
        <f>"136"</f>
        <v>136</v>
      </c>
      <c r="H7953" t="s">
        <v>53</v>
      </c>
    </row>
    <row r="7954" spans="1:8" x14ac:dyDescent="0.25">
      <c r="A7954" t="s">
        <v>8092</v>
      </c>
      <c r="B7954" s="12">
        <v>81</v>
      </c>
      <c r="C7954" t="s">
        <v>7</v>
      </c>
      <c r="D7954" t="s">
        <v>8</v>
      </c>
      <c r="E7954" s="13" t="str">
        <f>"05"</f>
        <v>05</v>
      </c>
      <c r="F7954" t="s">
        <v>9</v>
      </c>
      <c r="G7954" s="14" t="str">
        <f>"231"</f>
        <v>231</v>
      </c>
      <c r="H7954" t="s">
        <v>263</v>
      </c>
    </row>
    <row r="7955" spans="1:8" x14ac:dyDescent="0.25">
      <c r="A7955" t="s">
        <v>8093</v>
      </c>
      <c r="B7955" s="12">
        <v>76</v>
      </c>
      <c r="C7955" t="s">
        <v>2</v>
      </c>
      <c r="D7955" t="s">
        <v>3</v>
      </c>
      <c r="E7955" s="13" t="str">
        <f>"13"</f>
        <v>13</v>
      </c>
      <c r="F7955" t="s">
        <v>14</v>
      </c>
      <c r="G7955" s="14" t="str">
        <f>"117"</f>
        <v>117</v>
      </c>
      <c r="H7955" t="s">
        <v>3922</v>
      </c>
    </row>
    <row r="7956" spans="1:8" x14ac:dyDescent="0.25">
      <c r="A7956" t="s">
        <v>8094</v>
      </c>
      <c r="B7956" s="12">
        <v>76</v>
      </c>
      <c r="C7956" t="s">
        <v>2</v>
      </c>
      <c r="D7956" t="s">
        <v>3</v>
      </c>
      <c r="E7956" s="13" t="str">
        <f>"23"</f>
        <v>23</v>
      </c>
      <c r="F7956" t="s">
        <v>280</v>
      </c>
      <c r="G7956" s="14" t="str">
        <f>"151"</f>
        <v>151</v>
      </c>
      <c r="H7956" t="s">
        <v>2886</v>
      </c>
    </row>
    <row r="7957" spans="1:8" x14ac:dyDescent="0.25">
      <c r="A7957" t="s">
        <v>8094</v>
      </c>
      <c r="B7957" s="12">
        <v>76</v>
      </c>
      <c r="C7957" t="s">
        <v>2</v>
      </c>
      <c r="D7957" t="s">
        <v>3</v>
      </c>
      <c r="E7957" s="13" t="str">
        <f>"23"</f>
        <v>23</v>
      </c>
      <c r="F7957" t="s">
        <v>280</v>
      </c>
      <c r="G7957" s="14" t="str">
        <f>"251"</f>
        <v>251</v>
      </c>
      <c r="H7957" t="s">
        <v>281</v>
      </c>
    </row>
    <row r="7958" spans="1:8" x14ac:dyDescent="0.25">
      <c r="A7958" t="s">
        <v>8095</v>
      </c>
      <c r="B7958" s="12">
        <v>77</v>
      </c>
      <c r="C7958" t="s">
        <v>17</v>
      </c>
      <c r="D7958" t="s">
        <v>18</v>
      </c>
      <c r="E7958" s="13" t="str">
        <f>"67"</f>
        <v>67</v>
      </c>
      <c r="F7958" t="s">
        <v>44</v>
      </c>
      <c r="G7958" s="14" t="str">
        <f>"251"</f>
        <v>251</v>
      </c>
      <c r="H7958" t="s">
        <v>45</v>
      </c>
    </row>
    <row r="7959" spans="1:8" x14ac:dyDescent="0.25">
      <c r="A7959" t="s">
        <v>8096</v>
      </c>
      <c r="B7959" s="12">
        <v>81</v>
      </c>
      <c r="C7959" t="s">
        <v>7</v>
      </c>
      <c r="D7959" t="s">
        <v>8</v>
      </c>
      <c r="E7959" s="13" t="str">
        <f>"05"</f>
        <v>05</v>
      </c>
      <c r="F7959" t="s">
        <v>9</v>
      </c>
      <c r="G7959" s="14" t="str">
        <f>"231"</f>
        <v>231</v>
      </c>
      <c r="H7959" t="s">
        <v>263</v>
      </c>
    </row>
    <row r="7960" spans="1:8" x14ac:dyDescent="0.25">
      <c r="A7960" t="s">
        <v>8097</v>
      </c>
      <c r="B7960" s="12">
        <v>79</v>
      </c>
      <c r="C7960" t="s">
        <v>28</v>
      </c>
      <c r="D7960" t="s">
        <v>29</v>
      </c>
      <c r="E7960" s="13" t="str">
        <f>"71"</f>
        <v>71</v>
      </c>
      <c r="F7960" t="s">
        <v>729</v>
      </c>
      <c r="G7960" s="14" t="str">
        <f>"178"</f>
        <v>178</v>
      </c>
      <c r="H7960" t="s">
        <v>1133</v>
      </c>
    </row>
    <row r="7961" spans="1:8" x14ac:dyDescent="0.25">
      <c r="A7961" t="s">
        <v>8098</v>
      </c>
      <c r="B7961" s="12">
        <v>76</v>
      </c>
      <c r="C7961" t="s">
        <v>2</v>
      </c>
      <c r="D7961" t="s">
        <v>3</v>
      </c>
      <c r="E7961" s="13" t="str">
        <f>"67"</f>
        <v>67</v>
      </c>
      <c r="F7961" t="s">
        <v>44</v>
      </c>
      <c r="G7961" s="14" t="str">
        <f>"291"</f>
        <v>291</v>
      </c>
      <c r="H7961" t="s">
        <v>253</v>
      </c>
    </row>
    <row r="7962" spans="1:8" x14ac:dyDescent="0.25">
      <c r="A7962" t="s">
        <v>8099</v>
      </c>
      <c r="B7962" s="12">
        <v>76</v>
      </c>
      <c r="C7962" t="s">
        <v>2</v>
      </c>
      <c r="D7962" t="s">
        <v>3</v>
      </c>
      <c r="E7962" s="13" t="str">
        <f>"67"</f>
        <v>67</v>
      </c>
      <c r="F7962" t="s">
        <v>44</v>
      </c>
      <c r="G7962" s="14" t="str">
        <f>"291"</f>
        <v>291</v>
      </c>
      <c r="H7962" t="s">
        <v>253</v>
      </c>
    </row>
    <row r="7963" spans="1:8" x14ac:dyDescent="0.25">
      <c r="A7963" t="s">
        <v>8100</v>
      </c>
      <c r="B7963" s="12">
        <v>77</v>
      </c>
      <c r="C7963" t="s">
        <v>17</v>
      </c>
      <c r="D7963" t="s">
        <v>18</v>
      </c>
      <c r="E7963" s="13" t="str">
        <f>"67"</f>
        <v>67</v>
      </c>
      <c r="F7963" t="s">
        <v>44</v>
      </c>
      <c r="G7963" s="14" t="str">
        <f>"261"</f>
        <v>261</v>
      </c>
      <c r="H7963" t="s">
        <v>70</v>
      </c>
    </row>
    <row r="7964" spans="1:8" x14ac:dyDescent="0.25">
      <c r="A7964" t="s">
        <v>8101</v>
      </c>
      <c r="B7964" s="12">
        <v>81</v>
      </c>
      <c r="C7964" t="s">
        <v>7</v>
      </c>
      <c r="D7964" t="s">
        <v>8</v>
      </c>
      <c r="E7964" s="13" t="str">
        <f>"58"</f>
        <v>58</v>
      </c>
      <c r="F7964" t="s">
        <v>128</v>
      </c>
      <c r="G7964" s="14" t="str">
        <f>"281"</f>
        <v>281</v>
      </c>
      <c r="H7964" t="s">
        <v>158</v>
      </c>
    </row>
    <row r="7965" spans="1:8" x14ac:dyDescent="0.25">
      <c r="A7965" t="s">
        <v>8102</v>
      </c>
      <c r="B7965" s="12">
        <v>79</v>
      </c>
      <c r="C7965" t="s">
        <v>28</v>
      </c>
      <c r="D7965" t="s">
        <v>29</v>
      </c>
      <c r="E7965" s="13" t="str">
        <f>"71"</f>
        <v>71</v>
      </c>
      <c r="F7965" t="s">
        <v>729</v>
      </c>
      <c r="G7965" s="14" t="str">
        <f>"036"</f>
        <v>036</v>
      </c>
      <c r="H7965" t="s">
        <v>3501</v>
      </c>
    </row>
    <row r="7966" spans="1:8" x14ac:dyDescent="0.25">
      <c r="A7966" t="s">
        <v>8103</v>
      </c>
      <c r="B7966" s="12">
        <v>76</v>
      </c>
      <c r="C7966" t="s">
        <v>2</v>
      </c>
      <c r="D7966" t="s">
        <v>3</v>
      </c>
      <c r="E7966" s="13" t="str">
        <f>"13"</f>
        <v>13</v>
      </c>
      <c r="F7966" t="s">
        <v>14</v>
      </c>
      <c r="G7966" s="14" t="str">
        <f>"251"</f>
        <v>251</v>
      </c>
      <c r="H7966" t="s">
        <v>255</v>
      </c>
    </row>
    <row r="7967" spans="1:8" x14ac:dyDescent="0.25">
      <c r="A7967" t="s">
        <v>8104</v>
      </c>
      <c r="B7967" s="12">
        <v>81</v>
      </c>
      <c r="C7967" t="s">
        <v>7</v>
      </c>
      <c r="D7967" t="s">
        <v>8</v>
      </c>
      <c r="E7967" s="13" t="str">
        <f>"05"</f>
        <v>05</v>
      </c>
      <c r="F7967" t="s">
        <v>9</v>
      </c>
      <c r="G7967" s="14" t="str">
        <f>"136"</f>
        <v>136</v>
      </c>
      <c r="H7967" t="s">
        <v>53</v>
      </c>
    </row>
    <row r="7968" spans="1:8" x14ac:dyDescent="0.25">
      <c r="A7968" t="s">
        <v>8105</v>
      </c>
      <c r="B7968" s="12">
        <v>79</v>
      </c>
      <c r="C7968" t="s">
        <v>28</v>
      </c>
      <c r="D7968" t="s">
        <v>29</v>
      </c>
      <c r="E7968" s="13" t="str">
        <f>"02"</f>
        <v>02</v>
      </c>
      <c r="F7968" t="s">
        <v>913</v>
      </c>
      <c r="G7968" s="14" t="str">
        <f>"026"</f>
        <v>026</v>
      </c>
      <c r="H7968" t="s">
        <v>8106</v>
      </c>
    </row>
    <row r="7969" spans="1:8" x14ac:dyDescent="0.25">
      <c r="A7969" t="s">
        <v>8107</v>
      </c>
      <c r="B7969" s="12">
        <v>76</v>
      </c>
      <c r="C7969" t="s">
        <v>2</v>
      </c>
      <c r="D7969" t="s">
        <v>3</v>
      </c>
      <c r="E7969" s="13" t="str">
        <f>"67"</f>
        <v>67</v>
      </c>
      <c r="F7969" t="s">
        <v>44</v>
      </c>
      <c r="G7969" s="14" t="str">
        <f>"181"</f>
        <v>181</v>
      </c>
      <c r="H7969" t="s">
        <v>564</v>
      </c>
    </row>
    <row r="7970" spans="1:8" x14ac:dyDescent="0.25">
      <c r="A7970" t="s">
        <v>8108</v>
      </c>
      <c r="B7970" s="12">
        <v>79</v>
      </c>
      <c r="C7970" t="s">
        <v>28</v>
      </c>
      <c r="D7970" t="s">
        <v>29</v>
      </c>
      <c r="E7970" s="13" t="str">
        <f>"37"</f>
        <v>37</v>
      </c>
      <c r="F7970" t="s">
        <v>34</v>
      </c>
      <c r="G7970" s="14" t="str">
        <f>"250"</f>
        <v>250</v>
      </c>
      <c r="H7970" t="s">
        <v>970</v>
      </c>
    </row>
    <row r="7971" spans="1:8" x14ac:dyDescent="0.25">
      <c r="A7971" t="s">
        <v>8109</v>
      </c>
      <c r="B7971" s="12">
        <v>77</v>
      </c>
      <c r="C7971" t="s">
        <v>17</v>
      </c>
      <c r="D7971" t="s">
        <v>18</v>
      </c>
      <c r="E7971" s="13" t="str">
        <f>"67"</f>
        <v>67</v>
      </c>
      <c r="F7971" t="s">
        <v>44</v>
      </c>
      <c r="G7971" s="14" t="str">
        <f>"261"</f>
        <v>261</v>
      </c>
      <c r="H7971" t="s">
        <v>70</v>
      </c>
    </row>
    <row r="7972" spans="1:8" x14ac:dyDescent="0.25">
      <c r="A7972" t="s">
        <v>8110</v>
      </c>
      <c r="B7972" s="12">
        <v>77</v>
      </c>
      <c r="C7972" t="s">
        <v>17</v>
      </c>
      <c r="D7972" t="s">
        <v>18</v>
      </c>
      <c r="E7972" s="13" t="str">
        <f>"67"</f>
        <v>67</v>
      </c>
      <c r="F7972" t="s">
        <v>44</v>
      </c>
      <c r="G7972" s="14" t="str">
        <f>"002"</f>
        <v>002</v>
      </c>
      <c r="H7972" t="s">
        <v>1131</v>
      </c>
    </row>
    <row r="7973" spans="1:8" x14ac:dyDescent="0.25">
      <c r="A7973" t="s">
        <v>8110</v>
      </c>
      <c r="B7973" s="12">
        <v>81</v>
      </c>
      <c r="C7973" t="s">
        <v>7</v>
      </c>
      <c r="D7973" t="s">
        <v>8</v>
      </c>
      <c r="E7973" s="13" t="str">
        <f>"44"</f>
        <v>44</v>
      </c>
      <c r="F7973" t="s">
        <v>40</v>
      </c>
      <c r="G7973" s="14" t="str">
        <f>"241"</f>
        <v>241</v>
      </c>
      <c r="H7973" t="s">
        <v>41</v>
      </c>
    </row>
    <row r="7974" spans="1:8" x14ac:dyDescent="0.25">
      <c r="A7974" t="s">
        <v>8111</v>
      </c>
      <c r="B7974" s="12">
        <v>76</v>
      </c>
      <c r="C7974" t="s">
        <v>2</v>
      </c>
      <c r="D7974" t="s">
        <v>3</v>
      </c>
      <c r="E7974" s="13" t="str">
        <f>"28"</f>
        <v>28</v>
      </c>
      <c r="F7974" t="s">
        <v>89</v>
      </c>
      <c r="G7974" s="14" t="str">
        <f>"291"</f>
        <v>291</v>
      </c>
      <c r="H7974" t="s">
        <v>309</v>
      </c>
    </row>
    <row r="7975" spans="1:8" x14ac:dyDescent="0.25">
      <c r="A7975" t="s">
        <v>8112</v>
      </c>
      <c r="B7975" s="12">
        <v>76</v>
      </c>
      <c r="C7975" t="s">
        <v>2</v>
      </c>
      <c r="D7975" t="s">
        <v>3</v>
      </c>
      <c r="E7975" s="13" t="str">
        <f>"53"</f>
        <v>53</v>
      </c>
      <c r="F7975" t="s">
        <v>67</v>
      </c>
      <c r="G7975" s="14" t="str">
        <f>"206"</f>
        <v>206</v>
      </c>
      <c r="H7975" t="s">
        <v>274</v>
      </c>
    </row>
    <row r="7976" spans="1:8" x14ac:dyDescent="0.25">
      <c r="A7976" t="s">
        <v>8113</v>
      </c>
      <c r="B7976" s="12">
        <v>77</v>
      </c>
      <c r="C7976" t="s">
        <v>17</v>
      </c>
      <c r="D7976" t="s">
        <v>18</v>
      </c>
      <c r="E7976" s="13" t="str">
        <f>"40"</f>
        <v>40</v>
      </c>
      <c r="F7976" t="s">
        <v>19</v>
      </c>
      <c r="G7976" s="14" t="str">
        <f>"251"</f>
        <v>251</v>
      </c>
      <c r="H7976" t="s">
        <v>20</v>
      </c>
    </row>
    <row r="7977" spans="1:8" x14ac:dyDescent="0.25">
      <c r="A7977" t="s">
        <v>8114</v>
      </c>
      <c r="B7977" s="12">
        <v>81</v>
      </c>
      <c r="C7977" t="s">
        <v>7</v>
      </c>
      <c r="D7977" t="s">
        <v>8</v>
      </c>
      <c r="E7977" s="13" t="str">
        <f>"31"</f>
        <v>31</v>
      </c>
      <c r="F7977" t="s">
        <v>423</v>
      </c>
      <c r="G7977" s="14" t="str">
        <f>"201"</f>
        <v>201</v>
      </c>
      <c r="H7977" t="s">
        <v>499</v>
      </c>
    </row>
    <row r="7978" spans="1:8" x14ac:dyDescent="0.25">
      <c r="A7978" t="s">
        <v>8115</v>
      </c>
      <c r="B7978" s="12">
        <v>77</v>
      </c>
      <c r="C7978" t="s">
        <v>17</v>
      </c>
      <c r="D7978" t="s">
        <v>18</v>
      </c>
      <c r="E7978" s="13" t="str">
        <f>"40"</f>
        <v>40</v>
      </c>
      <c r="F7978" t="s">
        <v>19</v>
      </c>
      <c r="G7978" s="14" t="str">
        <f>"251"</f>
        <v>251</v>
      </c>
      <c r="H7978" t="s">
        <v>20</v>
      </c>
    </row>
    <row r="7979" spans="1:8" x14ac:dyDescent="0.25">
      <c r="A7979" t="s">
        <v>8116</v>
      </c>
      <c r="B7979" s="12">
        <v>77</v>
      </c>
      <c r="C7979" t="s">
        <v>17</v>
      </c>
      <c r="D7979" t="s">
        <v>18</v>
      </c>
      <c r="E7979" s="13" t="str">
        <f>"40"</f>
        <v>40</v>
      </c>
      <c r="F7979" t="s">
        <v>19</v>
      </c>
      <c r="G7979" s="14" t="str">
        <f>"191"</f>
        <v>191</v>
      </c>
      <c r="H7979" t="s">
        <v>327</v>
      </c>
    </row>
    <row r="7980" spans="1:8" x14ac:dyDescent="0.25">
      <c r="A7980" t="s">
        <v>8117</v>
      </c>
      <c r="B7980" s="12">
        <v>81</v>
      </c>
      <c r="C7980" t="s">
        <v>7</v>
      </c>
      <c r="D7980" t="s">
        <v>8</v>
      </c>
      <c r="E7980" s="13" t="str">
        <f>"20"</f>
        <v>20</v>
      </c>
      <c r="F7980" t="s">
        <v>111</v>
      </c>
      <c r="G7980" s="14" t="str">
        <f>"226"</f>
        <v>226</v>
      </c>
      <c r="H7980" t="s">
        <v>431</v>
      </c>
    </row>
    <row r="7981" spans="1:8" x14ac:dyDescent="0.25">
      <c r="A7981" t="s">
        <v>8118</v>
      </c>
      <c r="B7981" s="12">
        <v>81</v>
      </c>
      <c r="C7981" t="s">
        <v>7</v>
      </c>
      <c r="D7981" t="s">
        <v>8</v>
      </c>
      <c r="E7981" s="13" t="str">
        <f>"05"</f>
        <v>05</v>
      </c>
      <c r="F7981" t="s">
        <v>9</v>
      </c>
      <c r="G7981" s="14" t="str">
        <f>"136"</f>
        <v>136</v>
      </c>
      <c r="H7981" t="s">
        <v>53</v>
      </c>
    </row>
    <row r="7982" spans="1:8" x14ac:dyDescent="0.25">
      <c r="A7982" t="s">
        <v>8119</v>
      </c>
      <c r="B7982" s="12">
        <v>77</v>
      </c>
      <c r="C7982" t="s">
        <v>17</v>
      </c>
      <c r="D7982" t="s">
        <v>18</v>
      </c>
      <c r="E7982" s="13" t="str">
        <f>"40"</f>
        <v>40</v>
      </c>
      <c r="F7982" t="s">
        <v>19</v>
      </c>
      <c r="G7982" s="14" t="str">
        <f>"251"</f>
        <v>251</v>
      </c>
      <c r="H7982" t="s">
        <v>20</v>
      </c>
    </row>
    <row r="7983" spans="1:8" x14ac:dyDescent="0.25">
      <c r="A7983" t="s">
        <v>8120</v>
      </c>
      <c r="B7983" s="12">
        <v>77</v>
      </c>
      <c r="C7983" t="s">
        <v>17</v>
      </c>
      <c r="D7983" t="s">
        <v>18</v>
      </c>
      <c r="E7983" s="13" t="str">
        <f>"40"</f>
        <v>40</v>
      </c>
      <c r="F7983" t="s">
        <v>19</v>
      </c>
      <c r="G7983" s="14" t="str">
        <f>"292"</f>
        <v>292</v>
      </c>
      <c r="H7983" t="s">
        <v>100</v>
      </c>
    </row>
    <row r="7984" spans="1:8" x14ac:dyDescent="0.25">
      <c r="A7984" t="s">
        <v>8121</v>
      </c>
      <c r="B7984" s="12">
        <v>79</v>
      </c>
      <c r="C7984" t="s">
        <v>28</v>
      </c>
      <c r="D7984" t="s">
        <v>29</v>
      </c>
      <c r="E7984" s="13" t="str">
        <f>"09"</f>
        <v>09</v>
      </c>
      <c r="F7984" t="s">
        <v>117</v>
      </c>
      <c r="G7984" s="14" t="str">
        <f>"211"</f>
        <v>211</v>
      </c>
      <c r="H7984" t="s">
        <v>372</v>
      </c>
    </row>
    <row r="7985" spans="1:8" x14ac:dyDescent="0.25">
      <c r="A7985" t="s">
        <v>8122</v>
      </c>
      <c r="B7985" s="12">
        <v>76</v>
      </c>
      <c r="C7985" t="s">
        <v>2</v>
      </c>
      <c r="D7985" t="s">
        <v>3</v>
      </c>
      <c r="E7985" s="13" t="str">
        <f>"67"</f>
        <v>67</v>
      </c>
      <c r="F7985" t="s">
        <v>44</v>
      </c>
      <c r="G7985" s="14" t="str">
        <f>"270"</f>
        <v>270</v>
      </c>
      <c r="H7985" t="s">
        <v>304</v>
      </c>
    </row>
    <row r="7986" spans="1:8" x14ac:dyDescent="0.25">
      <c r="A7986" t="s">
        <v>8122</v>
      </c>
      <c r="B7986" s="12">
        <v>76</v>
      </c>
      <c r="C7986" t="s">
        <v>2</v>
      </c>
      <c r="D7986" t="s">
        <v>3</v>
      </c>
      <c r="E7986" s="13" t="str">
        <f>"67"</f>
        <v>67</v>
      </c>
      <c r="F7986" t="s">
        <v>44</v>
      </c>
      <c r="G7986" s="14" t="str">
        <f>"291"</f>
        <v>291</v>
      </c>
      <c r="H7986" t="s">
        <v>253</v>
      </c>
    </row>
    <row r="7987" spans="1:8" x14ac:dyDescent="0.25">
      <c r="A7987" t="s">
        <v>8123</v>
      </c>
      <c r="B7987" s="12">
        <v>76</v>
      </c>
      <c r="C7987" t="s">
        <v>2</v>
      </c>
      <c r="D7987" t="s">
        <v>3</v>
      </c>
      <c r="E7987" s="13" t="str">
        <f>"56"</f>
        <v>56</v>
      </c>
      <c r="F7987" t="s">
        <v>321</v>
      </c>
      <c r="G7987" s="14" t="str">
        <f>"276"</f>
        <v>276</v>
      </c>
      <c r="H7987" t="s">
        <v>322</v>
      </c>
    </row>
    <row r="7988" spans="1:8" x14ac:dyDescent="0.25">
      <c r="A7988" t="s">
        <v>8124</v>
      </c>
      <c r="B7988" s="12">
        <v>77</v>
      </c>
      <c r="C7988" t="s">
        <v>17</v>
      </c>
      <c r="D7988" t="s">
        <v>18</v>
      </c>
      <c r="E7988" s="13" t="str">
        <f>"66"</f>
        <v>66</v>
      </c>
      <c r="F7988" t="s">
        <v>22</v>
      </c>
      <c r="G7988" s="14" t="str">
        <f>"166"</f>
        <v>166</v>
      </c>
      <c r="H7988" t="s">
        <v>469</v>
      </c>
    </row>
    <row r="7989" spans="1:8" x14ac:dyDescent="0.25">
      <c r="A7989" t="s">
        <v>8125</v>
      </c>
      <c r="B7989" s="12">
        <v>77</v>
      </c>
      <c r="C7989" t="s">
        <v>17</v>
      </c>
      <c r="D7989" t="s">
        <v>18</v>
      </c>
      <c r="E7989" s="13" t="str">
        <f>"51"</f>
        <v>51</v>
      </c>
      <c r="F7989" t="s">
        <v>55</v>
      </c>
      <c r="G7989" s="14" t="str">
        <f>"276"</f>
        <v>276</v>
      </c>
      <c r="H7989" t="s">
        <v>80</v>
      </c>
    </row>
    <row r="7990" spans="1:8" x14ac:dyDescent="0.25">
      <c r="A7990" t="s">
        <v>8125</v>
      </c>
      <c r="B7990" s="12">
        <v>77</v>
      </c>
      <c r="C7990" t="s">
        <v>17</v>
      </c>
      <c r="D7990" t="s">
        <v>18</v>
      </c>
      <c r="E7990" s="13" t="str">
        <f>"66"</f>
        <v>66</v>
      </c>
      <c r="F7990" t="s">
        <v>22</v>
      </c>
      <c r="G7990" s="14" t="str">
        <f>"291"</f>
        <v>291</v>
      </c>
      <c r="H7990" t="s">
        <v>361</v>
      </c>
    </row>
    <row r="7991" spans="1:8" x14ac:dyDescent="0.25">
      <c r="A7991" t="s">
        <v>8126</v>
      </c>
      <c r="B7991" s="12">
        <v>81</v>
      </c>
      <c r="C7991" t="s">
        <v>7</v>
      </c>
      <c r="D7991" t="s">
        <v>8</v>
      </c>
      <c r="E7991" s="13" t="str">
        <f>"36"</f>
        <v>36</v>
      </c>
      <c r="F7991" t="s">
        <v>84</v>
      </c>
      <c r="G7991" s="14" t="str">
        <f>"016"</f>
        <v>016</v>
      </c>
      <c r="H7991" t="s">
        <v>2311</v>
      </c>
    </row>
    <row r="7992" spans="1:8" x14ac:dyDescent="0.25">
      <c r="A7992" t="s">
        <v>8127</v>
      </c>
      <c r="B7992" s="12">
        <v>81</v>
      </c>
      <c r="C7992" t="s">
        <v>7</v>
      </c>
      <c r="D7992" t="s">
        <v>8</v>
      </c>
      <c r="E7992" s="13" t="str">
        <f>"59"</f>
        <v>59</v>
      </c>
      <c r="F7992" t="s">
        <v>335</v>
      </c>
      <c r="G7992" s="14" t="str">
        <f>"271"</f>
        <v>271</v>
      </c>
      <c r="H7992" t="s">
        <v>471</v>
      </c>
    </row>
    <row r="7993" spans="1:8" x14ac:dyDescent="0.25">
      <c r="A7993" t="s">
        <v>8128</v>
      </c>
      <c r="B7993" s="12">
        <v>81</v>
      </c>
      <c r="C7993" t="s">
        <v>7</v>
      </c>
      <c r="D7993" t="s">
        <v>8</v>
      </c>
      <c r="E7993" s="13" t="str">
        <f>"70"</f>
        <v>70</v>
      </c>
      <c r="F7993" t="s">
        <v>50</v>
      </c>
      <c r="G7993" s="14" t="str">
        <f>"266"</f>
        <v>266</v>
      </c>
      <c r="H7993" t="s">
        <v>51</v>
      </c>
    </row>
    <row r="7994" spans="1:8" x14ac:dyDescent="0.25">
      <c r="A7994" t="s">
        <v>8129</v>
      </c>
      <c r="B7994" s="12">
        <v>76</v>
      </c>
      <c r="C7994" t="s">
        <v>2</v>
      </c>
      <c r="D7994" t="s">
        <v>3</v>
      </c>
      <c r="E7994" s="13" t="str">
        <f>"64"</f>
        <v>64</v>
      </c>
      <c r="F7994" t="s">
        <v>58</v>
      </c>
      <c r="G7994" s="14" t="str">
        <f>"121"</f>
        <v>121</v>
      </c>
      <c r="H7994" t="s">
        <v>244</v>
      </c>
    </row>
    <row r="7995" spans="1:8" x14ac:dyDescent="0.25">
      <c r="A7995" t="s">
        <v>8130</v>
      </c>
      <c r="B7995" s="12">
        <v>76</v>
      </c>
      <c r="C7995" t="s">
        <v>2</v>
      </c>
      <c r="D7995" t="s">
        <v>3</v>
      </c>
      <c r="E7995" s="13" t="str">
        <f>"28"</f>
        <v>28</v>
      </c>
      <c r="F7995" t="s">
        <v>89</v>
      </c>
      <c r="G7995" s="14" t="str">
        <f>"226"</f>
        <v>226</v>
      </c>
      <c r="H7995" t="s">
        <v>653</v>
      </c>
    </row>
    <row r="7996" spans="1:8" x14ac:dyDescent="0.25">
      <c r="A7996" t="s">
        <v>8131</v>
      </c>
      <c r="B7996" s="12">
        <v>81</v>
      </c>
      <c r="C7996" t="s">
        <v>7</v>
      </c>
      <c r="D7996" t="s">
        <v>8</v>
      </c>
      <c r="E7996" s="13" t="str">
        <f>"44"</f>
        <v>44</v>
      </c>
      <c r="F7996" t="s">
        <v>40</v>
      </c>
      <c r="G7996" s="14" t="str">
        <f>"136"</f>
        <v>136</v>
      </c>
      <c r="H7996" t="s">
        <v>1286</v>
      </c>
    </row>
    <row r="7997" spans="1:8" x14ac:dyDescent="0.25">
      <c r="A7997" t="s">
        <v>8132</v>
      </c>
      <c r="B7997" s="12">
        <v>81</v>
      </c>
      <c r="C7997" t="s">
        <v>7</v>
      </c>
      <c r="D7997" t="s">
        <v>8</v>
      </c>
      <c r="E7997" s="13" t="str">
        <f>"42"</f>
        <v>42</v>
      </c>
      <c r="F7997" t="s">
        <v>1206</v>
      </c>
      <c r="G7997" s="14" t="str">
        <f>"040"</f>
        <v>040</v>
      </c>
      <c r="H7997" t="s">
        <v>8133</v>
      </c>
    </row>
    <row r="7998" spans="1:8" x14ac:dyDescent="0.25">
      <c r="A7998" t="s">
        <v>8134</v>
      </c>
      <c r="B7998" s="12">
        <v>77</v>
      </c>
      <c r="C7998" t="s">
        <v>17</v>
      </c>
      <c r="D7998" t="s">
        <v>18</v>
      </c>
      <c r="E7998" s="13" t="str">
        <f>"66"</f>
        <v>66</v>
      </c>
      <c r="F7998" t="s">
        <v>22</v>
      </c>
      <c r="G7998" s="14" t="str">
        <f>"141"</f>
        <v>141</v>
      </c>
      <c r="H7998" t="s">
        <v>218</v>
      </c>
    </row>
    <row r="7999" spans="1:8" x14ac:dyDescent="0.25">
      <c r="A7999" t="s">
        <v>8135</v>
      </c>
      <c r="B7999" s="12">
        <v>81</v>
      </c>
      <c r="C7999" t="s">
        <v>7</v>
      </c>
      <c r="D7999" t="s">
        <v>8</v>
      </c>
      <c r="E7999" s="13" t="str">
        <f>"59"</f>
        <v>59</v>
      </c>
      <c r="F7999" t="s">
        <v>335</v>
      </c>
      <c r="G7999" s="14" t="str">
        <f>"271"</f>
        <v>271</v>
      </c>
      <c r="H7999" t="s">
        <v>471</v>
      </c>
    </row>
    <row r="8000" spans="1:8" x14ac:dyDescent="0.25">
      <c r="A8000" t="s">
        <v>8136</v>
      </c>
      <c r="B8000" s="12">
        <v>81</v>
      </c>
      <c r="C8000" t="s">
        <v>7</v>
      </c>
      <c r="D8000" t="s">
        <v>8</v>
      </c>
      <c r="E8000" s="13" t="str">
        <f>"05"</f>
        <v>05</v>
      </c>
      <c r="F8000" t="s">
        <v>9</v>
      </c>
      <c r="G8000" s="14" t="str">
        <f>"104"</f>
        <v>104</v>
      </c>
      <c r="H8000" t="s">
        <v>299</v>
      </c>
    </row>
    <row r="8001" spans="1:8" x14ac:dyDescent="0.25">
      <c r="A8001" t="s">
        <v>8137</v>
      </c>
      <c r="B8001" s="12">
        <v>77</v>
      </c>
      <c r="C8001" t="s">
        <v>17</v>
      </c>
      <c r="D8001" t="s">
        <v>18</v>
      </c>
      <c r="E8001" s="13" t="str">
        <f>"51"</f>
        <v>51</v>
      </c>
      <c r="F8001" t="s">
        <v>55</v>
      </c>
      <c r="G8001" s="14" t="str">
        <f>"276"</f>
        <v>276</v>
      </c>
      <c r="H8001" t="s">
        <v>80</v>
      </c>
    </row>
    <row r="8002" spans="1:8" x14ac:dyDescent="0.25">
      <c r="A8002" t="s">
        <v>8138</v>
      </c>
      <c r="B8002" s="12">
        <v>76</v>
      </c>
      <c r="C8002" t="s">
        <v>2</v>
      </c>
      <c r="D8002" t="s">
        <v>3</v>
      </c>
      <c r="E8002" s="13" t="str">
        <f>"64"</f>
        <v>64</v>
      </c>
      <c r="F8002" t="s">
        <v>58</v>
      </c>
      <c r="G8002" s="14" t="str">
        <f>"008"</f>
        <v>008</v>
      </c>
      <c r="H8002" t="s">
        <v>3711</v>
      </c>
    </row>
    <row r="8003" spans="1:8" x14ac:dyDescent="0.25">
      <c r="A8003" t="s">
        <v>8138</v>
      </c>
      <c r="B8003" s="12">
        <v>76</v>
      </c>
      <c r="C8003" t="s">
        <v>2</v>
      </c>
      <c r="D8003" t="s">
        <v>3</v>
      </c>
      <c r="E8003" s="13" t="str">
        <f>"64"</f>
        <v>64</v>
      </c>
      <c r="F8003" t="s">
        <v>58</v>
      </c>
      <c r="G8003" s="14" t="str">
        <f>"246"</f>
        <v>246</v>
      </c>
      <c r="H8003" t="s">
        <v>1524</v>
      </c>
    </row>
    <row r="8004" spans="1:8" x14ac:dyDescent="0.25">
      <c r="A8004" t="s">
        <v>8139</v>
      </c>
      <c r="B8004" s="12">
        <v>79</v>
      </c>
      <c r="C8004" t="s">
        <v>28</v>
      </c>
      <c r="D8004" t="s">
        <v>29</v>
      </c>
      <c r="E8004" s="13" t="str">
        <f>"29"</f>
        <v>29</v>
      </c>
      <c r="F8004" t="s">
        <v>220</v>
      </c>
      <c r="G8004" s="14" t="str">
        <f>"251"</f>
        <v>251</v>
      </c>
      <c r="H8004" t="s">
        <v>1530</v>
      </c>
    </row>
    <row r="8005" spans="1:8" x14ac:dyDescent="0.25">
      <c r="A8005" t="s">
        <v>8140</v>
      </c>
      <c r="B8005" s="12">
        <v>76</v>
      </c>
      <c r="C8005" t="s">
        <v>2</v>
      </c>
      <c r="D8005" t="s">
        <v>3</v>
      </c>
      <c r="E8005" s="13" t="str">
        <f>"13"</f>
        <v>13</v>
      </c>
      <c r="F8005" t="s">
        <v>14</v>
      </c>
      <c r="G8005" s="14" t="str">
        <f>"258"</f>
        <v>258</v>
      </c>
      <c r="H8005" t="s">
        <v>1129</v>
      </c>
    </row>
    <row r="8006" spans="1:8" x14ac:dyDescent="0.25">
      <c r="A8006" t="s">
        <v>8141</v>
      </c>
      <c r="B8006" s="12">
        <v>79</v>
      </c>
      <c r="C8006" t="s">
        <v>28</v>
      </c>
      <c r="D8006" t="s">
        <v>29</v>
      </c>
      <c r="E8006" s="13" t="str">
        <f>"29"</f>
        <v>29</v>
      </c>
      <c r="F8006" t="s">
        <v>220</v>
      </c>
      <c r="G8006" s="14" t="str">
        <f>"026"</f>
        <v>026</v>
      </c>
      <c r="H8006" t="s">
        <v>6431</v>
      </c>
    </row>
    <row r="8007" spans="1:8" x14ac:dyDescent="0.25">
      <c r="A8007" t="s">
        <v>8142</v>
      </c>
      <c r="B8007" s="12">
        <v>77</v>
      </c>
      <c r="C8007" t="s">
        <v>17</v>
      </c>
      <c r="D8007" t="s">
        <v>18</v>
      </c>
      <c r="E8007" s="13" t="str">
        <f>"51"</f>
        <v>51</v>
      </c>
      <c r="F8007" t="s">
        <v>55</v>
      </c>
      <c r="G8007" s="14" t="str">
        <f>"104"</f>
        <v>104</v>
      </c>
      <c r="H8007" t="s">
        <v>1639</v>
      </c>
    </row>
    <row r="8008" spans="1:8" x14ac:dyDescent="0.25">
      <c r="A8008" t="s">
        <v>8143</v>
      </c>
      <c r="B8008" s="12">
        <v>77</v>
      </c>
      <c r="C8008" t="s">
        <v>17</v>
      </c>
      <c r="D8008" t="s">
        <v>18</v>
      </c>
      <c r="E8008" s="13" t="str">
        <f>"67"</f>
        <v>67</v>
      </c>
      <c r="F8008" t="s">
        <v>44</v>
      </c>
      <c r="G8008" s="14" t="str">
        <f>"151"</f>
        <v>151</v>
      </c>
      <c r="H8008" t="s">
        <v>200</v>
      </c>
    </row>
    <row r="8009" spans="1:8" x14ac:dyDescent="0.25">
      <c r="A8009" t="s">
        <v>8144</v>
      </c>
      <c r="B8009" s="12">
        <v>79</v>
      </c>
      <c r="C8009" t="s">
        <v>28</v>
      </c>
      <c r="D8009" t="s">
        <v>29</v>
      </c>
      <c r="E8009" s="13" t="str">
        <f>"37"</f>
        <v>37</v>
      </c>
      <c r="F8009" t="s">
        <v>34</v>
      </c>
      <c r="G8009" s="14" t="str">
        <f>"291"</f>
        <v>291</v>
      </c>
      <c r="H8009" t="s">
        <v>36</v>
      </c>
    </row>
    <row r="8010" spans="1:8" x14ac:dyDescent="0.25">
      <c r="A8010" t="s">
        <v>8145</v>
      </c>
      <c r="B8010" s="12">
        <v>76</v>
      </c>
      <c r="C8010" t="s">
        <v>2</v>
      </c>
      <c r="D8010" t="s">
        <v>3</v>
      </c>
      <c r="E8010" s="13" t="str">
        <f>"56"</f>
        <v>56</v>
      </c>
      <c r="F8010" t="s">
        <v>321</v>
      </c>
      <c r="G8010" s="14" t="str">
        <f>"276"</f>
        <v>276</v>
      </c>
      <c r="H8010" t="s">
        <v>322</v>
      </c>
    </row>
    <row r="8011" spans="1:8" x14ac:dyDescent="0.25">
      <c r="A8011" t="s">
        <v>8146</v>
      </c>
      <c r="B8011" s="12">
        <v>81</v>
      </c>
      <c r="C8011" t="s">
        <v>7</v>
      </c>
      <c r="D8011" t="s">
        <v>8</v>
      </c>
      <c r="E8011" s="13" t="str">
        <f>"24"</f>
        <v>24</v>
      </c>
      <c r="F8011" t="s">
        <v>108</v>
      </c>
      <c r="G8011" s="14" t="str">
        <f>"206"</f>
        <v>206</v>
      </c>
      <c r="H8011" t="s">
        <v>680</v>
      </c>
    </row>
    <row r="8012" spans="1:8" x14ac:dyDescent="0.25">
      <c r="A8012" t="s">
        <v>8147</v>
      </c>
      <c r="B8012" s="12">
        <v>81</v>
      </c>
      <c r="C8012" t="s">
        <v>7</v>
      </c>
      <c r="D8012" t="s">
        <v>8</v>
      </c>
      <c r="E8012" s="13" t="str">
        <f>"20"</f>
        <v>20</v>
      </c>
      <c r="F8012" t="s">
        <v>111</v>
      </c>
      <c r="G8012" s="14" t="str">
        <f>"226"</f>
        <v>226</v>
      </c>
      <c r="H8012" t="s">
        <v>431</v>
      </c>
    </row>
    <row r="8013" spans="1:8" x14ac:dyDescent="0.25">
      <c r="A8013" t="s">
        <v>8148</v>
      </c>
      <c r="B8013" s="12">
        <v>77</v>
      </c>
      <c r="C8013" t="s">
        <v>17</v>
      </c>
      <c r="D8013" t="s">
        <v>18</v>
      </c>
      <c r="E8013" s="13" t="str">
        <f>"66"</f>
        <v>66</v>
      </c>
      <c r="F8013" t="s">
        <v>22</v>
      </c>
      <c r="G8013" s="14" t="str">
        <f>"131"</f>
        <v>131</v>
      </c>
      <c r="H8013" t="s">
        <v>23</v>
      </c>
    </row>
    <row r="8014" spans="1:8" x14ac:dyDescent="0.25">
      <c r="A8014" t="s">
        <v>8149</v>
      </c>
      <c r="B8014" s="12">
        <v>77</v>
      </c>
      <c r="C8014" t="s">
        <v>17</v>
      </c>
      <c r="D8014" t="s">
        <v>18</v>
      </c>
      <c r="E8014" s="13" t="str">
        <f>"40"</f>
        <v>40</v>
      </c>
      <c r="F8014" t="s">
        <v>19</v>
      </c>
      <c r="G8014" s="14" t="str">
        <f>"291"</f>
        <v>291</v>
      </c>
      <c r="H8014" t="s">
        <v>214</v>
      </c>
    </row>
    <row r="8015" spans="1:8" x14ac:dyDescent="0.25">
      <c r="A8015" t="s">
        <v>8150</v>
      </c>
      <c r="B8015" s="12">
        <v>81</v>
      </c>
      <c r="C8015" t="s">
        <v>7</v>
      </c>
      <c r="D8015" t="s">
        <v>8</v>
      </c>
      <c r="E8015" s="13" t="str">
        <f>"70"</f>
        <v>70</v>
      </c>
      <c r="F8015" t="s">
        <v>50</v>
      </c>
      <c r="G8015" s="14" t="str">
        <f>"265"</f>
        <v>265</v>
      </c>
      <c r="H8015" t="s">
        <v>374</v>
      </c>
    </row>
    <row r="8016" spans="1:8" x14ac:dyDescent="0.25">
      <c r="A8016" t="s">
        <v>8151</v>
      </c>
      <c r="B8016" s="12">
        <v>79</v>
      </c>
      <c r="C8016" t="s">
        <v>28</v>
      </c>
      <c r="D8016" t="s">
        <v>29</v>
      </c>
      <c r="E8016" s="13" t="str">
        <f>"03"</f>
        <v>03</v>
      </c>
      <c r="F8016" t="s">
        <v>30</v>
      </c>
      <c r="G8016" s="14" t="str">
        <f>"026"</f>
        <v>026</v>
      </c>
      <c r="H8016" t="s">
        <v>1752</v>
      </c>
    </row>
    <row r="8017" spans="1:8" x14ac:dyDescent="0.25">
      <c r="A8017" t="s">
        <v>8152</v>
      </c>
      <c r="B8017" s="12">
        <v>77</v>
      </c>
      <c r="C8017" t="s">
        <v>17</v>
      </c>
      <c r="D8017" t="s">
        <v>18</v>
      </c>
      <c r="E8017" s="13" t="str">
        <f>"40"</f>
        <v>40</v>
      </c>
      <c r="F8017" t="s">
        <v>19</v>
      </c>
      <c r="G8017" s="14" t="str">
        <f>"251"</f>
        <v>251</v>
      </c>
      <c r="H8017" t="s">
        <v>20</v>
      </c>
    </row>
    <row r="8018" spans="1:8" x14ac:dyDescent="0.25">
      <c r="A8018" t="s">
        <v>8153</v>
      </c>
      <c r="B8018" s="12">
        <v>81</v>
      </c>
      <c r="C8018" t="s">
        <v>7</v>
      </c>
      <c r="D8018" t="s">
        <v>8</v>
      </c>
      <c r="E8018" s="13" t="str">
        <f>"59"</f>
        <v>59</v>
      </c>
      <c r="F8018" t="s">
        <v>335</v>
      </c>
      <c r="G8018" s="14" t="str">
        <f>"271"</f>
        <v>271</v>
      </c>
      <c r="H8018" t="s">
        <v>471</v>
      </c>
    </row>
    <row r="8019" spans="1:8" x14ac:dyDescent="0.25">
      <c r="A8019" t="s">
        <v>8154</v>
      </c>
      <c r="B8019" s="12">
        <v>81</v>
      </c>
      <c r="C8019" t="s">
        <v>7</v>
      </c>
      <c r="D8019" t="s">
        <v>8</v>
      </c>
      <c r="E8019" s="13" t="str">
        <f>"59"</f>
        <v>59</v>
      </c>
      <c r="F8019" t="s">
        <v>335</v>
      </c>
      <c r="G8019" s="14" t="str">
        <f>"282"</f>
        <v>282</v>
      </c>
      <c r="H8019" t="s">
        <v>388</v>
      </c>
    </row>
    <row r="8020" spans="1:8" x14ac:dyDescent="0.25">
      <c r="A8020" t="s">
        <v>8155</v>
      </c>
      <c r="B8020" s="12">
        <v>77</v>
      </c>
      <c r="C8020" t="s">
        <v>17</v>
      </c>
      <c r="D8020" t="s">
        <v>18</v>
      </c>
      <c r="E8020" s="13" t="str">
        <f>"67"</f>
        <v>67</v>
      </c>
      <c r="F8020" t="s">
        <v>44</v>
      </c>
      <c r="G8020" s="14" t="str">
        <f>"261"</f>
        <v>261</v>
      </c>
      <c r="H8020" t="s">
        <v>70</v>
      </c>
    </row>
    <row r="8021" spans="1:8" x14ac:dyDescent="0.25">
      <c r="A8021" t="s">
        <v>8156</v>
      </c>
      <c r="B8021" s="12">
        <v>79</v>
      </c>
      <c r="C8021" t="s">
        <v>28</v>
      </c>
      <c r="D8021" t="s">
        <v>29</v>
      </c>
      <c r="E8021" s="13" t="str">
        <f>"09"</f>
        <v>09</v>
      </c>
      <c r="F8021" t="s">
        <v>117</v>
      </c>
      <c r="G8021" s="14" t="str">
        <f>"213"</f>
        <v>213</v>
      </c>
      <c r="H8021" t="s">
        <v>1832</v>
      </c>
    </row>
    <row r="8022" spans="1:8" x14ac:dyDescent="0.25">
      <c r="A8022" t="s">
        <v>8157</v>
      </c>
      <c r="B8022" s="12">
        <v>81</v>
      </c>
      <c r="C8022" t="s">
        <v>7</v>
      </c>
      <c r="D8022" t="s">
        <v>8</v>
      </c>
      <c r="E8022" s="13" t="str">
        <f>"70"</f>
        <v>70</v>
      </c>
      <c r="F8022" t="s">
        <v>50</v>
      </c>
      <c r="G8022" s="14" t="str">
        <f>"016"</f>
        <v>016</v>
      </c>
      <c r="H8022" t="s">
        <v>8158</v>
      </c>
    </row>
    <row r="8023" spans="1:8" x14ac:dyDescent="0.25">
      <c r="A8023" t="s">
        <v>8159</v>
      </c>
      <c r="B8023" s="12">
        <v>77</v>
      </c>
      <c r="C8023" t="s">
        <v>17</v>
      </c>
      <c r="D8023" t="s">
        <v>18</v>
      </c>
      <c r="E8023" s="13" t="str">
        <f>"51"</f>
        <v>51</v>
      </c>
      <c r="F8023" t="s">
        <v>55</v>
      </c>
      <c r="G8023" s="14" t="str">
        <f>"002"</f>
        <v>002</v>
      </c>
      <c r="H8023" t="s">
        <v>2151</v>
      </c>
    </row>
    <row r="8024" spans="1:8" x14ac:dyDescent="0.25">
      <c r="A8024" t="s">
        <v>8160</v>
      </c>
      <c r="B8024" s="12">
        <v>79</v>
      </c>
      <c r="C8024" t="s">
        <v>28</v>
      </c>
      <c r="D8024" t="s">
        <v>29</v>
      </c>
      <c r="E8024" s="13" t="str">
        <f>"37"</f>
        <v>37</v>
      </c>
      <c r="F8024" t="s">
        <v>34</v>
      </c>
      <c r="G8024" s="14" t="str">
        <f>"192"</f>
        <v>192</v>
      </c>
      <c r="H8024" t="s">
        <v>318</v>
      </c>
    </row>
    <row r="8025" spans="1:8" x14ac:dyDescent="0.25">
      <c r="A8025" t="s">
        <v>8161</v>
      </c>
      <c r="B8025" s="12">
        <v>76</v>
      </c>
      <c r="C8025" t="s">
        <v>2</v>
      </c>
      <c r="D8025" t="s">
        <v>3</v>
      </c>
      <c r="E8025" s="13" t="str">
        <f>"33"</f>
        <v>33</v>
      </c>
      <c r="F8025" t="s">
        <v>587</v>
      </c>
      <c r="G8025" s="14" t="str">
        <f>"216"</f>
        <v>216</v>
      </c>
      <c r="H8025" t="s">
        <v>4931</v>
      </c>
    </row>
    <row r="8026" spans="1:8" x14ac:dyDescent="0.25">
      <c r="A8026" t="s">
        <v>8161</v>
      </c>
      <c r="B8026" s="12">
        <v>79</v>
      </c>
      <c r="C8026" t="s">
        <v>28</v>
      </c>
      <c r="D8026" t="s">
        <v>29</v>
      </c>
      <c r="E8026" s="13" t="str">
        <f>"48"</f>
        <v>48</v>
      </c>
      <c r="F8026" t="s">
        <v>37</v>
      </c>
      <c r="G8026" s="14" t="str">
        <f>"168"</f>
        <v>168</v>
      </c>
      <c r="H8026" t="s">
        <v>3862</v>
      </c>
    </row>
    <row r="8027" spans="1:8" x14ac:dyDescent="0.25">
      <c r="A8027" t="s">
        <v>8162</v>
      </c>
      <c r="B8027" s="12">
        <v>79</v>
      </c>
      <c r="C8027" t="s">
        <v>28</v>
      </c>
      <c r="D8027" t="s">
        <v>29</v>
      </c>
      <c r="E8027" s="13" t="str">
        <f>"55"</f>
        <v>55</v>
      </c>
      <c r="F8027" t="s">
        <v>207</v>
      </c>
      <c r="G8027" s="14" t="str">
        <f>"261"</f>
        <v>261</v>
      </c>
      <c r="H8027" t="s">
        <v>208</v>
      </c>
    </row>
    <row r="8028" spans="1:8" x14ac:dyDescent="0.25">
      <c r="A8028" t="s">
        <v>8163</v>
      </c>
      <c r="B8028" s="12">
        <v>76</v>
      </c>
      <c r="C8028" t="s">
        <v>2</v>
      </c>
      <c r="D8028" t="s">
        <v>3</v>
      </c>
      <c r="E8028" s="13" t="str">
        <f>"67"</f>
        <v>67</v>
      </c>
      <c r="F8028" t="s">
        <v>44</v>
      </c>
      <c r="G8028" s="14" t="str">
        <f>"191"</f>
        <v>191</v>
      </c>
      <c r="H8028" t="s">
        <v>400</v>
      </c>
    </row>
    <row r="8029" spans="1:8" x14ac:dyDescent="0.25">
      <c r="A8029" t="s">
        <v>8164</v>
      </c>
      <c r="B8029" s="12">
        <v>79</v>
      </c>
      <c r="C8029" t="s">
        <v>28</v>
      </c>
      <c r="D8029" t="s">
        <v>29</v>
      </c>
      <c r="E8029" s="13" t="str">
        <f>"37"</f>
        <v>37</v>
      </c>
      <c r="F8029" t="s">
        <v>34</v>
      </c>
      <c r="G8029" s="14" t="str">
        <f>"192"</f>
        <v>192</v>
      </c>
      <c r="H8029" t="s">
        <v>318</v>
      </c>
    </row>
    <row r="8030" spans="1:8" x14ac:dyDescent="0.25">
      <c r="A8030" t="s">
        <v>8165</v>
      </c>
      <c r="B8030" s="12">
        <v>81</v>
      </c>
      <c r="C8030" t="s">
        <v>7</v>
      </c>
      <c r="D8030" t="s">
        <v>8</v>
      </c>
      <c r="E8030" s="13" t="str">
        <f>"38"</f>
        <v>38</v>
      </c>
      <c r="F8030" t="s">
        <v>121</v>
      </c>
      <c r="G8030" s="14" t="str">
        <f>"012"</f>
        <v>012</v>
      </c>
      <c r="H8030" t="s">
        <v>3347</v>
      </c>
    </row>
    <row r="8031" spans="1:8" x14ac:dyDescent="0.25">
      <c r="A8031" t="s">
        <v>8166</v>
      </c>
      <c r="B8031" s="12">
        <v>79</v>
      </c>
      <c r="C8031" t="s">
        <v>28</v>
      </c>
      <c r="D8031" t="s">
        <v>29</v>
      </c>
      <c r="E8031" s="13" t="str">
        <f>"48"</f>
        <v>48</v>
      </c>
      <c r="F8031" t="s">
        <v>37</v>
      </c>
      <c r="G8031" s="14" t="str">
        <f>"112"</f>
        <v>112</v>
      </c>
      <c r="H8031" t="s">
        <v>3020</v>
      </c>
    </row>
    <row r="8032" spans="1:8" x14ac:dyDescent="0.25">
      <c r="A8032" t="s">
        <v>8167</v>
      </c>
      <c r="B8032" s="12">
        <v>79</v>
      </c>
      <c r="C8032" t="s">
        <v>28</v>
      </c>
      <c r="D8032" t="s">
        <v>29</v>
      </c>
      <c r="E8032" s="13" t="str">
        <f>"71"</f>
        <v>71</v>
      </c>
      <c r="F8032" t="s">
        <v>729</v>
      </c>
      <c r="G8032" s="14" t="str">
        <f>"004"</f>
        <v>004</v>
      </c>
      <c r="H8032" t="s">
        <v>2771</v>
      </c>
    </row>
    <row r="8033" spans="1:8" x14ac:dyDescent="0.25">
      <c r="A8033" t="s">
        <v>8168</v>
      </c>
      <c r="B8033" s="12">
        <v>79</v>
      </c>
      <c r="C8033" t="s">
        <v>28</v>
      </c>
      <c r="D8033" t="s">
        <v>29</v>
      </c>
      <c r="E8033" s="13" t="str">
        <f>"37"</f>
        <v>37</v>
      </c>
      <c r="F8033" t="s">
        <v>34</v>
      </c>
      <c r="G8033" s="14" t="str">
        <f>"074"</f>
        <v>074</v>
      </c>
      <c r="H8033" t="s">
        <v>4153</v>
      </c>
    </row>
    <row r="8034" spans="1:8" x14ac:dyDescent="0.25">
      <c r="A8034" t="s">
        <v>8169</v>
      </c>
      <c r="B8034" s="12">
        <v>76</v>
      </c>
      <c r="C8034" t="s">
        <v>2</v>
      </c>
      <c r="D8034" t="s">
        <v>3</v>
      </c>
      <c r="E8034" s="13" t="str">
        <f>"67"</f>
        <v>67</v>
      </c>
      <c r="F8034" t="s">
        <v>44</v>
      </c>
      <c r="G8034" s="14" t="str">
        <f>"265"</f>
        <v>265</v>
      </c>
      <c r="H8034" t="s">
        <v>268</v>
      </c>
    </row>
    <row r="8035" spans="1:8" x14ac:dyDescent="0.25">
      <c r="A8035" t="s">
        <v>8170</v>
      </c>
      <c r="B8035" s="12">
        <v>79</v>
      </c>
      <c r="C8035" t="s">
        <v>28</v>
      </c>
      <c r="D8035" t="s">
        <v>29</v>
      </c>
      <c r="E8035" s="13" t="str">
        <f>"09"</f>
        <v>09</v>
      </c>
      <c r="F8035" t="s">
        <v>117</v>
      </c>
      <c r="G8035" s="14" t="str">
        <f>"128"</f>
        <v>128</v>
      </c>
      <c r="H8035" t="s">
        <v>689</v>
      </c>
    </row>
    <row r="8036" spans="1:8" x14ac:dyDescent="0.25">
      <c r="A8036" t="s">
        <v>8171</v>
      </c>
      <c r="B8036" s="12">
        <v>77</v>
      </c>
      <c r="C8036" t="s">
        <v>17</v>
      </c>
      <c r="D8036" t="s">
        <v>18</v>
      </c>
      <c r="E8036" s="13" t="str">
        <f>"66"</f>
        <v>66</v>
      </c>
      <c r="F8036" t="s">
        <v>22</v>
      </c>
      <c r="G8036" s="14" t="str">
        <f>"018"</f>
        <v>018</v>
      </c>
      <c r="H8036" t="s">
        <v>2063</v>
      </c>
    </row>
    <row r="8037" spans="1:8" x14ac:dyDescent="0.25">
      <c r="A8037" t="s">
        <v>8172</v>
      </c>
      <c r="B8037" s="12">
        <v>79</v>
      </c>
      <c r="C8037" t="s">
        <v>28</v>
      </c>
      <c r="D8037" t="s">
        <v>29</v>
      </c>
      <c r="E8037" s="13" t="str">
        <f>"55"</f>
        <v>55</v>
      </c>
      <c r="F8037" t="s">
        <v>207</v>
      </c>
      <c r="G8037" s="14" t="str">
        <f>"020"</f>
        <v>020</v>
      </c>
      <c r="H8037" t="s">
        <v>3713</v>
      </c>
    </row>
    <row r="8038" spans="1:8" x14ac:dyDescent="0.25">
      <c r="A8038" t="s">
        <v>8173</v>
      </c>
      <c r="B8038" s="12">
        <v>79</v>
      </c>
      <c r="C8038" t="s">
        <v>28</v>
      </c>
      <c r="D8038" t="s">
        <v>29</v>
      </c>
      <c r="E8038" s="13" t="str">
        <f>"37"</f>
        <v>37</v>
      </c>
      <c r="F8038" t="s">
        <v>34</v>
      </c>
      <c r="G8038" s="14" t="str">
        <f>"201"</f>
        <v>201</v>
      </c>
      <c r="H8038" t="s">
        <v>134</v>
      </c>
    </row>
    <row r="8039" spans="1:8" x14ac:dyDescent="0.25">
      <c r="A8039" t="s">
        <v>8174</v>
      </c>
      <c r="B8039" s="12">
        <v>81</v>
      </c>
      <c r="C8039" t="s">
        <v>7</v>
      </c>
      <c r="D8039" t="s">
        <v>8</v>
      </c>
      <c r="E8039" s="13" t="str">
        <f>"24"</f>
        <v>24</v>
      </c>
      <c r="F8039" t="s">
        <v>108</v>
      </c>
      <c r="G8039" s="14" t="str">
        <f>"206"</f>
        <v>206</v>
      </c>
      <c r="H8039" t="s">
        <v>680</v>
      </c>
    </row>
    <row r="8040" spans="1:8" x14ac:dyDescent="0.25">
      <c r="A8040" t="s">
        <v>8175</v>
      </c>
      <c r="B8040" s="12">
        <v>81</v>
      </c>
      <c r="C8040" t="s">
        <v>7</v>
      </c>
      <c r="D8040" t="s">
        <v>8</v>
      </c>
      <c r="E8040" s="13" t="str">
        <f>"44"</f>
        <v>44</v>
      </c>
      <c r="F8040" t="s">
        <v>40</v>
      </c>
      <c r="G8040" s="14" t="str">
        <f>"020"</f>
        <v>020</v>
      </c>
      <c r="H8040" t="s">
        <v>144</v>
      </c>
    </row>
    <row r="8041" spans="1:8" x14ac:dyDescent="0.25">
      <c r="A8041" t="s">
        <v>8176</v>
      </c>
      <c r="B8041" s="12">
        <v>77</v>
      </c>
      <c r="C8041" t="s">
        <v>17</v>
      </c>
      <c r="D8041" t="s">
        <v>18</v>
      </c>
      <c r="E8041" s="13" t="str">
        <f>"40"</f>
        <v>40</v>
      </c>
      <c r="F8041" t="s">
        <v>19</v>
      </c>
      <c r="G8041" s="14" t="str">
        <f>"251"</f>
        <v>251</v>
      </c>
      <c r="H8041" t="s">
        <v>20</v>
      </c>
    </row>
    <row r="8042" spans="1:8" x14ac:dyDescent="0.25">
      <c r="A8042" t="s">
        <v>8176</v>
      </c>
      <c r="B8042" s="12">
        <v>77</v>
      </c>
      <c r="C8042" t="s">
        <v>17</v>
      </c>
      <c r="D8042" t="s">
        <v>18</v>
      </c>
      <c r="E8042" s="13" t="str">
        <f>"40"</f>
        <v>40</v>
      </c>
      <c r="F8042" t="s">
        <v>19</v>
      </c>
      <c r="G8042" s="14" t="str">
        <f>"281"</f>
        <v>281</v>
      </c>
      <c r="H8042" t="s">
        <v>352</v>
      </c>
    </row>
    <row r="8043" spans="1:8" x14ac:dyDescent="0.25">
      <c r="A8043" t="s">
        <v>8177</v>
      </c>
      <c r="B8043" s="12">
        <v>77</v>
      </c>
      <c r="C8043" t="s">
        <v>17</v>
      </c>
      <c r="D8043" t="s">
        <v>18</v>
      </c>
      <c r="E8043" s="13" t="str">
        <f>"51"</f>
        <v>51</v>
      </c>
      <c r="F8043" t="s">
        <v>55</v>
      </c>
      <c r="G8043" s="14" t="str">
        <f>"006"</f>
        <v>006</v>
      </c>
      <c r="H8043" t="s">
        <v>1647</v>
      </c>
    </row>
    <row r="8044" spans="1:8" x14ac:dyDescent="0.25">
      <c r="A8044" t="s">
        <v>8178</v>
      </c>
      <c r="B8044" s="12">
        <v>79</v>
      </c>
      <c r="C8044" t="s">
        <v>28</v>
      </c>
      <c r="D8044" t="s">
        <v>29</v>
      </c>
      <c r="E8044" s="13" t="str">
        <f>"29"</f>
        <v>29</v>
      </c>
      <c r="F8044" t="s">
        <v>220</v>
      </c>
      <c r="G8044" s="14" t="str">
        <f>"221"</f>
        <v>221</v>
      </c>
      <c r="H8044" t="s">
        <v>1155</v>
      </c>
    </row>
    <row r="8045" spans="1:8" x14ac:dyDescent="0.25">
      <c r="A8045" t="s">
        <v>8179</v>
      </c>
      <c r="B8045" s="12">
        <v>81</v>
      </c>
      <c r="C8045" t="s">
        <v>7</v>
      </c>
      <c r="D8045" t="s">
        <v>8</v>
      </c>
      <c r="E8045" s="13" t="str">
        <f>"44"</f>
        <v>44</v>
      </c>
      <c r="F8045" t="s">
        <v>40</v>
      </c>
      <c r="G8045" s="14" t="str">
        <f>"261"</f>
        <v>261</v>
      </c>
      <c r="H8045" t="s">
        <v>627</v>
      </c>
    </row>
    <row r="8046" spans="1:8" x14ac:dyDescent="0.25">
      <c r="A8046" t="s">
        <v>8180</v>
      </c>
      <c r="B8046" s="12">
        <v>76</v>
      </c>
      <c r="C8046" t="s">
        <v>2</v>
      </c>
      <c r="D8046" t="s">
        <v>3</v>
      </c>
      <c r="E8046" s="13" t="str">
        <f>"13"</f>
        <v>13</v>
      </c>
      <c r="F8046" t="s">
        <v>14</v>
      </c>
      <c r="G8046" s="14" t="str">
        <f>"225"</f>
        <v>225</v>
      </c>
      <c r="H8046" t="s">
        <v>452</v>
      </c>
    </row>
    <row r="8047" spans="1:8" x14ac:dyDescent="0.25">
      <c r="A8047" t="s">
        <v>8181</v>
      </c>
      <c r="B8047" s="12">
        <v>79</v>
      </c>
      <c r="C8047" t="s">
        <v>28</v>
      </c>
      <c r="D8047" t="s">
        <v>29</v>
      </c>
      <c r="E8047" s="13" t="str">
        <f>"60"</f>
        <v>60</v>
      </c>
      <c r="F8047" t="s">
        <v>600</v>
      </c>
      <c r="G8047" s="14" t="str">
        <f>"181"</f>
        <v>181</v>
      </c>
      <c r="H8047" t="s">
        <v>7109</v>
      </c>
    </row>
    <row r="8048" spans="1:8" x14ac:dyDescent="0.25">
      <c r="A8048" t="s">
        <v>8182</v>
      </c>
      <c r="B8048" s="12">
        <v>76</v>
      </c>
      <c r="C8048" t="s">
        <v>2</v>
      </c>
      <c r="D8048" t="s">
        <v>3</v>
      </c>
      <c r="E8048" s="13" t="str">
        <f>"12"</f>
        <v>12</v>
      </c>
      <c r="F8048" t="s">
        <v>25</v>
      </c>
      <c r="G8048" s="14" t="str">
        <f>"271"</f>
        <v>271</v>
      </c>
      <c r="H8048" t="s">
        <v>27</v>
      </c>
    </row>
    <row r="8049" spans="1:8" x14ac:dyDescent="0.25">
      <c r="A8049" t="s">
        <v>8183</v>
      </c>
      <c r="B8049" s="12">
        <v>76</v>
      </c>
      <c r="C8049" t="s">
        <v>2</v>
      </c>
      <c r="D8049" t="s">
        <v>3</v>
      </c>
      <c r="E8049" s="13" t="str">
        <f>"13"</f>
        <v>13</v>
      </c>
      <c r="F8049" t="s">
        <v>14</v>
      </c>
      <c r="G8049" s="14" t="str">
        <f>"014"</f>
        <v>014</v>
      </c>
      <c r="H8049" t="s">
        <v>1699</v>
      </c>
    </row>
    <row r="8050" spans="1:8" x14ac:dyDescent="0.25">
      <c r="A8050" t="s">
        <v>8184</v>
      </c>
      <c r="B8050" s="12">
        <v>76</v>
      </c>
      <c r="C8050" t="s">
        <v>2</v>
      </c>
      <c r="D8050" t="s">
        <v>3</v>
      </c>
      <c r="E8050" s="13" t="str">
        <f>"67"</f>
        <v>67</v>
      </c>
      <c r="F8050" t="s">
        <v>44</v>
      </c>
      <c r="G8050" s="14" t="str">
        <f>"008"</f>
        <v>008</v>
      </c>
      <c r="H8050" t="s">
        <v>270</v>
      </c>
    </row>
    <row r="8051" spans="1:8" x14ac:dyDescent="0.25">
      <c r="A8051" t="s">
        <v>8184</v>
      </c>
      <c r="B8051" s="12">
        <v>77</v>
      </c>
      <c r="C8051" t="s">
        <v>17</v>
      </c>
      <c r="D8051" t="s">
        <v>18</v>
      </c>
      <c r="E8051" s="13" t="str">
        <f>"67"</f>
        <v>67</v>
      </c>
      <c r="F8051" t="s">
        <v>44</v>
      </c>
      <c r="G8051" s="14" t="str">
        <f>"151"</f>
        <v>151</v>
      </c>
      <c r="H8051" t="s">
        <v>200</v>
      </c>
    </row>
    <row r="8052" spans="1:8" x14ac:dyDescent="0.25">
      <c r="A8052" t="s">
        <v>8185</v>
      </c>
      <c r="B8052" s="12">
        <v>81</v>
      </c>
      <c r="C8052" t="s">
        <v>7</v>
      </c>
      <c r="D8052" t="s">
        <v>8</v>
      </c>
      <c r="E8052" s="13" t="str">
        <f>"44"</f>
        <v>44</v>
      </c>
      <c r="F8052" t="s">
        <v>40</v>
      </c>
      <c r="G8052" s="14" t="str">
        <f>"122"</f>
        <v>122</v>
      </c>
      <c r="H8052" t="s">
        <v>348</v>
      </c>
    </row>
    <row r="8053" spans="1:8" x14ac:dyDescent="0.25">
      <c r="A8053" t="s">
        <v>8186</v>
      </c>
      <c r="B8053" s="12">
        <v>79</v>
      </c>
      <c r="C8053" t="s">
        <v>28</v>
      </c>
      <c r="D8053" t="s">
        <v>29</v>
      </c>
      <c r="E8053" s="13" t="str">
        <f>"37"</f>
        <v>37</v>
      </c>
      <c r="F8053" t="s">
        <v>34</v>
      </c>
      <c r="G8053" s="14" t="str">
        <f>"056"</f>
        <v>056</v>
      </c>
      <c r="H8053" t="s">
        <v>1180</v>
      </c>
    </row>
    <row r="8054" spans="1:8" x14ac:dyDescent="0.25">
      <c r="A8054" t="s">
        <v>8187</v>
      </c>
      <c r="B8054" s="12">
        <v>79</v>
      </c>
      <c r="C8054" t="s">
        <v>28</v>
      </c>
      <c r="D8054" t="s">
        <v>29</v>
      </c>
      <c r="E8054" s="13" t="str">
        <f>"09"</f>
        <v>09</v>
      </c>
      <c r="F8054" t="s">
        <v>117</v>
      </c>
      <c r="G8054" s="14" t="str">
        <f>"221"</f>
        <v>221</v>
      </c>
      <c r="H8054" t="s">
        <v>65</v>
      </c>
    </row>
    <row r="8055" spans="1:8" x14ac:dyDescent="0.25">
      <c r="A8055" t="s">
        <v>8188</v>
      </c>
      <c r="B8055" s="12">
        <v>76</v>
      </c>
      <c r="C8055" t="s">
        <v>2</v>
      </c>
      <c r="D8055" t="s">
        <v>3</v>
      </c>
      <c r="E8055" s="13" t="str">
        <f>"22"</f>
        <v>22</v>
      </c>
      <c r="F8055" t="s">
        <v>4</v>
      </c>
      <c r="G8055" s="14" t="str">
        <f>"246"</f>
        <v>246</v>
      </c>
      <c r="H8055" t="s">
        <v>631</v>
      </c>
    </row>
    <row r="8056" spans="1:8" x14ac:dyDescent="0.25">
      <c r="A8056" t="s">
        <v>8189</v>
      </c>
      <c r="B8056" s="12">
        <v>79</v>
      </c>
      <c r="C8056" t="s">
        <v>28</v>
      </c>
      <c r="D8056" t="s">
        <v>29</v>
      </c>
      <c r="E8056" s="13" t="str">
        <f>"18"</f>
        <v>18</v>
      </c>
      <c r="F8056" t="s">
        <v>64</v>
      </c>
      <c r="G8056" s="14" t="str">
        <f>"221"</f>
        <v>221</v>
      </c>
      <c r="H8056" t="s">
        <v>65</v>
      </c>
    </row>
    <row r="8057" spans="1:8" x14ac:dyDescent="0.25">
      <c r="A8057" t="s">
        <v>8190</v>
      </c>
      <c r="B8057" s="12">
        <v>81</v>
      </c>
      <c r="C8057" t="s">
        <v>7</v>
      </c>
      <c r="D8057" t="s">
        <v>8</v>
      </c>
      <c r="E8057" s="13" t="str">
        <f>"38"</f>
        <v>38</v>
      </c>
      <c r="F8057" t="s">
        <v>121</v>
      </c>
      <c r="G8057" s="14" t="str">
        <f>"028"</f>
        <v>028</v>
      </c>
      <c r="H8057" t="s">
        <v>5784</v>
      </c>
    </row>
    <row r="8058" spans="1:8" x14ac:dyDescent="0.25">
      <c r="A8058" t="s">
        <v>8191</v>
      </c>
      <c r="B8058" s="12">
        <v>76</v>
      </c>
      <c r="C8058" t="s">
        <v>2</v>
      </c>
      <c r="D8058" t="s">
        <v>3</v>
      </c>
      <c r="E8058" s="13" t="str">
        <f>"13"</f>
        <v>13</v>
      </c>
      <c r="F8058" t="s">
        <v>14</v>
      </c>
      <c r="G8058" s="14" t="str">
        <f>"050"</f>
        <v>050</v>
      </c>
      <c r="H8058" t="s">
        <v>2890</v>
      </c>
    </row>
    <row r="8059" spans="1:8" x14ac:dyDescent="0.25">
      <c r="A8059" t="s">
        <v>8192</v>
      </c>
      <c r="B8059" s="12">
        <v>79</v>
      </c>
      <c r="C8059" t="s">
        <v>28</v>
      </c>
      <c r="D8059" t="s">
        <v>29</v>
      </c>
      <c r="E8059" s="13" t="str">
        <f>"62"</f>
        <v>62</v>
      </c>
      <c r="F8059" t="s">
        <v>409</v>
      </c>
      <c r="G8059" s="14" t="str">
        <f>"286"</f>
        <v>286</v>
      </c>
      <c r="H8059" t="s">
        <v>2707</v>
      </c>
    </row>
    <row r="8060" spans="1:8" x14ac:dyDescent="0.25">
      <c r="A8060" t="s">
        <v>8193</v>
      </c>
      <c r="B8060" s="12">
        <v>77</v>
      </c>
      <c r="C8060" t="s">
        <v>17</v>
      </c>
      <c r="D8060" t="s">
        <v>18</v>
      </c>
      <c r="E8060" s="13" t="str">
        <f>"66"</f>
        <v>66</v>
      </c>
      <c r="F8060" t="s">
        <v>22</v>
      </c>
      <c r="G8060" s="14" t="str">
        <f>"131"</f>
        <v>131</v>
      </c>
      <c r="H8060" t="s">
        <v>23</v>
      </c>
    </row>
    <row r="8061" spans="1:8" x14ac:dyDescent="0.25">
      <c r="A8061" t="s">
        <v>8194</v>
      </c>
      <c r="B8061" s="12">
        <v>76</v>
      </c>
      <c r="C8061" t="s">
        <v>2</v>
      </c>
      <c r="D8061" t="s">
        <v>3</v>
      </c>
      <c r="E8061" s="13" t="str">
        <f>"13"</f>
        <v>13</v>
      </c>
      <c r="F8061" t="s">
        <v>14</v>
      </c>
      <c r="G8061" s="14" t="str">
        <f>"251"</f>
        <v>251</v>
      </c>
      <c r="H8061" t="s">
        <v>255</v>
      </c>
    </row>
    <row r="8062" spans="1:8" x14ac:dyDescent="0.25">
      <c r="A8062" t="s">
        <v>8195</v>
      </c>
      <c r="B8062" s="12">
        <v>79</v>
      </c>
      <c r="C8062" t="s">
        <v>28</v>
      </c>
      <c r="D8062" t="s">
        <v>29</v>
      </c>
      <c r="E8062" s="13" t="str">
        <f>"48"</f>
        <v>48</v>
      </c>
      <c r="F8062" t="s">
        <v>37</v>
      </c>
      <c r="G8062" s="14" t="str">
        <f>"146"</f>
        <v>146</v>
      </c>
      <c r="H8062" t="s">
        <v>2562</v>
      </c>
    </row>
    <row r="8063" spans="1:8" x14ac:dyDescent="0.25">
      <c r="A8063" t="s">
        <v>8196</v>
      </c>
      <c r="B8063" s="12">
        <v>76</v>
      </c>
      <c r="C8063" t="s">
        <v>2</v>
      </c>
      <c r="D8063" t="s">
        <v>3</v>
      </c>
      <c r="E8063" s="13" t="str">
        <f>"64"</f>
        <v>64</v>
      </c>
      <c r="F8063" t="s">
        <v>58</v>
      </c>
      <c r="G8063" s="14" t="str">
        <f>"116"</f>
        <v>116</v>
      </c>
      <c r="H8063" t="s">
        <v>1397</v>
      </c>
    </row>
    <row r="8064" spans="1:8" x14ac:dyDescent="0.25">
      <c r="A8064" t="s">
        <v>8197</v>
      </c>
      <c r="B8064" s="12">
        <v>77</v>
      </c>
      <c r="C8064" t="s">
        <v>17</v>
      </c>
      <c r="D8064" t="s">
        <v>18</v>
      </c>
      <c r="E8064" s="13" t="str">
        <f>"67"</f>
        <v>67</v>
      </c>
      <c r="F8064" t="s">
        <v>44</v>
      </c>
      <c r="G8064" s="14" t="str">
        <f>"151"</f>
        <v>151</v>
      </c>
      <c r="H8064" t="s">
        <v>200</v>
      </c>
    </row>
    <row r="8065" spans="1:8" x14ac:dyDescent="0.25">
      <c r="A8065" t="s">
        <v>8198</v>
      </c>
      <c r="B8065" s="12">
        <v>79</v>
      </c>
      <c r="C8065" t="s">
        <v>28</v>
      </c>
      <c r="D8065" t="s">
        <v>29</v>
      </c>
      <c r="E8065" s="13" t="str">
        <f>"17"</f>
        <v>17</v>
      </c>
      <c r="F8065" t="s">
        <v>32</v>
      </c>
      <c r="G8065" s="14" t="str">
        <f>"111"</f>
        <v>111</v>
      </c>
      <c r="H8065" t="s">
        <v>781</v>
      </c>
    </row>
    <row r="8066" spans="1:8" x14ac:dyDescent="0.25">
      <c r="A8066" t="s">
        <v>8199</v>
      </c>
      <c r="B8066" s="12">
        <v>81</v>
      </c>
      <c r="C8066" t="s">
        <v>7</v>
      </c>
      <c r="D8066" t="s">
        <v>8</v>
      </c>
      <c r="E8066" s="13" t="str">
        <f>"05"</f>
        <v>05</v>
      </c>
      <c r="F8066" t="s">
        <v>9</v>
      </c>
      <c r="G8066" s="14" t="str">
        <f>"171"</f>
        <v>171</v>
      </c>
      <c r="H8066" t="s">
        <v>1193</v>
      </c>
    </row>
    <row r="8067" spans="1:8" x14ac:dyDescent="0.25">
      <c r="A8067" t="s">
        <v>8200</v>
      </c>
      <c r="B8067" s="12">
        <v>79</v>
      </c>
      <c r="C8067" t="s">
        <v>28</v>
      </c>
      <c r="D8067" t="s">
        <v>29</v>
      </c>
      <c r="E8067" s="13" t="str">
        <f>"48"</f>
        <v>48</v>
      </c>
      <c r="F8067" t="s">
        <v>37</v>
      </c>
      <c r="G8067" s="14" t="str">
        <f>"146"</f>
        <v>146</v>
      </c>
      <c r="H8067" t="s">
        <v>2562</v>
      </c>
    </row>
    <row r="8068" spans="1:8" x14ac:dyDescent="0.25">
      <c r="A8068" t="s">
        <v>8201</v>
      </c>
      <c r="B8068" s="12">
        <v>79</v>
      </c>
      <c r="C8068" t="s">
        <v>28</v>
      </c>
      <c r="D8068" t="s">
        <v>29</v>
      </c>
      <c r="E8068" s="13" t="str">
        <f>"37"</f>
        <v>37</v>
      </c>
      <c r="F8068" t="s">
        <v>34</v>
      </c>
      <c r="G8068" s="14" t="str">
        <f>"182"</f>
        <v>182</v>
      </c>
      <c r="H8068" t="s">
        <v>73</v>
      </c>
    </row>
    <row r="8069" spans="1:8" x14ac:dyDescent="0.25">
      <c r="A8069" t="s">
        <v>8202</v>
      </c>
      <c r="B8069" s="12">
        <v>77</v>
      </c>
      <c r="C8069" t="s">
        <v>17</v>
      </c>
      <c r="D8069" t="s">
        <v>18</v>
      </c>
      <c r="E8069" s="13" t="str">
        <f>"51"</f>
        <v>51</v>
      </c>
      <c r="F8069" t="s">
        <v>55</v>
      </c>
      <c r="G8069" s="14" t="str">
        <f>"276"</f>
        <v>276</v>
      </c>
      <c r="H8069" t="s">
        <v>80</v>
      </c>
    </row>
    <row r="8070" spans="1:8" x14ac:dyDescent="0.25">
      <c r="A8070" t="s">
        <v>8203</v>
      </c>
      <c r="B8070" s="12">
        <v>81</v>
      </c>
      <c r="C8070" t="s">
        <v>7</v>
      </c>
      <c r="D8070" t="s">
        <v>8</v>
      </c>
      <c r="E8070" s="13" t="str">
        <f>"36"</f>
        <v>36</v>
      </c>
      <c r="F8070" t="s">
        <v>84</v>
      </c>
      <c r="G8070" s="14" t="str">
        <f>"286"</f>
        <v>286</v>
      </c>
      <c r="H8070" t="s">
        <v>848</v>
      </c>
    </row>
    <row r="8071" spans="1:8" x14ac:dyDescent="0.25">
      <c r="A8071" t="s">
        <v>8204</v>
      </c>
      <c r="B8071" s="12">
        <v>76</v>
      </c>
      <c r="C8071" t="s">
        <v>2</v>
      </c>
      <c r="D8071" t="s">
        <v>3</v>
      </c>
      <c r="E8071" s="13" t="str">
        <f>"14"</f>
        <v>14</v>
      </c>
      <c r="F8071" t="s">
        <v>124</v>
      </c>
      <c r="G8071" s="14" t="str">
        <f>"141"</f>
        <v>141</v>
      </c>
      <c r="H8071" t="s">
        <v>814</v>
      </c>
    </row>
    <row r="8072" spans="1:8" x14ac:dyDescent="0.25">
      <c r="A8072" t="s">
        <v>8205</v>
      </c>
      <c r="B8072" s="12">
        <v>79</v>
      </c>
      <c r="C8072" t="s">
        <v>28</v>
      </c>
      <c r="D8072" t="s">
        <v>29</v>
      </c>
      <c r="E8072" s="13" t="str">
        <f>"46"</f>
        <v>46</v>
      </c>
      <c r="F8072" t="s">
        <v>1383</v>
      </c>
      <c r="G8072" s="14" t="str">
        <f>"008"</f>
        <v>008</v>
      </c>
      <c r="H8072" t="s">
        <v>1741</v>
      </c>
    </row>
    <row r="8073" spans="1:8" x14ac:dyDescent="0.25">
      <c r="A8073" t="s">
        <v>8206</v>
      </c>
      <c r="B8073" s="12">
        <v>81</v>
      </c>
      <c r="C8073" t="s">
        <v>7</v>
      </c>
      <c r="D8073" t="s">
        <v>8</v>
      </c>
      <c r="E8073" s="13" t="str">
        <f>"42"</f>
        <v>42</v>
      </c>
      <c r="F8073" t="s">
        <v>1206</v>
      </c>
      <c r="G8073" s="14" t="str">
        <f>"019"</f>
        <v>019</v>
      </c>
      <c r="H8073" t="s">
        <v>1207</v>
      </c>
    </row>
    <row r="8074" spans="1:8" x14ac:dyDescent="0.25">
      <c r="A8074" t="s">
        <v>8207</v>
      </c>
      <c r="B8074" s="12">
        <v>77</v>
      </c>
      <c r="C8074" t="s">
        <v>17</v>
      </c>
      <c r="D8074" t="s">
        <v>18</v>
      </c>
      <c r="E8074" s="13" t="str">
        <f>"45"</f>
        <v>45</v>
      </c>
      <c r="F8074" t="s">
        <v>168</v>
      </c>
      <c r="G8074" s="14" t="str">
        <f>"012"</f>
        <v>012</v>
      </c>
      <c r="H8074" t="s">
        <v>1389</v>
      </c>
    </row>
    <row r="8075" spans="1:8" x14ac:dyDescent="0.25">
      <c r="A8075" t="s">
        <v>8208</v>
      </c>
      <c r="B8075" s="12">
        <v>81</v>
      </c>
      <c r="C8075" t="s">
        <v>7</v>
      </c>
      <c r="D8075" t="s">
        <v>8</v>
      </c>
      <c r="E8075" s="13" t="str">
        <f>"58"</f>
        <v>58</v>
      </c>
      <c r="F8075" t="s">
        <v>128</v>
      </c>
      <c r="G8075" s="14" t="str">
        <f>"281"</f>
        <v>281</v>
      </c>
      <c r="H8075" t="s">
        <v>158</v>
      </c>
    </row>
    <row r="8076" spans="1:8" x14ac:dyDescent="0.25">
      <c r="A8076" t="s">
        <v>8209</v>
      </c>
      <c r="B8076" s="12">
        <v>79</v>
      </c>
      <c r="C8076" t="s">
        <v>28</v>
      </c>
      <c r="D8076" t="s">
        <v>29</v>
      </c>
      <c r="E8076" s="13" t="str">
        <f>"37"</f>
        <v>37</v>
      </c>
      <c r="F8076" t="s">
        <v>34</v>
      </c>
      <c r="G8076" s="14" t="str">
        <f>"145"</f>
        <v>145</v>
      </c>
      <c r="H8076" t="s">
        <v>643</v>
      </c>
    </row>
    <row r="8077" spans="1:8" x14ac:dyDescent="0.25">
      <c r="A8077" t="s">
        <v>8210</v>
      </c>
      <c r="B8077" s="12">
        <v>79</v>
      </c>
      <c r="C8077" t="s">
        <v>28</v>
      </c>
      <c r="D8077" t="s">
        <v>29</v>
      </c>
      <c r="E8077" s="13" t="str">
        <f>"17"</f>
        <v>17</v>
      </c>
      <c r="F8077" t="s">
        <v>32</v>
      </c>
      <c r="G8077" s="14" t="str">
        <f>"111"</f>
        <v>111</v>
      </c>
      <c r="H8077" t="s">
        <v>781</v>
      </c>
    </row>
    <row r="8078" spans="1:8" x14ac:dyDescent="0.25">
      <c r="A8078" t="s">
        <v>8211</v>
      </c>
      <c r="B8078" s="12">
        <v>76</v>
      </c>
      <c r="C8078" t="s">
        <v>2</v>
      </c>
      <c r="D8078" t="s">
        <v>3</v>
      </c>
      <c r="E8078" s="13" t="str">
        <f>"52"</f>
        <v>52</v>
      </c>
      <c r="F8078" t="s">
        <v>553</v>
      </c>
      <c r="G8078" s="14" t="str">
        <f>"276"</f>
        <v>276</v>
      </c>
      <c r="H8078" t="s">
        <v>554</v>
      </c>
    </row>
    <row r="8079" spans="1:8" x14ac:dyDescent="0.25">
      <c r="A8079" t="s">
        <v>8212</v>
      </c>
      <c r="B8079" s="12">
        <v>76</v>
      </c>
      <c r="C8079" t="s">
        <v>2</v>
      </c>
      <c r="D8079" t="s">
        <v>3</v>
      </c>
      <c r="E8079" s="13" t="str">
        <f>"22"</f>
        <v>22</v>
      </c>
      <c r="F8079" t="s">
        <v>4</v>
      </c>
      <c r="G8079" s="14" t="str">
        <f>"271"</f>
        <v>271</v>
      </c>
      <c r="H8079" t="s">
        <v>5</v>
      </c>
    </row>
    <row r="8080" spans="1:8" x14ac:dyDescent="0.25">
      <c r="A8080" t="s">
        <v>8213</v>
      </c>
      <c r="B8080" s="12">
        <v>76</v>
      </c>
      <c r="C8080" t="s">
        <v>2</v>
      </c>
      <c r="D8080" t="s">
        <v>3</v>
      </c>
      <c r="E8080" s="13" t="str">
        <f>"67"</f>
        <v>67</v>
      </c>
      <c r="F8080" t="s">
        <v>44</v>
      </c>
      <c r="G8080" s="14" t="str">
        <f>"270"</f>
        <v>270</v>
      </c>
      <c r="H8080" t="s">
        <v>304</v>
      </c>
    </row>
    <row r="8081" spans="1:8" x14ac:dyDescent="0.25">
      <c r="A8081" t="s">
        <v>8214</v>
      </c>
      <c r="B8081" s="12">
        <v>79</v>
      </c>
      <c r="C8081" t="s">
        <v>28</v>
      </c>
      <c r="D8081" t="s">
        <v>29</v>
      </c>
      <c r="E8081" s="13" t="str">
        <f>"41"</f>
        <v>41</v>
      </c>
      <c r="F8081" t="s">
        <v>345</v>
      </c>
      <c r="G8081" s="14" t="str">
        <f>"022"</f>
        <v>022</v>
      </c>
      <c r="H8081" t="s">
        <v>8215</v>
      </c>
    </row>
    <row r="8082" spans="1:8" x14ac:dyDescent="0.25">
      <c r="A8082" t="s">
        <v>8216</v>
      </c>
      <c r="B8082" s="12">
        <v>76</v>
      </c>
      <c r="C8082" t="s">
        <v>2</v>
      </c>
      <c r="D8082" t="s">
        <v>3</v>
      </c>
      <c r="E8082" s="13" t="str">
        <f>"23"</f>
        <v>23</v>
      </c>
      <c r="F8082" t="s">
        <v>280</v>
      </c>
      <c r="G8082" s="14" t="str">
        <f>"030"</f>
        <v>030</v>
      </c>
      <c r="H8082" t="s">
        <v>2657</v>
      </c>
    </row>
    <row r="8083" spans="1:8" x14ac:dyDescent="0.25">
      <c r="A8083" t="s">
        <v>8217</v>
      </c>
      <c r="B8083" s="12">
        <v>81</v>
      </c>
      <c r="C8083" t="s">
        <v>7</v>
      </c>
      <c r="D8083" t="s">
        <v>8</v>
      </c>
      <c r="E8083" s="13" t="str">
        <f>"68"</f>
        <v>68</v>
      </c>
      <c r="F8083" t="s">
        <v>75</v>
      </c>
      <c r="G8083" s="14" t="str">
        <f>"292"</f>
        <v>292</v>
      </c>
      <c r="H8083" t="s">
        <v>425</v>
      </c>
    </row>
    <row r="8084" spans="1:8" x14ac:dyDescent="0.25">
      <c r="A8084" t="s">
        <v>8218</v>
      </c>
      <c r="B8084" s="12">
        <v>79</v>
      </c>
      <c r="C8084" t="s">
        <v>28</v>
      </c>
      <c r="D8084" t="s">
        <v>29</v>
      </c>
      <c r="E8084" s="13" t="str">
        <f>"04"</f>
        <v>04</v>
      </c>
      <c r="F8084" t="s">
        <v>196</v>
      </c>
      <c r="G8084" s="14" t="str">
        <f>"006"</f>
        <v>006</v>
      </c>
      <c r="H8084" t="s">
        <v>8219</v>
      </c>
    </row>
    <row r="8085" spans="1:8" x14ac:dyDescent="0.25">
      <c r="A8085" t="s">
        <v>8220</v>
      </c>
      <c r="B8085" s="12">
        <v>77</v>
      </c>
      <c r="C8085" t="s">
        <v>17</v>
      </c>
      <c r="D8085" t="s">
        <v>18</v>
      </c>
      <c r="E8085" s="13" t="str">
        <f>"51"</f>
        <v>51</v>
      </c>
      <c r="F8085" t="s">
        <v>55</v>
      </c>
      <c r="G8085" s="14" t="str">
        <f>"151"</f>
        <v>151</v>
      </c>
      <c r="H8085" t="s">
        <v>645</v>
      </c>
    </row>
    <row r="8086" spans="1:8" x14ac:dyDescent="0.25">
      <c r="A8086" t="s">
        <v>8221</v>
      </c>
      <c r="B8086" s="12">
        <v>81</v>
      </c>
      <c r="C8086" t="s">
        <v>7</v>
      </c>
      <c r="D8086" t="s">
        <v>8</v>
      </c>
      <c r="E8086" s="13" t="str">
        <f>"58"</f>
        <v>58</v>
      </c>
      <c r="F8086" t="s">
        <v>128</v>
      </c>
      <c r="G8086" s="14" t="str">
        <f>"107"</f>
        <v>107</v>
      </c>
      <c r="H8086" t="s">
        <v>2840</v>
      </c>
    </row>
    <row r="8087" spans="1:8" x14ac:dyDescent="0.25">
      <c r="A8087" t="s">
        <v>8221</v>
      </c>
      <c r="B8087" s="12">
        <v>81</v>
      </c>
      <c r="C8087" t="s">
        <v>7</v>
      </c>
      <c r="D8087" t="s">
        <v>8</v>
      </c>
      <c r="E8087" s="13" t="str">
        <f>"58"</f>
        <v>58</v>
      </c>
      <c r="F8087" t="s">
        <v>128</v>
      </c>
      <c r="G8087" s="14" t="str">
        <f>"281"</f>
        <v>281</v>
      </c>
      <c r="H8087" t="s">
        <v>158</v>
      </c>
    </row>
    <row r="8088" spans="1:8" x14ac:dyDescent="0.25">
      <c r="A8088" t="s">
        <v>8222</v>
      </c>
      <c r="B8088" s="12">
        <v>81</v>
      </c>
      <c r="C8088" t="s">
        <v>7</v>
      </c>
      <c r="D8088" t="s">
        <v>8</v>
      </c>
      <c r="E8088" s="13" t="str">
        <f>"08"</f>
        <v>08</v>
      </c>
      <c r="F8088" t="s">
        <v>154</v>
      </c>
      <c r="G8088" s="14" t="str">
        <f>"211"</f>
        <v>211</v>
      </c>
      <c r="H8088" t="s">
        <v>1045</v>
      </c>
    </row>
    <row r="8089" spans="1:8" x14ac:dyDescent="0.25">
      <c r="A8089" t="s">
        <v>8223</v>
      </c>
      <c r="B8089" s="12">
        <v>81</v>
      </c>
      <c r="C8089" t="s">
        <v>7</v>
      </c>
      <c r="D8089" t="s">
        <v>8</v>
      </c>
      <c r="E8089" s="13" t="str">
        <f>"49"</f>
        <v>49</v>
      </c>
      <c r="F8089" t="s">
        <v>340</v>
      </c>
      <c r="G8089" s="14" t="str">
        <f>"173"</f>
        <v>173</v>
      </c>
      <c r="H8089" t="s">
        <v>341</v>
      </c>
    </row>
    <row r="8090" spans="1:8" x14ac:dyDescent="0.25">
      <c r="A8090" t="s">
        <v>8223</v>
      </c>
      <c r="B8090" s="12">
        <v>81</v>
      </c>
      <c r="C8090" t="s">
        <v>7</v>
      </c>
      <c r="D8090" t="s">
        <v>8</v>
      </c>
      <c r="E8090" s="13" t="str">
        <f>"49"</f>
        <v>49</v>
      </c>
      <c r="F8090" t="s">
        <v>340</v>
      </c>
      <c r="G8090" s="14" t="str">
        <f>"281"</f>
        <v>281</v>
      </c>
      <c r="H8090" t="s">
        <v>1335</v>
      </c>
    </row>
    <row r="8091" spans="1:8" x14ac:dyDescent="0.25">
      <c r="A8091" t="s">
        <v>8224</v>
      </c>
      <c r="B8091" s="12">
        <v>79</v>
      </c>
      <c r="C8091" t="s">
        <v>28</v>
      </c>
      <c r="D8091" t="s">
        <v>29</v>
      </c>
      <c r="E8091" s="13" t="str">
        <f>"71"</f>
        <v>71</v>
      </c>
      <c r="F8091" t="s">
        <v>729</v>
      </c>
      <c r="G8091" s="14" t="str">
        <f>"251"</f>
        <v>251</v>
      </c>
      <c r="H8091" t="s">
        <v>970</v>
      </c>
    </row>
    <row r="8092" spans="1:8" x14ac:dyDescent="0.25">
      <c r="A8092" t="s">
        <v>8224</v>
      </c>
      <c r="B8092" s="12">
        <v>79</v>
      </c>
      <c r="C8092" t="s">
        <v>28</v>
      </c>
      <c r="D8092" t="s">
        <v>29</v>
      </c>
      <c r="E8092" s="13" t="str">
        <f>"71"</f>
        <v>71</v>
      </c>
      <c r="F8092" t="s">
        <v>729</v>
      </c>
      <c r="G8092" s="14" t="str">
        <f>"291"</f>
        <v>291</v>
      </c>
      <c r="H8092" t="s">
        <v>1027</v>
      </c>
    </row>
    <row r="8093" spans="1:8" x14ac:dyDescent="0.25">
      <c r="A8093" t="s">
        <v>8224</v>
      </c>
      <c r="B8093" s="12">
        <v>81</v>
      </c>
      <c r="C8093" t="s">
        <v>7</v>
      </c>
      <c r="D8093" t="s">
        <v>8</v>
      </c>
      <c r="E8093" s="13" t="str">
        <f>"44"</f>
        <v>44</v>
      </c>
      <c r="F8093" t="s">
        <v>40</v>
      </c>
      <c r="G8093" s="14" t="str">
        <f>"146"</f>
        <v>146</v>
      </c>
      <c r="H8093" t="s">
        <v>203</v>
      </c>
    </row>
    <row r="8094" spans="1:8" x14ac:dyDescent="0.25">
      <c r="A8094" t="s">
        <v>8225</v>
      </c>
      <c r="B8094" s="12">
        <v>77</v>
      </c>
      <c r="C8094" t="s">
        <v>17</v>
      </c>
      <c r="D8094" t="s">
        <v>18</v>
      </c>
      <c r="E8094" s="13" t="str">
        <f>"40"</f>
        <v>40</v>
      </c>
      <c r="F8094" t="s">
        <v>19</v>
      </c>
      <c r="G8094" s="14" t="str">
        <f>"265"</f>
        <v>265</v>
      </c>
      <c r="H8094" t="s">
        <v>78</v>
      </c>
    </row>
    <row r="8095" spans="1:8" x14ac:dyDescent="0.25">
      <c r="A8095" t="s">
        <v>8226</v>
      </c>
      <c r="B8095" s="12">
        <v>79</v>
      </c>
      <c r="C8095" t="s">
        <v>28</v>
      </c>
      <c r="D8095" t="s">
        <v>29</v>
      </c>
      <c r="E8095" s="13" t="str">
        <f>"71"</f>
        <v>71</v>
      </c>
      <c r="F8095" t="s">
        <v>729</v>
      </c>
      <c r="G8095" s="14" t="str">
        <f>"291"</f>
        <v>291</v>
      </c>
      <c r="H8095" t="s">
        <v>1027</v>
      </c>
    </row>
    <row r="8096" spans="1:8" x14ac:dyDescent="0.25">
      <c r="A8096" t="s">
        <v>8227</v>
      </c>
      <c r="B8096" s="12">
        <v>77</v>
      </c>
      <c r="C8096" t="s">
        <v>17</v>
      </c>
      <c r="D8096" t="s">
        <v>18</v>
      </c>
      <c r="E8096" s="13" t="str">
        <f>"67"</f>
        <v>67</v>
      </c>
      <c r="F8096" t="s">
        <v>44</v>
      </c>
      <c r="G8096" s="14" t="str">
        <f>"151"</f>
        <v>151</v>
      </c>
      <c r="H8096" t="s">
        <v>200</v>
      </c>
    </row>
    <row r="8097" spans="1:8" x14ac:dyDescent="0.25">
      <c r="A8097" t="s">
        <v>8228</v>
      </c>
      <c r="B8097" s="12">
        <v>81</v>
      </c>
      <c r="C8097" t="s">
        <v>7</v>
      </c>
      <c r="D8097" t="s">
        <v>8</v>
      </c>
      <c r="E8097" s="13" t="str">
        <f>"05"</f>
        <v>05</v>
      </c>
      <c r="F8097" t="s">
        <v>9</v>
      </c>
      <c r="G8097" s="14" t="str">
        <f>"191"</f>
        <v>191</v>
      </c>
      <c r="H8097" t="s">
        <v>162</v>
      </c>
    </row>
    <row r="8098" spans="1:8" x14ac:dyDescent="0.25">
      <c r="A8098" t="s">
        <v>8229</v>
      </c>
      <c r="B8098" s="12">
        <v>81</v>
      </c>
      <c r="C8098" t="s">
        <v>7</v>
      </c>
      <c r="D8098" t="s">
        <v>8</v>
      </c>
      <c r="E8098" s="13" t="str">
        <f>"05"</f>
        <v>05</v>
      </c>
      <c r="F8098" t="s">
        <v>9</v>
      </c>
      <c r="G8098" s="14" t="str">
        <f>"018"</f>
        <v>018</v>
      </c>
      <c r="H8098" t="s">
        <v>879</v>
      </c>
    </row>
    <row r="8099" spans="1:8" x14ac:dyDescent="0.25">
      <c r="A8099" t="s">
        <v>8230</v>
      </c>
      <c r="B8099" s="12">
        <v>77</v>
      </c>
      <c r="C8099" t="s">
        <v>17</v>
      </c>
      <c r="D8099" t="s">
        <v>18</v>
      </c>
      <c r="E8099" s="13" t="str">
        <f>"40"</f>
        <v>40</v>
      </c>
      <c r="F8099" t="s">
        <v>19</v>
      </c>
      <c r="G8099" s="14" t="str">
        <f>"251"</f>
        <v>251</v>
      </c>
      <c r="H8099" t="s">
        <v>20</v>
      </c>
    </row>
    <row r="8100" spans="1:8" x14ac:dyDescent="0.25">
      <c r="A8100" t="s">
        <v>8230</v>
      </c>
      <c r="B8100" s="12">
        <v>77</v>
      </c>
      <c r="C8100" t="s">
        <v>17</v>
      </c>
      <c r="D8100" t="s">
        <v>18</v>
      </c>
      <c r="E8100" s="13" t="str">
        <f>"51"</f>
        <v>51</v>
      </c>
      <c r="F8100" t="s">
        <v>55</v>
      </c>
      <c r="G8100" s="14" t="str">
        <f>"151"</f>
        <v>151</v>
      </c>
      <c r="H8100" t="s">
        <v>645</v>
      </c>
    </row>
    <row r="8101" spans="1:8" x14ac:dyDescent="0.25">
      <c r="A8101" t="s">
        <v>8231</v>
      </c>
      <c r="B8101" s="12">
        <v>79</v>
      </c>
      <c r="C8101" t="s">
        <v>28</v>
      </c>
      <c r="D8101" t="s">
        <v>29</v>
      </c>
      <c r="E8101" s="13" t="str">
        <f>"18"</f>
        <v>18</v>
      </c>
      <c r="F8101" t="s">
        <v>64</v>
      </c>
      <c r="G8101" s="14" t="str">
        <f>"024"</f>
        <v>024</v>
      </c>
      <c r="H8101" t="s">
        <v>2657</v>
      </c>
    </row>
    <row r="8102" spans="1:8" x14ac:dyDescent="0.25">
      <c r="A8102" t="s">
        <v>8232</v>
      </c>
      <c r="B8102" s="12">
        <v>81</v>
      </c>
      <c r="C8102" t="s">
        <v>7</v>
      </c>
      <c r="D8102" t="s">
        <v>8</v>
      </c>
      <c r="E8102" s="13" t="str">
        <f>"70"</f>
        <v>70</v>
      </c>
      <c r="F8102" t="s">
        <v>50</v>
      </c>
      <c r="G8102" s="14" t="str">
        <f>"261"</f>
        <v>261</v>
      </c>
      <c r="H8102" t="s">
        <v>628</v>
      </c>
    </row>
    <row r="8103" spans="1:8" x14ac:dyDescent="0.25">
      <c r="A8103" t="s">
        <v>8233</v>
      </c>
      <c r="B8103" s="12">
        <v>79</v>
      </c>
      <c r="C8103" t="s">
        <v>28</v>
      </c>
      <c r="D8103" t="s">
        <v>29</v>
      </c>
      <c r="E8103" s="13" t="str">
        <f>"32"</f>
        <v>32</v>
      </c>
      <c r="F8103" t="s">
        <v>61</v>
      </c>
      <c r="G8103" s="14" t="str">
        <f>"014"</f>
        <v>014</v>
      </c>
      <c r="H8103" t="s">
        <v>4873</v>
      </c>
    </row>
    <row r="8104" spans="1:8" x14ac:dyDescent="0.25">
      <c r="A8104" t="s">
        <v>8234</v>
      </c>
      <c r="B8104" s="12">
        <v>81</v>
      </c>
      <c r="C8104" t="s">
        <v>7</v>
      </c>
      <c r="D8104" t="s">
        <v>8</v>
      </c>
      <c r="E8104" s="13" t="str">
        <f>"36"</f>
        <v>36</v>
      </c>
      <c r="F8104" t="s">
        <v>84</v>
      </c>
      <c r="G8104" s="14" t="str">
        <f>"014"</f>
        <v>014</v>
      </c>
      <c r="H8104" t="s">
        <v>1763</v>
      </c>
    </row>
    <row r="8105" spans="1:8" x14ac:dyDescent="0.25">
      <c r="A8105" t="s">
        <v>8235</v>
      </c>
      <c r="B8105" s="12">
        <v>76</v>
      </c>
      <c r="C8105" t="s">
        <v>2</v>
      </c>
      <c r="D8105" t="s">
        <v>3</v>
      </c>
      <c r="E8105" s="13" t="str">
        <f>"28"</f>
        <v>28</v>
      </c>
      <c r="F8105" t="s">
        <v>89</v>
      </c>
      <c r="G8105" s="14" t="str">
        <f>"012"</f>
        <v>012</v>
      </c>
      <c r="H8105" t="s">
        <v>1483</v>
      </c>
    </row>
    <row r="8106" spans="1:8" x14ac:dyDescent="0.25">
      <c r="A8106" t="s">
        <v>8236</v>
      </c>
      <c r="B8106" s="12">
        <v>79</v>
      </c>
      <c r="C8106" t="s">
        <v>28</v>
      </c>
      <c r="D8106" t="s">
        <v>29</v>
      </c>
      <c r="E8106" s="13" t="str">
        <f>"10"</f>
        <v>10</v>
      </c>
      <c r="F8106" t="s">
        <v>171</v>
      </c>
      <c r="G8106" s="14" t="str">
        <f>"010"</f>
        <v>010</v>
      </c>
      <c r="H8106" t="s">
        <v>1160</v>
      </c>
    </row>
    <row r="8107" spans="1:8" x14ac:dyDescent="0.25">
      <c r="A8107" t="s">
        <v>8237</v>
      </c>
      <c r="B8107" s="12">
        <v>76</v>
      </c>
      <c r="C8107" t="s">
        <v>2</v>
      </c>
      <c r="D8107" t="s">
        <v>3</v>
      </c>
      <c r="E8107" s="13" t="str">
        <f>"14"</f>
        <v>14</v>
      </c>
      <c r="F8107" t="s">
        <v>124</v>
      </c>
      <c r="G8107" s="14" t="str">
        <f>"251"</f>
        <v>251</v>
      </c>
      <c r="H8107" t="s">
        <v>402</v>
      </c>
    </row>
    <row r="8108" spans="1:8" x14ac:dyDescent="0.25">
      <c r="A8108" t="s">
        <v>8238</v>
      </c>
      <c r="B8108" s="12">
        <v>77</v>
      </c>
      <c r="C8108" t="s">
        <v>17</v>
      </c>
      <c r="D8108" t="s">
        <v>18</v>
      </c>
      <c r="E8108" s="13" t="str">
        <f>"40"</f>
        <v>40</v>
      </c>
      <c r="F8108" t="s">
        <v>19</v>
      </c>
      <c r="G8108" s="14" t="str">
        <f>"251"</f>
        <v>251</v>
      </c>
      <c r="H8108" t="s">
        <v>20</v>
      </c>
    </row>
    <row r="8109" spans="1:8" x14ac:dyDescent="0.25">
      <c r="A8109" t="s">
        <v>8239</v>
      </c>
      <c r="B8109" s="12">
        <v>76</v>
      </c>
      <c r="C8109" t="s">
        <v>2</v>
      </c>
      <c r="D8109" t="s">
        <v>3</v>
      </c>
      <c r="E8109" s="13" t="str">
        <f>"64"</f>
        <v>64</v>
      </c>
      <c r="F8109" t="s">
        <v>58</v>
      </c>
      <c r="G8109" s="14" t="str">
        <f>"131"</f>
        <v>131</v>
      </c>
      <c r="H8109" t="s">
        <v>1077</v>
      </c>
    </row>
    <row r="8110" spans="1:8" x14ac:dyDescent="0.25">
      <c r="A8110" t="s">
        <v>8240</v>
      </c>
      <c r="B8110" s="12">
        <v>79</v>
      </c>
      <c r="C8110" t="s">
        <v>28</v>
      </c>
      <c r="D8110" t="s">
        <v>29</v>
      </c>
      <c r="E8110" s="13" t="str">
        <f>"02"</f>
        <v>02</v>
      </c>
      <c r="F8110" t="s">
        <v>913</v>
      </c>
      <c r="G8110" s="14" t="str">
        <f>"251"</f>
        <v>251</v>
      </c>
      <c r="H8110" t="s">
        <v>1946</v>
      </c>
    </row>
    <row r="8111" spans="1:8" x14ac:dyDescent="0.25">
      <c r="A8111" t="s">
        <v>8241</v>
      </c>
      <c r="B8111" s="12">
        <v>76</v>
      </c>
      <c r="C8111" t="s">
        <v>2</v>
      </c>
      <c r="D8111" t="s">
        <v>3</v>
      </c>
      <c r="E8111" s="13" t="str">
        <f>"14"</f>
        <v>14</v>
      </c>
      <c r="F8111" t="s">
        <v>124</v>
      </c>
      <c r="G8111" s="14" t="str">
        <f>"141"</f>
        <v>141</v>
      </c>
      <c r="H8111" t="s">
        <v>814</v>
      </c>
    </row>
    <row r="8112" spans="1:8" x14ac:dyDescent="0.25">
      <c r="A8112" t="s">
        <v>8242</v>
      </c>
      <c r="B8112" s="12">
        <v>79</v>
      </c>
      <c r="C8112" t="s">
        <v>28</v>
      </c>
      <c r="D8112" t="s">
        <v>29</v>
      </c>
      <c r="E8112" s="13" t="str">
        <f>"65"</f>
        <v>65</v>
      </c>
      <c r="F8112" t="s">
        <v>572</v>
      </c>
      <c r="G8112" s="14" t="str">
        <f>"282"</f>
        <v>282</v>
      </c>
      <c r="H8112" t="s">
        <v>1226</v>
      </c>
    </row>
    <row r="8113" spans="1:8" x14ac:dyDescent="0.25">
      <c r="A8113" t="s">
        <v>8243</v>
      </c>
      <c r="B8113" s="12">
        <v>76</v>
      </c>
      <c r="C8113" t="s">
        <v>2</v>
      </c>
      <c r="D8113" t="s">
        <v>3</v>
      </c>
      <c r="E8113" s="13" t="str">
        <f>"67"</f>
        <v>67</v>
      </c>
      <c r="F8113" t="s">
        <v>44</v>
      </c>
      <c r="G8113" s="14" t="str">
        <f>"270"</f>
        <v>270</v>
      </c>
      <c r="H8113" t="s">
        <v>304</v>
      </c>
    </row>
    <row r="8114" spans="1:8" x14ac:dyDescent="0.25">
      <c r="A8114" t="s">
        <v>8244</v>
      </c>
      <c r="B8114" s="12">
        <v>76</v>
      </c>
      <c r="C8114" t="s">
        <v>2</v>
      </c>
      <c r="D8114" t="s">
        <v>3</v>
      </c>
      <c r="E8114" s="13" t="str">
        <f>"67"</f>
        <v>67</v>
      </c>
      <c r="F8114" t="s">
        <v>44</v>
      </c>
      <c r="G8114" s="14" t="str">
        <f>"270"</f>
        <v>270</v>
      </c>
      <c r="H8114" t="s">
        <v>304</v>
      </c>
    </row>
    <row r="8115" spans="1:8" x14ac:dyDescent="0.25">
      <c r="A8115" t="s">
        <v>8245</v>
      </c>
      <c r="B8115" s="12">
        <v>81</v>
      </c>
      <c r="C8115" t="s">
        <v>7</v>
      </c>
      <c r="D8115" t="s">
        <v>8</v>
      </c>
      <c r="E8115" s="13" t="str">
        <f>"70"</f>
        <v>70</v>
      </c>
      <c r="F8115" t="s">
        <v>50</v>
      </c>
      <c r="G8115" s="14" t="str">
        <f>"261"</f>
        <v>261</v>
      </c>
      <c r="H8115" t="s">
        <v>628</v>
      </c>
    </row>
    <row r="8116" spans="1:8" x14ac:dyDescent="0.25">
      <c r="A8116" t="s">
        <v>8246</v>
      </c>
      <c r="B8116" s="12">
        <v>79</v>
      </c>
      <c r="C8116" t="s">
        <v>28</v>
      </c>
      <c r="D8116" t="s">
        <v>29</v>
      </c>
      <c r="E8116" s="13" t="str">
        <f>"32"</f>
        <v>32</v>
      </c>
      <c r="F8116" t="s">
        <v>61</v>
      </c>
      <c r="G8116" s="14" t="str">
        <f>"246"</f>
        <v>246</v>
      </c>
      <c r="H8116" t="s">
        <v>62</v>
      </c>
    </row>
    <row r="8117" spans="1:8" x14ac:dyDescent="0.25">
      <c r="A8117" t="s">
        <v>8247</v>
      </c>
      <c r="B8117" s="12">
        <v>76</v>
      </c>
      <c r="C8117" t="s">
        <v>2</v>
      </c>
      <c r="D8117" t="s">
        <v>3</v>
      </c>
      <c r="E8117" s="13" t="str">
        <f>"67"</f>
        <v>67</v>
      </c>
      <c r="F8117" t="s">
        <v>44</v>
      </c>
      <c r="G8117" s="14" t="str">
        <f>"181"</f>
        <v>181</v>
      </c>
      <c r="H8117" t="s">
        <v>564</v>
      </c>
    </row>
    <row r="8118" spans="1:8" x14ac:dyDescent="0.25">
      <c r="A8118" t="s">
        <v>8248</v>
      </c>
      <c r="B8118" s="12">
        <v>76</v>
      </c>
      <c r="C8118" t="s">
        <v>2</v>
      </c>
      <c r="D8118" t="s">
        <v>3</v>
      </c>
      <c r="E8118" s="13" t="str">
        <f>"67"</f>
        <v>67</v>
      </c>
      <c r="F8118" t="s">
        <v>44</v>
      </c>
      <c r="G8118" s="14" t="str">
        <f>"106"</f>
        <v>106</v>
      </c>
      <c r="H8118" t="s">
        <v>841</v>
      </c>
    </row>
    <row r="8119" spans="1:8" x14ac:dyDescent="0.25">
      <c r="A8119" t="s">
        <v>8249</v>
      </c>
      <c r="B8119" s="12">
        <v>77</v>
      </c>
      <c r="C8119" t="s">
        <v>17</v>
      </c>
      <c r="D8119" t="s">
        <v>18</v>
      </c>
      <c r="E8119" s="13" t="str">
        <f>"66"</f>
        <v>66</v>
      </c>
      <c r="F8119" t="s">
        <v>22</v>
      </c>
      <c r="G8119" s="14" t="str">
        <f>"131"</f>
        <v>131</v>
      </c>
      <c r="H8119" t="s">
        <v>23</v>
      </c>
    </row>
    <row r="8120" spans="1:8" x14ac:dyDescent="0.25">
      <c r="A8120" t="s">
        <v>8250</v>
      </c>
      <c r="B8120" s="12">
        <v>77</v>
      </c>
      <c r="C8120" t="s">
        <v>17</v>
      </c>
      <c r="D8120" t="s">
        <v>18</v>
      </c>
      <c r="E8120" s="13" t="str">
        <f>"40"</f>
        <v>40</v>
      </c>
      <c r="F8120" t="s">
        <v>19</v>
      </c>
      <c r="G8120" s="14" t="str">
        <f>"251"</f>
        <v>251</v>
      </c>
      <c r="H8120" t="s">
        <v>20</v>
      </c>
    </row>
    <row r="8121" spans="1:8" x14ac:dyDescent="0.25">
      <c r="A8121" t="s">
        <v>8251</v>
      </c>
      <c r="B8121" s="12">
        <v>76</v>
      </c>
      <c r="C8121" t="s">
        <v>2</v>
      </c>
      <c r="D8121" t="s">
        <v>3</v>
      </c>
      <c r="E8121" s="13" t="str">
        <f>"13"</f>
        <v>13</v>
      </c>
      <c r="F8121" t="s">
        <v>14</v>
      </c>
      <c r="G8121" s="14" t="str">
        <f>"225"</f>
        <v>225</v>
      </c>
      <c r="H8121" t="s">
        <v>452</v>
      </c>
    </row>
    <row r="8122" spans="1:8" x14ac:dyDescent="0.25">
      <c r="A8122" t="s">
        <v>8252</v>
      </c>
      <c r="B8122" s="12">
        <v>76</v>
      </c>
      <c r="C8122" t="s">
        <v>2</v>
      </c>
      <c r="D8122" t="s">
        <v>3</v>
      </c>
      <c r="E8122" s="13" t="str">
        <f>"13"</f>
        <v>13</v>
      </c>
      <c r="F8122" t="s">
        <v>14</v>
      </c>
      <c r="G8122" s="14" t="str">
        <f>"014"</f>
        <v>014</v>
      </c>
      <c r="H8122" t="s">
        <v>1699</v>
      </c>
    </row>
    <row r="8123" spans="1:8" x14ac:dyDescent="0.25">
      <c r="A8123" t="s">
        <v>8252</v>
      </c>
      <c r="B8123" s="12">
        <v>76</v>
      </c>
      <c r="C8123" t="s">
        <v>2</v>
      </c>
      <c r="D8123" t="s">
        <v>3</v>
      </c>
      <c r="E8123" s="13" t="str">
        <f>"13"</f>
        <v>13</v>
      </c>
      <c r="F8123" t="s">
        <v>14</v>
      </c>
      <c r="G8123" s="14" t="str">
        <f>"066"</f>
        <v>066</v>
      </c>
      <c r="H8123" t="s">
        <v>365</v>
      </c>
    </row>
    <row r="8124" spans="1:8" x14ac:dyDescent="0.25">
      <c r="A8124" t="s">
        <v>8252</v>
      </c>
      <c r="B8124" s="12">
        <v>76</v>
      </c>
      <c r="C8124" t="s">
        <v>2</v>
      </c>
      <c r="D8124" t="s">
        <v>3</v>
      </c>
      <c r="E8124" s="13" t="str">
        <f>"13"</f>
        <v>13</v>
      </c>
      <c r="F8124" t="s">
        <v>14</v>
      </c>
      <c r="G8124" s="14" t="str">
        <f>"251"</f>
        <v>251</v>
      </c>
      <c r="H8124" t="s">
        <v>255</v>
      </c>
    </row>
    <row r="8125" spans="1:8" x14ac:dyDescent="0.25">
      <c r="A8125" t="s">
        <v>8252</v>
      </c>
      <c r="B8125" s="12">
        <v>76</v>
      </c>
      <c r="C8125" t="s">
        <v>2</v>
      </c>
      <c r="D8125" t="s">
        <v>3</v>
      </c>
      <c r="E8125" s="13" t="str">
        <f>"14"</f>
        <v>14</v>
      </c>
      <c r="F8125" t="s">
        <v>124</v>
      </c>
      <c r="G8125" s="14" t="str">
        <f>"044"</f>
        <v>044</v>
      </c>
      <c r="H8125" t="s">
        <v>1407</v>
      </c>
    </row>
    <row r="8126" spans="1:8" x14ac:dyDescent="0.25">
      <c r="A8126" t="s">
        <v>8253</v>
      </c>
      <c r="B8126" s="12">
        <v>81</v>
      </c>
      <c r="C8126" t="s">
        <v>7</v>
      </c>
      <c r="D8126" t="s">
        <v>8</v>
      </c>
      <c r="E8126" s="13" t="str">
        <f>"42"</f>
        <v>42</v>
      </c>
      <c r="F8126" t="s">
        <v>1206</v>
      </c>
      <c r="G8126" s="14" t="str">
        <f>"265"</f>
        <v>265</v>
      </c>
      <c r="H8126" t="s">
        <v>2333</v>
      </c>
    </row>
    <row r="8127" spans="1:8" x14ac:dyDescent="0.25">
      <c r="A8127" t="s">
        <v>8254</v>
      </c>
      <c r="B8127" s="12">
        <v>77</v>
      </c>
      <c r="C8127" t="s">
        <v>17</v>
      </c>
      <c r="D8127" t="s">
        <v>18</v>
      </c>
      <c r="E8127" s="13" t="str">
        <f>"40"</f>
        <v>40</v>
      </c>
      <c r="F8127" t="s">
        <v>19</v>
      </c>
      <c r="G8127" s="14" t="str">
        <f>"251"</f>
        <v>251</v>
      </c>
      <c r="H8127" t="s">
        <v>20</v>
      </c>
    </row>
    <row r="8128" spans="1:8" x14ac:dyDescent="0.25">
      <c r="A8128" t="s">
        <v>8255</v>
      </c>
      <c r="B8128" s="12">
        <v>77</v>
      </c>
      <c r="C8128" t="s">
        <v>17</v>
      </c>
      <c r="D8128" t="s">
        <v>18</v>
      </c>
      <c r="E8128" s="13" t="str">
        <f>"45"</f>
        <v>45</v>
      </c>
      <c r="F8128" t="s">
        <v>168</v>
      </c>
      <c r="G8128" s="14" t="str">
        <f>"131"</f>
        <v>131</v>
      </c>
      <c r="H8128" t="s">
        <v>907</v>
      </c>
    </row>
    <row r="8129" spans="1:8" x14ac:dyDescent="0.25">
      <c r="A8129" t="s">
        <v>8256</v>
      </c>
      <c r="B8129" s="12">
        <v>77</v>
      </c>
      <c r="C8129" t="s">
        <v>17</v>
      </c>
      <c r="D8129" t="s">
        <v>18</v>
      </c>
      <c r="E8129" s="13" t="str">
        <f>"40"</f>
        <v>40</v>
      </c>
      <c r="F8129" t="s">
        <v>19</v>
      </c>
      <c r="G8129" s="14" t="str">
        <f>"265"</f>
        <v>265</v>
      </c>
      <c r="H8129" t="s">
        <v>78</v>
      </c>
    </row>
    <row r="8130" spans="1:8" x14ac:dyDescent="0.25">
      <c r="A8130" t="s">
        <v>8257</v>
      </c>
      <c r="B8130" s="12">
        <v>77</v>
      </c>
      <c r="C8130" t="s">
        <v>17</v>
      </c>
      <c r="D8130" t="s">
        <v>18</v>
      </c>
      <c r="E8130" s="13" t="str">
        <f>"67"</f>
        <v>67</v>
      </c>
      <c r="F8130" t="s">
        <v>44</v>
      </c>
      <c r="G8130" s="14" t="str">
        <f>"151"</f>
        <v>151</v>
      </c>
      <c r="H8130" t="s">
        <v>200</v>
      </c>
    </row>
    <row r="8131" spans="1:8" x14ac:dyDescent="0.25">
      <c r="A8131" t="s">
        <v>8258</v>
      </c>
      <c r="B8131" s="12">
        <v>76</v>
      </c>
      <c r="C8131" t="s">
        <v>2</v>
      </c>
      <c r="D8131" t="s">
        <v>3</v>
      </c>
      <c r="E8131" s="13" t="str">
        <f>"53"</f>
        <v>53</v>
      </c>
      <c r="F8131" t="s">
        <v>67</v>
      </c>
      <c r="G8131" s="14" t="str">
        <f>"206"</f>
        <v>206</v>
      </c>
      <c r="H8131" t="s">
        <v>274</v>
      </c>
    </row>
    <row r="8132" spans="1:8" x14ac:dyDescent="0.25">
      <c r="A8132" t="s">
        <v>8259</v>
      </c>
      <c r="B8132" s="12">
        <v>81</v>
      </c>
      <c r="C8132" t="s">
        <v>7</v>
      </c>
      <c r="D8132" t="s">
        <v>8</v>
      </c>
      <c r="E8132" s="13" t="str">
        <f>"05"</f>
        <v>05</v>
      </c>
      <c r="F8132" t="s">
        <v>9</v>
      </c>
      <c r="G8132" s="14" t="str">
        <f>"231"</f>
        <v>231</v>
      </c>
      <c r="H8132" t="s">
        <v>263</v>
      </c>
    </row>
    <row r="8133" spans="1:8" x14ac:dyDescent="0.25">
      <c r="A8133" t="s">
        <v>8260</v>
      </c>
      <c r="B8133" s="12">
        <v>79</v>
      </c>
      <c r="C8133" t="s">
        <v>28</v>
      </c>
      <c r="D8133" t="s">
        <v>29</v>
      </c>
      <c r="E8133" s="13" t="str">
        <f>"09"</f>
        <v>09</v>
      </c>
      <c r="F8133" t="s">
        <v>117</v>
      </c>
      <c r="G8133" s="14" t="str">
        <f>"040"</f>
        <v>040</v>
      </c>
      <c r="H8133" t="s">
        <v>3523</v>
      </c>
    </row>
    <row r="8134" spans="1:8" x14ac:dyDescent="0.25">
      <c r="A8134" t="s">
        <v>8261</v>
      </c>
      <c r="B8134" s="12">
        <v>79</v>
      </c>
      <c r="C8134" t="s">
        <v>28</v>
      </c>
      <c r="D8134" t="s">
        <v>29</v>
      </c>
      <c r="E8134" s="13" t="str">
        <f>"10"</f>
        <v>10</v>
      </c>
      <c r="F8134" t="s">
        <v>171</v>
      </c>
      <c r="G8134" s="14" t="str">
        <f>"062"</f>
        <v>062</v>
      </c>
      <c r="H8134" t="s">
        <v>8262</v>
      </c>
    </row>
    <row r="8135" spans="1:8" x14ac:dyDescent="0.25">
      <c r="A8135" t="s">
        <v>8263</v>
      </c>
      <c r="B8135" s="12">
        <v>76</v>
      </c>
      <c r="C8135" t="s">
        <v>2</v>
      </c>
      <c r="D8135" t="s">
        <v>3</v>
      </c>
      <c r="E8135" s="13" t="str">
        <f>"12"</f>
        <v>12</v>
      </c>
      <c r="F8135" t="s">
        <v>25</v>
      </c>
      <c r="G8135" s="14" t="str">
        <f>"271"</f>
        <v>271</v>
      </c>
      <c r="H8135" t="s">
        <v>27</v>
      </c>
    </row>
    <row r="8136" spans="1:8" x14ac:dyDescent="0.25">
      <c r="A8136" t="s">
        <v>8264</v>
      </c>
      <c r="B8136" s="12">
        <v>79</v>
      </c>
      <c r="C8136" t="s">
        <v>28</v>
      </c>
      <c r="D8136" t="s">
        <v>29</v>
      </c>
      <c r="E8136" s="13" t="str">
        <f>"35"</f>
        <v>35</v>
      </c>
      <c r="F8136" t="s">
        <v>418</v>
      </c>
      <c r="G8136" s="14" t="str">
        <f>"251"</f>
        <v>251</v>
      </c>
      <c r="H8136" t="s">
        <v>419</v>
      </c>
    </row>
    <row r="8137" spans="1:8" x14ac:dyDescent="0.25">
      <c r="A8137" t="s">
        <v>8265</v>
      </c>
      <c r="B8137" s="12">
        <v>77</v>
      </c>
      <c r="C8137" t="s">
        <v>17</v>
      </c>
      <c r="D8137" t="s">
        <v>18</v>
      </c>
      <c r="E8137" s="13" t="str">
        <f>"45"</f>
        <v>45</v>
      </c>
      <c r="F8137" t="s">
        <v>168</v>
      </c>
      <c r="G8137" s="14" t="str">
        <f>"131"</f>
        <v>131</v>
      </c>
      <c r="H8137" t="s">
        <v>907</v>
      </c>
    </row>
    <row r="8138" spans="1:8" x14ac:dyDescent="0.25">
      <c r="A8138" t="s">
        <v>8266</v>
      </c>
      <c r="B8138" s="12">
        <v>81</v>
      </c>
      <c r="C8138" t="s">
        <v>7</v>
      </c>
      <c r="D8138" t="s">
        <v>8</v>
      </c>
      <c r="E8138" s="13" t="str">
        <f>"70"</f>
        <v>70</v>
      </c>
      <c r="F8138" t="s">
        <v>50</v>
      </c>
      <c r="G8138" s="14" t="str">
        <f>"266"</f>
        <v>266</v>
      </c>
      <c r="H8138" t="s">
        <v>51</v>
      </c>
    </row>
    <row r="8139" spans="1:8" x14ac:dyDescent="0.25">
      <c r="A8139" t="s">
        <v>8267</v>
      </c>
      <c r="B8139" s="12">
        <v>76</v>
      </c>
      <c r="C8139" t="s">
        <v>2</v>
      </c>
      <c r="D8139" t="s">
        <v>3</v>
      </c>
      <c r="E8139" s="13" t="str">
        <f>"64"</f>
        <v>64</v>
      </c>
      <c r="F8139" t="s">
        <v>58</v>
      </c>
      <c r="G8139" s="14" t="str">
        <f>"221"</f>
        <v>221</v>
      </c>
      <c r="H8139" t="s">
        <v>343</v>
      </c>
    </row>
    <row r="8140" spans="1:8" x14ac:dyDescent="0.25">
      <c r="A8140" t="s">
        <v>8268</v>
      </c>
      <c r="B8140" s="12">
        <v>81</v>
      </c>
      <c r="C8140" t="s">
        <v>7</v>
      </c>
      <c r="D8140" t="s">
        <v>8</v>
      </c>
      <c r="E8140" s="13" t="str">
        <f>"59"</f>
        <v>59</v>
      </c>
      <c r="F8140" t="s">
        <v>335</v>
      </c>
      <c r="G8140" s="14" t="str">
        <f>"281"</f>
        <v>281</v>
      </c>
      <c r="H8140" t="s">
        <v>481</v>
      </c>
    </row>
    <row r="8141" spans="1:8" x14ac:dyDescent="0.25">
      <c r="A8141" t="s">
        <v>8269</v>
      </c>
      <c r="B8141" s="12">
        <v>77</v>
      </c>
      <c r="C8141" t="s">
        <v>17</v>
      </c>
      <c r="D8141" t="s">
        <v>18</v>
      </c>
      <c r="E8141" s="13" t="str">
        <f>"51"</f>
        <v>51</v>
      </c>
      <c r="F8141" t="s">
        <v>55</v>
      </c>
      <c r="G8141" s="14" t="str">
        <f>"276"</f>
        <v>276</v>
      </c>
      <c r="H8141" t="s">
        <v>80</v>
      </c>
    </row>
    <row r="8142" spans="1:8" x14ac:dyDescent="0.25">
      <c r="A8142" t="s">
        <v>8270</v>
      </c>
      <c r="B8142" s="12">
        <v>76</v>
      </c>
      <c r="C8142" t="s">
        <v>2</v>
      </c>
      <c r="D8142" t="s">
        <v>3</v>
      </c>
      <c r="E8142" s="13" t="str">
        <f>"12"</f>
        <v>12</v>
      </c>
      <c r="F8142" t="s">
        <v>25</v>
      </c>
      <c r="G8142" s="14" t="str">
        <f>"006"</f>
        <v>006</v>
      </c>
      <c r="H8142" t="s">
        <v>6054</v>
      </c>
    </row>
    <row r="8143" spans="1:8" x14ac:dyDescent="0.25">
      <c r="A8143" t="s">
        <v>8271</v>
      </c>
      <c r="B8143" s="12">
        <v>81</v>
      </c>
      <c r="C8143" t="s">
        <v>7</v>
      </c>
      <c r="D8143" t="s">
        <v>8</v>
      </c>
      <c r="E8143" s="13" t="str">
        <f>"68"</f>
        <v>68</v>
      </c>
      <c r="F8143" t="s">
        <v>75</v>
      </c>
      <c r="G8143" s="14" t="str">
        <f>"022"</f>
        <v>022</v>
      </c>
      <c r="H8143" t="s">
        <v>6456</v>
      </c>
    </row>
    <row r="8144" spans="1:8" x14ac:dyDescent="0.25">
      <c r="A8144" t="s">
        <v>8272</v>
      </c>
      <c r="B8144" s="12">
        <v>77</v>
      </c>
      <c r="C8144" t="s">
        <v>17</v>
      </c>
      <c r="D8144" t="s">
        <v>18</v>
      </c>
      <c r="E8144" s="13" t="str">
        <f>"51"</f>
        <v>51</v>
      </c>
      <c r="F8144" t="s">
        <v>55</v>
      </c>
      <c r="G8144" s="14" t="str">
        <f>"168"</f>
        <v>168</v>
      </c>
      <c r="H8144" t="s">
        <v>56</v>
      </c>
    </row>
    <row r="8145" spans="1:8" x14ac:dyDescent="0.25">
      <c r="A8145" t="s">
        <v>8273</v>
      </c>
      <c r="B8145" s="12">
        <v>76</v>
      </c>
      <c r="C8145" t="s">
        <v>2</v>
      </c>
      <c r="D8145" t="s">
        <v>3</v>
      </c>
      <c r="E8145" s="13" t="str">
        <f>"13"</f>
        <v>13</v>
      </c>
      <c r="F8145" t="s">
        <v>14</v>
      </c>
      <c r="G8145" s="14" t="str">
        <f>"281"</f>
        <v>281</v>
      </c>
      <c r="H8145" t="s">
        <v>1522</v>
      </c>
    </row>
    <row r="8146" spans="1:8" x14ac:dyDescent="0.25">
      <c r="A8146" t="s">
        <v>8274</v>
      </c>
      <c r="B8146" s="12">
        <v>81</v>
      </c>
      <c r="C8146" t="s">
        <v>7</v>
      </c>
      <c r="D8146" t="s">
        <v>8</v>
      </c>
      <c r="E8146" s="13" t="str">
        <f>"08"</f>
        <v>08</v>
      </c>
      <c r="F8146" t="s">
        <v>154</v>
      </c>
      <c r="G8146" s="14" t="str">
        <f>"206"</f>
        <v>206</v>
      </c>
      <c r="H8146" t="s">
        <v>870</v>
      </c>
    </row>
    <row r="8147" spans="1:8" x14ac:dyDescent="0.25">
      <c r="A8147" t="s">
        <v>8275</v>
      </c>
      <c r="B8147" s="12">
        <v>77</v>
      </c>
      <c r="C8147" t="s">
        <v>17</v>
      </c>
      <c r="D8147" t="s">
        <v>18</v>
      </c>
      <c r="E8147" s="13" t="str">
        <f>"30"</f>
        <v>30</v>
      </c>
      <c r="F8147" t="s">
        <v>210</v>
      </c>
      <c r="G8147" s="14" t="str">
        <f>"174"</f>
        <v>174</v>
      </c>
      <c r="H8147" t="s">
        <v>216</v>
      </c>
    </row>
    <row r="8148" spans="1:8" x14ac:dyDescent="0.25">
      <c r="A8148" t="s">
        <v>8276</v>
      </c>
      <c r="B8148" s="12">
        <v>81</v>
      </c>
      <c r="C8148" t="s">
        <v>7</v>
      </c>
      <c r="D8148" t="s">
        <v>8</v>
      </c>
      <c r="E8148" s="13" t="str">
        <f>"08"</f>
        <v>08</v>
      </c>
      <c r="F8148" t="s">
        <v>154</v>
      </c>
      <c r="G8148" s="14" t="str">
        <f>"211"</f>
        <v>211</v>
      </c>
      <c r="H8148" t="s">
        <v>1045</v>
      </c>
    </row>
    <row r="8149" spans="1:8" x14ac:dyDescent="0.25">
      <c r="A8149" t="s">
        <v>8277</v>
      </c>
      <c r="B8149" s="12">
        <v>79</v>
      </c>
      <c r="C8149" t="s">
        <v>28</v>
      </c>
      <c r="D8149" t="s">
        <v>29</v>
      </c>
      <c r="E8149" s="13" t="str">
        <f>"43"</f>
        <v>43</v>
      </c>
      <c r="F8149" t="s">
        <v>354</v>
      </c>
      <c r="G8149" s="14" t="str">
        <f>"032"</f>
        <v>032</v>
      </c>
      <c r="H8149" t="s">
        <v>8278</v>
      </c>
    </row>
    <row r="8150" spans="1:8" x14ac:dyDescent="0.25">
      <c r="A8150" t="s">
        <v>8279</v>
      </c>
      <c r="B8150" s="12">
        <v>81</v>
      </c>
      <c r="C8150" t="s">
        <v>7</v>
      </c>
      <c r="D8150" t="s">
        <v>8</v>
      </c>
      <c r="E8150" s="13" t="str">
        <f>"44"</f>
        <v>44</v>
      </c>
      <c r="F8150" t="s">
        <v>40</v>
      </c>
      <c r="G8150" s="14" t="str">
        <f>"122"</f>
        <v>122</v>
      </c>
      <c r="H8150" t="s">
        <v>348</v>
      </c>
    </row>
    <row r="8151" spans="1:8" x14ac:dyDescent="0.25">
      <c r="A8151" t="s">
        <v>8280</v>
      </c>
      <c r="B8151" s="12">
        <v>76</v>
      </c>
      <c r="C8151" t="s">
        <v>2</v>
      </c>
      <c r="D8151" t="s">
        <v>3</v>
      </c>
      <c r="E8151" s="13" t="str">
        <f>"13"</f>
        <v>13</v>
      </c>
      <c r="F8151" t="s">
        <v>14</v>
      </c>
      <c r="G8151" s="14" t="str">
        <f>"014"</f>
        <v>014</v>
      </c>
      <c r="H8151" t="s">
        <v>1699</v>
      </c>
    </row>
    <row r="8152" spans="1:8" x14ac:dyDescent="0.25">
      <c r="A8152" t="s">
        <v>8281</v>
      </c>
      <c r="B8152" s="12">
        <v>81</v>
      </c>
      <c r="C8152" t="s">
        <v>7</v>
      </c>
      <c r="D8152" t="s">
        <v>8</v>
      </c>
      <c r="E8152" s="13" t="str">
        <f>"34"</f>
        <v>34</v>
      </c>
      <c r="F8152" t="s">
        <v>258</v>
      </c>
      <c r="G8152" s="14" t="str">
        <f>"201"</f>
        <v>201</v>
      </c>
      <c r="H8152" t="s">
        <v>753</v>
      </c>
    </row>
    <row r="8153" spans="1:8" x14ac:dyDescent="0.25">
      <c r="A8153" t="s">
        <v>8282</v>
      </c>
      <c r="B8153" s="12">
        <v>76</v>
      </c>
      <c r="C8153" t="s">
        <v>2</v>
      </c>
      <c r="D8153" t="s">
        <v>3</v>
      </c>
      <c r="E8153" s="13" t="str">
        <f>"67"</f>
        <v>67</v>
      </c>
      <c r="F8153" t="s">
        <v>44</v>
      </c>
      <c r="G8153" s="14" t="str">
        <f>"270"</f>
        <v>270</v>
      </c>
      <c r="H8153" t="s">
        <v>304</v>
      </c>
    </row>
    <row r="8154" spans="1:8" x14ac:dyDescent="0.25">
      <c r="A8154" t="s">
        <v>8283</v>
      </c>
      <c r="B8154" s="12">
        <v>77</v>
      </c>
      <c r="C8154" t="s">
        <v>17</v>
      </c>
      <c r="D8154" t="s">
        <v>18</v>
      </c>
      <c r="E8154" s="13" t="str">
        <f>"40"</f>
        <v>40</v>
      </c>
      <c r="F8154" t="s">
        <v>19</v>
      </c>
      <c r="G8154" s="14" t="str">
        <f>"265"</f>
        <v>265</v>
      </c>
      <c r="H8154" t="s">
        <v>78</v>
      </c>
    </row>
    <row r="8155" spans="1:8" x14ac:dyDescent="0.25">
      <c r="A8155" t="s">
        <v>8284</v>
      </c>
      <c r="B8155" s="12">
        <v>77</v>
      </c>
      <c r="C8155" t="s">
        <v>17</v>
      </c>
      <c r="D8155" t="s">
        <v>18</v>
      </c>
      <c r="E8155" s="13" t="str">
        <f>"40"</f>
        <v>40</v>
      </c>
      <c r="F8155" t="s">
        <v>19</v>
      </c>
      <c r="G8155" s="14" t="str">
        <f>"251"</f>
        <v>251</v>
      </c>
      <c r="H8155" t="s">
        <v>20</v>
      </c>
    </row>
    <row r="8156" spans="1:8" x14ac:dyDescent="0.25">
      <c r="A8156" t="s">
        <v>8285</v>
      </c>
      <c r="B8156" s="12">
        <v>76</v>
      </c>
      <c r="C8156" t="s">
        <v>2</v>
      </c>
      <c r="D8156" t="s">
        <v>3</v>
      </c>
      <c r="E8156" s="13" t="str">
        <f>"67"</f>
        <v>67</v>
      </c>
      <c r="F8156" t="s">
        <v>44</v>
      </c>
      <c r="G8156" s="14" t="str">
        <f>"161"</f>
        <v>161</v>
      </c>
      <c r="H8156" t="s">
        <v>266</v>
      </c>
    </row>
    <row r="8157" spans="1:8" x14ac:dyDescent="0.25">
      <c r="A8157" t="s">
        <v>8285</v>
      </c>
      <c r="B8157" s="12">
        <v>76</v>
      </c>
      <c r="C8157" t="s">
        <v>2</v>
      </c>
      <c r="D8157" t="s">
        <v>3</v>
      </c>
      <c r="E8157" s="13" t="str">
        <f>"67"</f>
        <v>67</v>
      </c>
      <c r="F8157" t="s">
        <v>44</v>
      </c>
      <c r="G8157" s="14" t="str">
        <f>"291"</f>
        <v>291</v>
      </c>
      <c r="H8157" t="s">
        <v>253</v>
      </c>
    </row>
    <row r="8158" spans="1:8" x14ac:dyDescent="0.25">
      <c r="A8158" t="s">
        <v>8286</v>
      </c>
      <c r="B8158" s="12">
        <v>77</v>
      </c>
      <c r="C8158" t="s">
        <v>17</v>
      </c>
      <c r="D8158" t="s">
        <v>18</v>
      </c>
      <c r="E8158" s="13" t="str">
        <f>"30"</f>
        <v>30</v>
      </c>
      <c r="F8158" t="s">
        <v>210</v>
      </c>
      <c r="G8158" s="14" t="str">
        <f>"174"</f>
        <v>174</v>
      </c>
      <c r="H8158" t="s">
        <v>216</v>
      </c>
    </row>
    <row r="8159" spans="1:8" x14ac:dyDescent="0.25">
      <c r="A8159" t="s">
        <v>8287</v>
      </c>
      <c r="B8159" s="12">
        <v>81</v>
      </c>
      <c r="C8159" t="s">
        <v>7</v>
      </c>
      <c r="D8159" t="s">
        <v>8</v>
      </c>
      <c r="E8159" s="13" t="str">
        <f>"59"</f>
        <v>59</v>
      </c>
      <c r="F8159" t="s">
        <v>335</v>
      </c>
      <c r="G8159" s="14" t="str">
        <f>"271"</f>
        <v>271</v>
      </c>
      <c r="H8159" t="s">
        <v>471</v>
      </c>
    </row>
    <row r="8160" spans="1:8" x14ac:dyDescent="0.25">
      <c r="A8160" t="s">
        <v>8288</v>
      </c>
      <c r="B8160" s="12">
        <v>77</v>
      </c>
      <c r="C8160" t="s">
        <v>17</v>
      </c>
      <c r="D8160" t="s">
        <v>18</v>
      </c>
      <c r="E8160" s="13" t="str">
        <f>"40"</f>
        <v>40</v>
      </c>
      <c r="F8160" t="s">
        <v>19</v>
      </c>
      <c r="G8160" s="14" t="str">
        <f>"265"</f>
        <v>265</v>
      </c>
      <c r="H8160" t="s">
        <v>78</v>
      </c>
    </row>
    <row r="8161" spans="1:8" x14ac:dyDescent="0.25">
      <c r="A8161" t="s">
        <v>8289</v>
      </c>
      <c r="B8161" s="12">
        <v>76</v>
      </c>
      <c r="C8161" t="s">
        <v>2</v>
      </c>
      <c r="D8161" t="s">
        <v>3</v>
      </c>
      <c r="E8161" s="13" t="str">
        <f>"13"</f>
        <v>13</v>
      </c>
      <c r="F8161" t="s">
        <v>14</v>
      </c>
      <c r="G8161" s="14" t="str">
        <f>"014"</f>
        <v>014</v>
      </c>
      <c r="H8161" t="s">
        <v>1699</v>
      </c>
    </row>
    <row r="8162" spans="1:8" x14ac:dyDescent="0.25">
      <c r="A8162" t="s">
        <v>8289</v>
      </c>
      <c r="B8162" s="12">
        <v>76</v>
      </c>
      <c r="C8162" t="s">
        <v>2</v>
      </c>
      <c r="D8162" t="s">
        <v>3</v>
      </c>
      <c r="E8162" s="13" t="str">
        <f>"28"</f>
        <v>28</v>
      </c>
      <c r="F8162" t="s">
        <v>89</v>
      </c>
      <c r="G8162" s="14" t="str">
        <f>"008"</f>
        <v>008</v>
      </c>
      <c r="H8162" t="s">
        <v>1279</v>
      </c>
    </row>
    <row r="8163" spans="1:8" x14ac:dyDescent="0.25">
      <c r="A8163" t="s">
        <v>8289</v>
      </c>
      <c r="B8163" s="12">
        <v>76</v>
      </c>
      <c r="C8163" t="s">
        <v>2</v>
      </c>
      <c r="D8163" t="s">
        <v>3</v>
      </c>
      <c r="E8163" s="13" t="str">
        <f>"67"</f>
        <v>67</v>
      </c>
      <c r="F8163" t="s">
        <v>44</v>
      </c>
      <c r="G8163" s="14" t="str">
        <f>"270"</f>
        <v>270</v>
      </c>
      <c r="H8163" t="s">
        <v>304</v>
      </c>
    </row>
    <row r="8164" spans="1:8" x14ac:dyDescent="0.25">
      <c r="A8164" t="s">
        <v>8289</v>
      </c>
      <c r="B8164" s="12">
        <v>77</v>
      </c>
      <c r="C8164" t="s">
        <v>17</v>
      </c>
      <c r="D8164" t="s">
        <v>18</v>
      </c>
      <c r="E8164" s="13" t="str">
        <f>"40"</f>
        <v>40</v>
      </c>
      <c r="F8164" t="s">
        <v>19</v>
      </c>
      <c r="G8164" s="14" t="str">
        <f>"292"</f>
        <v>292</v>
      </c>
      <c r="H8164" t="s">
        <v>100</v>
      </c>
    </row>
    <row r="8165" spans="1:8" x14ac:dyDescent="0.25">
      <c r="A8165" t="s">
        <v>8289</v>
      </c>
      <c r="B8165" s="12">
        <v>77</v>
      </c>
      <c r="C8165" t="s">
        <v>17</v>
      </c>
      <c r="D8165" t="s">
        <v>18</v>
      </c>
      <c r="E8165" s="13" t="str">
        <f>"51"</f>
        <v>51</v>
      </c>
      <c r="F8165" t="s">
        <v>55</v>
      </c>
      <c r="G8165" s="14" t="str">
        <f>"194"</f>
        <v>194</v>
      </c>
      <c r="H8165" t="s">
        <v>568</v>
      </c>
    </row>
    <row r="8166" spans="1:8" x14ac:dyDescent="0.25">
      <c r="A8166" t="s">
        <v>8289</v>
      </c>
      <c r="B8166" s="12">
        <v>77</v>
      </c>
      <c r="C8166" t="s">
        <v>17</v>
      </c>
      <c r="D8166" t="s">
        <v>18</v>
      </c>
      <c r="E8166" s="13" t="str">
        <f>"66"</f>
        <v>66</v>
      </c>
      <c r="F8166" t="s">
        <v>22</v>
      </c>
      <c r="G8166" s="14" t="str">
        <f>"018"</f>
        <v>018</v>
      </c>
      <c r="H8166" t="s">
        <v>2063</v>
      </c>
    </row>
    <row r="8167" spans="1:8" x14ac:dyDescent="0.25">
      <c r="A8167" t="s">
        <v>8290</v>
      </c>
      <c r="B8167" s="12">
        <v>81</v>
      </c>
      <c r="C8167" t="s">
        <v>7</v>
      </c>
      <c r="D8167" t="s">
        <v>8</v>
      </c>
      <c r="E8167" s="13" t="str">
        <f>"70"</f>
        <v>70</v>
      </c>
      <c r="F8167" t="s">
        <v>50</v>
      </c>
      <c r="G8167" s="14" t="str">
        <f>"022"</f>
        <v>022</v>
      </c>
      <c r="H8167" t="s">
        <v>3632</v>
      </c>
    </row>
    <row r="8168" spans="1:8" x14ac:dyDescent="0.25">
      <c r="A8168" t="s">
        <v>8291</v>
      </c>
      <c r="B8168" s="12">
        <v>76</v>
      </c>
      <c r="C8168" t="s">
        <v>2</v>
      </c>
      <c r="D8168" t="s">
        <v>3</v>
      </c>
      <c r="E8168" s="13" t="str">
        <f>"33"</f>
        <v>33</v>
      </c>
      <c r="F8168" t="s">
        <v>587</v>
      </c>
      <c r="G8168" s="14" t="str">
        <f>"036"</f>
        <v>036</v>
      </c>
      <c r="H8168" t="s">
        <v>8292</v>
      </c>
    </row>
    <row r="8169" spans="1:8" x14ac:dyDescent="0.25">
      <c r="A8169" t="s">
        <v>8293</v>
      </c>
      <c r="B8169" s="12">
        <v>81</v>
      </c>
      <c r="C8169" t="s">
        <v>7</v>
      </c>
      <c r="D8169" t="s">
        <v>8</v>
      </c>
      <c r="E8169" s="13" t="str">
        <f>"59"</f>
        <v>59</v>
      </c>
      <c r="F8169" t="s">
        <v>335</v>
      </c>
      <c r="G8169" s="14" t="str">
        <f>"281"</f>
        <v>281</v>
      </c>
      <c r="H8169" t="s">
        <v>481</v>
      </c>
    </row>
    <row r="8170" spans="1:8" x14ac:dyDescent="0.25">
      <c r="A8170" t="s">
        <v>8294</v>
      </c>
      <c r="B8170" s="12">
        <v>76</v>
      </c>
      <c r="C8170" t="s">
        <v>2</v>
      </c>
      <c r="D8170" t="s">
        <v>3</v>
      </c>
      <c r="E8170" s="13" t="str">
        <f>"56"</f>
        <v>56</v>
      </c>
      <c r="F8170" t="s">
        <v>321</v>
      </c>
      <c r="G8170" s="14" t="str">
        <f>"276"</f>
        <v>276</v>
      </c>
      <c r="H8170" t="s">
        <v>322</v>
      </c>
    </row>
    <row r="8171" spans="1:8" x14ac:dyDescent="0.25">
      <c r="A8171" t="s">
        <v>8295</v>
      </c>
      <c r="B8171" s="12">
        <v>76</v>
      </c>
      <c r="C8171" t="s">
        <v>2</v>
      </c>
      <c r="D8171" t="s">
        <v>3</v>
      </c>
      <c r="E8171" s="13" t="str">
        <f>"13"</f>
        <v>13</v>
      </c>
      <c r="F8171" t="s">
        <v>14</v>
      </c>
      <c r="G8171" s="14" t="str">
        <f>"281"</f>
        <v>281</v>
      </c>
      <c r="H8171" t="s">
        <v>1522</v>
      </c>
    </row>
    <row r="8172" spans="1:8" x14ac:dyDescent="0.25">
      <c r="A8172" t="s">
        <v>8296</v>
      </c>
      <c r="B8172" s="12">
        <v>81</v>
      </c>
      <c r="C8172" t="s">
        <v>7</v>
      </c>
      <c r="D8172" t="s">
        <v>8</v>
      </c>
      <c r="E8172" s="13" t="str">
        <f>"05"</f>
        <v>05</v>
      </c>
      <c r="F8172" t="s">
        <v>9</v>
      </c>
      <c r="G8172" s="14" t="str">
        <f>"104"</f>
        <v>104</v>
      </c>
      <c r="H8172" t="s">
        <v>299</v>
      </c>
    </row>
    <row r="8173" spans="1:8" x14ac:dyDescent="0.25">
      <c r="A8173" t="s">
        <v>8297</v>
      </c>
      <c r="B8173" s="12">
        <v>76</v>
      </c>
      <c r="C8173" t="s">
        <v>2</v>
      </c>
      <c r="D8173" t="s">
        <v>3</v>
      </c>
      <c r="E8173" s="13" t="str">
        <f>"53"</f>
        <v>53</v>
      </c>
      <c r="F8173" t="s">
        <v>67</v>
      </c>
      <c r="G8173" s="14" t="str">
        <f>"241"</f>
        <v>241</v>
      </c>
      <c r="H8173" t="s">
        <v>68</v>
      </c>
    </row>
    <row r="8174" spans="1:8" x14ac:dyDescent="0.25">
      <c r="A8174" t="s">
        <v>8298</v>
      </c>
      <c r="B8174" s="12">
        <v>76</v>
      </c>
      <c r="C8174" t="s">
        <v>2</v>
      </c>
      <c r="D8174" t="s">
        <v>3</v>
      </c>
      <c r="E8174" s="13" t="str">
        <f>"13"</f>
        <v>13</v>
      </c>
      <c r="F8174" t="s">
        <v>14</v>
      </c>
      <c r="G8174" s="14" t="str">
        <f>"117"</f>
        <v>117</v>
      </c>
      <c r="H8174" t="s">
        <v>3922</v>
      </c>
    </row>
    <row r="8175" spans="1:8" x14ac:dyDescent="0.25">
      <c r="A8175" t="s">
        <v>8299</v>
      </c>
      <c r="B8175" s="12">
        <v>81</v>
      </c>
      <c r="C8175" t="s">
        <v>7</v>
      </c>
      <c r="D8175" t="s">
        <v>8</v>
      </c>
      <c r="E8175" s="13" t="str">
        <f>"36"</f>
        <v>36</v>
      </c>
      <c r="F8175" t="s">
        <v>84</v>
      </c>
      <c r="G8175" s="14" t="str">
        <f>"014"</f>
        <v>014</v>
      </c>
      <c r="H8175" t="s">
        <v>1763</v>
      </c>
    </row>
  </sheetData>
  <autoFilter ref="A4:H8175" xr:uid="{00000000-0001-0000-0000-000000000000}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17237994-ea37-440f-8ec4-033ceeac501b" xsi:nil="true"/>
    <_x002e_DocumentType xmlns="9e30f06f-ad7a-453a-8e08-8a8878e30bd1">
      <Value>113</Value>
      <Value>198</Value>
    </_x002e_DocumentType>
    <_x002e_DocumentYear xmlns="9e30f06f-ad7a-453a-8e08-8a8878e30bd1">2023</_x002e_DocumentYear>
    <PublicationNumber xmlns="1003cda4-8ea1-4dcc-a66a-8dd60e77865c" xsi:nil="true"/>
    <_dlc_DocId xmlns="bb65cc95-6d4e-4879-a879-9838761499af">33E6D4FPPFNA-11-417</_dlc_DocId>
    <_x002e_Owner xmlns="9e30f06f-ad7a-453a-8e08-8a8878e30bd1">
      <Value>40</Value>
      <Value>43</Value>
    </_x002e_Owner>
    <_dlc_DocIdUrl xmlns="bb65cc95-6d4e-4879-a879-9838761499af">
      <Url>http://apwmad0p7106:9444/_layouts/15/DocIdRedir.aspx?ID=33E6D4FPPFNA-11-417</Url>
      <Description>33E6D4FPPFNA-11-417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4A2AC61B3E341B78C9F133F30F2CC" ma:contentTypeVersion="9" ma:contentTypeDescription="Create a new document." ma:contentTypeScope="" ma:versionID="0ec6dbdb8c2d757bafb81ad204d1840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17237994-ea37-440f-8ec4-033ceeac501b" xmlns:ns5="1003cda4-8ea1-4dcc-a66a-8dd60e77865c" targetNamespace="http://schemas.microsoft.com/office/2006/metadata/properties" ma:root="true" ma:fieldsID="442763876e34ac4645d81e265dfa8a9c" ns2:_="" ns3:_="" ns4:_="" ns5:_="">
    <xsd:import namespace="bb65cc95-6d4e-4879-a879-9838761499af"/>
    <xsd:import namespace="9e30f06f-ad7a-453a-8e08-8a8878e30bd1"/>
    <xsd:import namespace="17237994-ea37-440f-8ec4-033ceeac501b"/>
    <xsd:import namespace="1003cda4-8ea1-4dcc-a66a-8dd60e7786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Owner" minOccurs="0"/>
                <xsd:element ref="ns3:_x002e_Owner_x003a_Title" minOccurs="0"/>
                <xsd:element ref="ns3:_x002e_DocumentType" minOccurs="0"/>
                <xsd:element ref="ns3:_x002e_DocumentType_x003a_Title" minOccurs="0"/>
                <xsd:element ref="ns3:_x002e_DocumentYear" minOccurs="0"/>
                <xsd:element ref="ns4:PublicationDate" minOccurs="0"/>
                <xsd:element ref="ns3:SharedWithUsers" minOccurs="0"/>
                <xsd:element ref="ns5:Publication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Owner" ma:index="11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2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Type" ma:index="1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Type_x003a_Title" ma:index="14" nillable="true" ma:displayName=".DocumentType:Title" ma:list="{16749d5e-cea4-48ae-a28f-956a510190bc}" ma:internalName="_x002E_DocumentType_x003A_Title" ma:readOnly="true" ma:showField="Title" ma:web="9e30f06f-ad7a-453a-8e08-8a8878e30bd1">
      <xsd:simpleType>
        <xsd:restriction base="dms:Lookup"/>
      </xsd:simpleType>
    </xsd:element>
    <xsd:element name="_x002e_DocumentYear" ma:index="15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37994-ea37-440f-8ec4-033ceeac501b" elementFormDefault="qualified">
    <xsd:import namespace="http://schemas.microsoft.com/office/2006/documentManagement/types"/>
    <xsd:import namespace="http://schemas.microsoft.com/office/infopath/2007/PartnerControls"/>
    <xsd:element name="PublicationDate" ma:index="16" nillable="true" ma:displayName=".PublicationDate" ma:format="DateOnly" ma:internalName="Public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3cda4-8ea1-4dcc-a66a-8dd60e77865c" elementFormDefault="qualified">
    <xsd:import namespace="http://schemas.microsoft.com/office/2006/documentManagement/types"/>
    <xsd:import namespace="http://schemas.microsoft.com/office/infopath/2007/PartnerControls"/>
    <xsd:element name="PublicationNumber" ma:index="19" nillable="true" ma:displayName="Publication Number" ma:description="Number assigned to the publication" ma:internalName="PublicationNumber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14F8A-F2F4-4743-AAED-B2C471BC64F9}"/>
</file>

<file path=customXml/itemProps2.xml><?xml version="1.0" encoding="utf-8"?>
<ds:datastoreItem xmlns:ds="http://schemas.openxmlformats.org/officeDocument/2006/customXml" ds:itemID="{1F0B6E08-C15B-418C-9028-935A25DC821B}"/>
</file>

<file path=customXml/itemProps3.xml><?xml version="1.0" encoding="utf-8"?>
<ds:datastoreItem xmlns:ds="http://schemas.openxmlformats.org/officeDocument/2006/customXml" ds:itemID="{14007553-CB62-4749-AC2C-84E695852043}"/>
</file>

<file path=customXml/itemProps4.xml><?xml version="1.0" encoding="utf-8"?>
<ds:datastoreItem xmlns:ds="http://schemas.openxmlformats.org/officeDocument/2006/customXml" ds:itemID="{C563DF6D-8096-453C-A4AA-6D1989C2B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23MFGLST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Valeriia A - DOR</dc:creator>
  <cp:lastModifiedBy>Thompson, Valeriia A - DOR</cp:lastModifiedBy>
  <dcterms:created xsi:type="dcterms:W3CDTF">2023-02-06T18:36:49Z</dcterms:created>
  <dcterms:modified xsi:type="dcterms:W3CDTF">2023-02-06T18:43:58Z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5c5a49bf-77ec-4fcf-b09e-0b4f0c5768a9</vt:lpwstr>
  </property>
  <property fmtid="{D5CDD505-2E9C-101B-9397-08002B2CF9AE}" pid="3" name="ContentTypeId">
    <vt:lpwstr>0x0101009D04A2AC61B3E341B78C9F133F30F2CC</vt:lpwstr>
  </property>
</Properties>
</file>